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defaultThemeVersion="124226"/>
  <mc:AlternateContent xmlns:mc="http://schemas.openxmlformats.org/markup-compatibility/2006">
    <mc:Choice Requires="x15">
      <x15ac:absPath xmlns:x15ac="http://schemas.microsoft.com/office/spreadsheetml/2010/11/ac" url="R:\SEGURIDAD\EVALUACION DE RIESGOS\2015-2016\"/>
    </mc:Choice>
  </mc:AlternateContent>
  <bookViews>
    <workbookView xWindow="0" yWindow="0" windowWidth="20400" windowHeight="7530" tabRatio="937" firstSheet="4" activeTab="13"/>
  </bookViews>
  <sheets>
    <sheet name="1" sheetId="1" r:id="rId1"/>
    <sheet name="2" sheetId="4" r:id="rId2"/>
    <sheet name="3" sheetId="2" r:id="rId3"/>
    <sheet name="TIPS" sheetId="25" r:id="rId4"/>
    <sheet name="INSTALACIONES" sheetId="9" r:id="rId5"/>
    <sheet name="SEGURIDAD SIG" sheetId="22" r:id="rId6"/>
    <sheet name="TALENTO HUMANO" sheetId="30" r:id="rId7"/>
    <sheet name="Riesgos Cargos" sheetId="29" r:id="rId8"/>
    <sheet name="SISTEMAS" sheetId="10" r:id="rId9"/>
    <sheet name=" LIQ" sheetId="15" r:id="rId10"/>
    <sheet name=" OP" sheetId="11" r:id="rId11"/>
    <sheet name="CUSTOMER" sheetId="13" r:id="rId12"/>
    <sheet name="COMERCIAL" sheetId="28" r:id="rId13"/>
    <sheet name="CONTABILIDAD" sheetId="12" r:id="rId14"/>
    <sheet name="GERENCIA" sheetId="23" r:id="rId15"/>
    <sheet name="CONTENIDO" sheetId="21" r:id="rId16"/>
    <sheet name="Hoja1" sheetId="31" r:id="rId17"/>
  </sheets>
  <definedNames>
    <definedName name="_xlnm._FilterDatabase" localSheetId="10" hidden="1">' OP'!$A$19:$Q$40</definedName>
    <definedName name="_xlnm._FilterDatabase" localSheetId="12" hidden="1">COMERCIAL!$A$19:$O$38</definedName>
    <definedName name="_xlnm._FilterDatabase" localSheetId="13" hidden="1">CONTABILIDAD!$A$19:$O$19</definedName>
    <definedName name="_xlnm._FilterDatabase" localSheetId="7" hidden="1">'Riesgos Cargos'!$A$8:$K$54</definedName>
    <definedName name="_xlnm.Print_Area" localSheetId="0">'1'!$B$2:$K$29</definedName>
    <definedName name="_xlnm.Print_Area" localSheetId="1">'2'!$A$1:$J$30</definedName>
  </definedNames>
  <calcPr calcId="162913"/>
</workbook>
</file>

<file path=xl/calcChain.xml><?xml version="1.0" encoding="utf-8"?>
<calcChain xmlns="http://schemas.openxmlformats.org/spreadsheetml/2006/main">
  <c r="J38" i="12" l="1"/>
  <c r="K38" i="12" s="1"/>
  <c r="J32" i="22" l="1"/>
  <c r="K32" i="22"/>
  <c r="I20" i="29"/>
  <c r="K20" i="29"/>
  <c r="J39" i="11"/>
  <c r="K39" i="11"/>
  <c r="I18" i="29"/>
  <c r="K18" i="29"/>
  <c r="I17" i="29"/>
  <c r="I19" i="29"/>
  <c r="K19" i="29"/>
  <c r="I13" i="29"/>
  <c r="K13" i="29"/>
  <c r="I26" i="29"/>
  <c r="K26" i="29"/>
  <c r="J39" i="12"/>
  <c r="K39" i="12"/>
  <c r="J36" i="28"/>
  <c r="K36" i="28"/>
  <c r="J35" i="28"/>
  <c r="K35" i="28"/>
  <c r="J34" i="28"/>
  <c r="K34" i="28"/>
  <c r="J33" i="28"/>
  <c r="K33" i="28"/>
  <c r="J32" i="28"/>
  <c r="K32" i="28"/>
  <c r="J31" i="28"/>
  <c r="K31" i="28"/>
  <c r="J30" i="28"/>
  <c r="K30" i="28"/>
  <c r="J29" i="28"/>
  <c r="K29" i="28"/>
  <c r="J28" i="28"/>
  <c r="K28" i="28"/>
  <c r="J27" i="28"/>
  <c r="K27" i="28"/>
  <c r="J26" i="28"/>
  <c r="K26" i="28"/>
  <c r="J25" i="28"/>
  <c r="K25" i="28"/>
  <c r="J24" i="28"/>
  <c r="K24" i="28"/>
  <c r="J23" i="28"/>
  <c r="K23" i="28"/>
  <c r="J20" i="28"/>
  <c r="K20" i="28"/>
  <c r="I47" i="29"/>
  <c r="K47" i="29"/>
  <c r="K31" i="30"/>
  <c r="L31" i="30"/>
  <c r="K30" i="30"/>
  <c r="L30" i="30"/>
  <c r="K29" i="30"/>
  <c r="L29" i="30"/>
  <c r="K28" i="30"/>
  <c r="L28" i="30"/>
  <c r="K27" i="30"/>
  <c r="L27" i="30"/>
  <c r="K24" i="30"/>
  <c r="L24" i="30"/>
  <c r="K22" i="30"/>
  <c r="L22" i="30"/>
  <c r="K21" i="30"/>
  <c r="L21" i="30"/>
  <c r="K20" i="30"/>
  <c r="L20" i="30"/>
  <c r="I31" i="29"/>
  <c r="K31" i="29"/>
  <c r="J23" i="23"/>
  <c r="K23" i="23"/>
  <c r="J23" i="13"/>
  <c r="K23" i="13"/>
  <c r="J28" i="15"/>
  <c r="K28" i="15"/>
  <c r="J26" i="22"/>
  <c r="K26" i="22"/>
  <c r="J45" i="10"/>
  <c r="J44" i="10"/>
  <c r="K44" i="10"/>
  <c r="J20" i="10"/>
  <c r="K20" i="10"/>
  <c r="J23" i="10"/>
  <c r="K23" i="10"/>
  <c r="J25" i="10"/>
  <c r="K25" i="10"/>
  <c r="J26" i="10"/>
  <c r="K26" i="10"/>
  <c r="J27" i="10"/>
  <c r="K27" i="10"/>
  <c r="J29" i="10"/>
  <c r="K29" i="10"/>
  <c r="J31" i="10"/>
  <c r="K31" i="10"/>
  <c r="J34" i="10"/>
  <c r="K34" i="10"/>
  <c r="J37" i="10"/>
  <c r="K37" i="10"/>
  <c r="J39" i="10"/>
  <c r="K39" i="10"/>
  <c r="J40" i="10"/>
  <c r="K40" i="10"/>
  <c r="J42" i="10"/>
  <c r="K42" i="10"/>
  <c r="J43" i="10"/>
  <c r="K43" i="10"/>
  <c r="J29" i="11"/>
  <c r="J40" i="11"/>
  <c r="K40" i="11"/>
  <c r="J38" i="11"/>
  <c r="K38" i="11"/>
  <c r="J37" i="11"/>
  <c r="K37" i="11"/>
  <c r="J36" i="11"/>
  <c r="K36" i="11"/>
  <c r="J35" i="11"/>
  <c r="K35" i="11"/>
  <c r="J34" i="11"/>
  <c r="K34" i="11"/>
  <c r="J33" i="11"/>
  <c r="K33" i="11"/>
  <c r="J32" i="11"/>
  <c r="K32" i="11"/>
  <c r="J31" i="11"/>
  <c r="K31" i="11"/>
  <c r="J30" i="11"/>
  <c r="K30" i="11"/>
  <c r="K29" i="11"/>
  <c r="J28" i="11"/>
  <c r="K28" i="11"/>
  <c r="J27" i="11"/>
  <c r="K27" i="11"/>
  <c r="J26" i="11"/>
  <c r="K26" i="11"/>
  <c r="J25" i="11"/>
  <c r="K25" i="11"/>
  <c r="K24" i="11"/>
  <c r="J23" i="11"/>
  <c r="K23" i="11"/>
  <c r="J22" i="11"/>
  <c r="K22" i="11"/>
  <c r="K21" i="11"/>
  <c r="J20" i="11"/>
  <c r="K20" i="11"/>
  <c r="J27" i="15"/>
  <c r="J26" i="15"/>
  <c r="K26" i="15"/>
  <c r="J24" i="15"/>
  <c r="J45" i="12"/>
  <c r="K45" i="12"/>
  <c r="J44" i="12"/>
  <c r="K44" i="12"/>
  <c r="J43" i="12"/>
  <c r="K43" i="12"/>
  <c r="J42" i="12"/>
  <c r="K42" i="12"/>
  <c r="J41" i="12"/>
  <c r="K41" i="12"/>
  <c r="J40" i="12"/>
  <c r="K40" i="12"/>
  <c r="J37" i="12"/>
  <c r="K37" i="12"/>
  <c r="J36" i="12"/>
  <c r="K36" i="12"/>
  <c r="J35" i="12"/>
  <c r="K35" i="12"/>
  <c r="J34" i="12"/>
  <c r="K34" i="12"/>
  <c r="J33" i="12"/>
  <c r="K33" i="12"/>
  <c r="J32" i="12"/>
  <c r="K32" i="12"/>
  <c r="J31" i="12"/>
  <c r="K31" i="12"/>
  <c r="J30" i="12"/>
  <c r="K30" i="12"/>
  <c r="J29" i="12"/>
  <c r="K29" i="12"/>
  <c r="J28" i="12"/>
  <c r="K28" i="12"/>
  <c r="J27" i="12"/>
  <c r="K27" i="12"/>
  <c r="J26" i="12"/>
  <c r="K26" i="12"/>
  <c r="J25" i="12"/>
  <c r="K25" i="12"/>
  <c r="J23" i="12"/>
  <c r="K23" i="12"/>
  <c r="J21" i="12"/>
  <c r="K21" i="12"/>
  <c r="J20" i="12"/>
  <c r="K20" i="12"/>
  <c r="I12" i="29"/>
  <c r="K12" i="29"/>
  <c r="I34" i="29"/>
  <c r="K34" i="29"/>
  <c r="I33" i="29"/>
  <c r="K33" i="29"/>
  <c r="I38" i="29"/>
  <c r="K38" i="29"/>
  <c r="K34" i="9"/>
  <c r="J31" i="22"/>
  <c r="K31" i="22"/>
  <c r="J30" i="22"/>
  <c r="K30" i="22"/>
  <c r="J21" i="22"/>
  <c r="K21" i="22"/>
  <c r="J29" i="22"/>
  <c r="K29" i="22"/>
  <c r="J33" i="22"/>
  <c r="K33" i="22"/>
  <c r="H53" i="29"/>
  <c r="G53" i="29"/>
  <c r="F53" i="29"/>
  <c r="E53" i="29"/>
  <c r="D53" i="29"/>
  <c r="C53" i="29"/>
  <c r="I52" i="29"/>
  <c r="K52" i="29"/>
  <c r="I51" i="29"/>
  <c r="K51" i="29"/>
  <c r="I50" i="29"/>
  <c r="K50" i="29"/>
  <c r="I49" i="29"/>
  <c r="K49" i="29"/>
  <c r="I48" i="29"/>
  <c r="K48" i="29"/>
  <c r="I46" i="29"/>
  <c r="K46" i="29"/>
  <c r="I45" i="29"/>
  <c r="K45" i="29"/>
  <c r="I44" i="29"/>
  <c r="K44" i="29"/>
  <c r="I43" i="29"/>
  <c r="K43" i="29"/>
  <c r="I42" i="29"/>
  <c r="K42" i="29"/>
  <c r="I41" i="29"/>
  <c r="K41" i="29"/>
  <c r="I40" i="29"/>
  <c r="K40" i="29"/>
  <c r="I39" i="29"/>
  <c r="K39" i="29"/>
  <c r="I37" i="29"/>
  <c r="K37" i="29"/>
  <c r="I36" i="29"/>
  <c r="K36" i="29"/>
  <c r="I35" i="29"/>
  <c r="K35" i="29"/>
  <c r="I32" i="29"/>
  <c r="K32" i="29"/>
  <c r="I30" i="29"/>
  <c r="K30" i="29"/>
  <c r="I29" i="29"/>
  <c r="K29" i="29"/>
  <c r="I28" i="29"/>
  <c r="K28" i="29"/>
  <c r="I27" i="29"/>
  <c r="K27" i="29"/>
  <c r="I25" i="29"/>
  <c r="K25" i="29"/>
  <c r="I24" i="29"/>
  <c r="K24" i="29"/>
  <c r="I23" i="29"/>
  <c r="K23" i="29"/>
  <c r="I22" i="29"/>
  <c r="K22" i="29"/>
  <c r="I21" i="29"/>
  <c r="K21" i="29"/>
  <c r="K17" i="29"/>
  <c r="I16" i="29"/>
  <c r="K16" i="29"/>
  <c r="I15" i="29"/>
  <c r="K15" i="29"/>
  <c r="I14" i="29"/>
  <c r="K14" i="29"/>
  <c r="I11" i="29"/>
  <c r="K11" i="29"/>
  <c r="I10" i="29"/>
  <c r="K10" i="29"/>
  <c r="I9" i="29"/>
  <c r="K9" i="29"/>
  <c r="K8" i="29"/>
  <c r="I53" i="29"/>
  <c r="G54" i="29"/>
  <c r="D54" i="29"/>
  <c r="F54" i="29"/>
  <c r="E54" i="29"/>
  <c r="C54" i="29"/>
  <c r="H54" i="29"/>
  <c r="J22" i="15"/>
  <c r="K22" i="15"/>
  <c r="J21" i="15"/>
  <c r="K21" i="15"/>
  <c r="J20" i="15"/>
  <c r="K20" i="15"/>
  <c r="J19" i="15"/>
  <c r="K19" i="15"/>
  <c r="K24" i="15"/>
  <c r="J23" i="15"/>
  <c r="K23" i="15"/>
  <c r="J30" i="9"/>
  <c r="K30" i="9"/>
  <c r="J35" i="9"/>
  <c r="K35" i="9"/>
  <c r="J33" i="9"/>
  <c r="K33" i="9"/>
  <c r="J25" i="13"/>
  <c r="K25" i="13"/>
  <c r="J25" i="15"/>
  <c r="K25" i="15"/>
  <c r="J28" i="13"/>
  <c r="K28" i="13"/>
  <c r="J27" i="13"/>
  <c r="K27" i="13"/>
  <c r="J26" i="13"/>
  <c r="K26" i="13"/>
  <c r="J24" i="13"/>
  <c r="K24" i="13"/>
  <c r="J21" i="23"/>
  <c r="K21" i="23"/>
  <c r="J20" i="23"/>
  <c r="K20" i="23"/>
  <c r="J22" i="23"/>
  <c r="K22" i="23"/>
  <c r="J32" i="9"/>
  <c r="K32" i="9"/>
  <c r="J28" i="22"/>
  <c r="K28" i="22"/>
  <c r="J27" i="22"/>
  <c r="K27" i="22"/>
  <c r="J31" i="9"/>
  <c r="K31" i="9"/>
  <c r="J20" i="22"/>
  <c r="K20" i="22"/>
  <c r="J23" i="22"/>
  <c r="K23" i="22"/>
  <c r="J24" i="22"/>
  <c r="K24" i="22"/>
  <c r="J25" i="22"/>
  <c r="K25" i="22"/>
  <c r="J22" i="22"/>
  <c r="K22" i="22"/>
  <c r="J21" i="13"/>
  <c r="K21" i="13"/>
  <c r="J20" i="9"/>
  <c r="K20" i="9"/>
  <c r="J27" i="9"/>
  <c r="K27" i="9"/>
  <c r="J24" i="9"/>
  <c r="K24" i="9"/>
  <c r="J21" i="9"/>
  <c r="K21" i="9"/>
  <c r="J23" i="9"/>
  <c r="K23" i="9"/>
  <c r="J22" i="13"/>
  <c r="K22" i="13"/>
  <c r="J20" i="13"/>
  <c r="K20" i="13"/>
  <c r="F5" i="1"/>
  <c r="H5" i="4"/>
  <c r="I8" i="4"/>
  <c r="I7" i="4"/>
  <c r="I6" i="4"/>
  <c r="I5" i="4"/>
  <c r="D5" i="4"/>
  <c r="H28" i="1"/>
  <c r="H29" i="1"/>
  <c r="H19" i="1"/>
  <c r="H20" i="1"/>
  <c r="H21" i="1"/>
  <c r="H22" i="1"/>
  <c r="H23" i="1"/>
  <c r="H24" i="1"/>
  <c r="H25" i="1"/>
  <c r="H26" i="1"/>
  <c r="H27" i="1"/>
  <c r="H18" i="1"/>
  <c r="E5" i="1"/>
  <c r="E6" i="1"/>
  <c r="F6" i="1"/>
  <c r="E7" i="1"/>
  <c r="F7" i="1"/>
  <c r="D6" i="1"/>
  <c r="D7" i="1"/>
  <c r="D5" i="1"/>
  <c r="F8" i="10"/>
  <c r="F10" i="10"/>
  <c r="F9" i="10"/>
  <c r="G9" i="30"/>
  <c r="G8" i="30"/>
  <c r="G10" i="30"/>
  <c r="D10" i="11"/>
  <c r="D9" i="11"/>
  <c r="D8" i="11"/>
  <c r="F8" i="23"/>
  <c r="F9" i="23"/>
  <c r="F10" i="23"/>
  <c r="F9" i="9"/>
  <c r="F8" i="9"/>
  <c r="F10" i="9"/>
  <c r="D9" i="28"/>
  <c r="D10" i="28"/>
  <c r="D8" i="28"/>
  <c r="E9" i="13"/>
  <c r="E10" i="13"/>
  <c r="E8" i="13"/>
  <c r="E8" i="23"/>
  <c r="E10" i="23"/>
  <c r="E9" i="23"/>
  <c r="F9" i="12"/>
  <c r="F8" i="12"/>
  <c r="F10" i="12"/>
  <c r="F8" i="30"/>
  <c r="F9" i="30"/>
  <c r="F10" i="30"/>
  <c r="D9" i="23"/>
  <c r="D10" i="23"/>
  <c r="D8" i="23"/>
  <c r="D8" i="22"/>
  <c r="D10" i="22"/>
  <c r="D9" i="22"/>
  <c r="E9" i="15"/>
  <c r="E7" i="15"/>
  <c r="E8" i="15"/>
  <c r="F7" i="15"/>
  <c r="F8" i="15"/>
  <c r="F9" i="15"/>
  <c r="E9" i="30"/>
  <c r="E10" i="30"/>
  <c r="E8" i="30"/>
  <c r="D9" i="10"/>
  <c r="D10" i="10"/>
  <c r="D8" i="10"/>
  <c r="F8" i="13"/>
  <c r="F10" i="13"/>
  <c r="F9" i="13"/>
  <c r="E8" i="28"/>
  <c r="E10" i="28"/>
  <c r="E9" i="28"/>
  <c r="E9" i="9"/>
  <c r="E10" i="9"/>
  <c r="E8" i="9"/>
  <c r="E9" i="22"/>
  <c r="E10" i="22"/>
  <c r="E8" i="22"/>
  <c r="D8" i="13"/>
  <c r="D10" i="13"/>
  <c r="D9" i="13"/>
  <c r="E9" i="12"/>
  <c r="E10" i="12"/>
  <c r="E8" i="12"/>
  <c r="E9" i="10"/>
  <c r="E10" i="10"/>
  <c r="E8" i="10"/>
  <c r="F8" i="11"/>
  <c r="F9" i="11"/>
  <c r="F10" i="11"/>
  <c r="D9" i="12"/>
  <c r="D10" i="12"/>
  <c r="D8" i="12"/>
  <c r="D9" i="15"/>
  <c r="D8" i="15"/>
  <c r="D7" i="15"/>
  <c r="E10" i="11"/>
  <c r="E8" i="11"/>
  <c r="E9" i="11"/>
  <c r="F9" i="22"/>
  <c r="F8" i="22"/>
  <c r="F10" i="22"/>
  <c r="F8" i="28"/>
  <c r="F9" i="28"/>
  <c r="F10" i="28"/>
  <c r="D9" i="9"/>
  <c r="D8" i="9"/>
  <c r="D10" i="9"/>
</calcChain>
</file>

<file path=xl/comments1.xml><?xml version="1.0" encoding="utf-8"?>
<comments xmlns="http://schemas.openxmlformats.org/spreadsheetml/2006/main">
  <authors>
    <author>CALIDAD2</author>
  </authors>
  <commentList>
    <comment ref="F19" authorId="0" shapeId="0">
      <text>
        <r>
          <rPr>
            <b/>
            <sz val="9"/>
            <color indexed="81"/>
            <rFont val="Tahoma"/>
            <family val="2"/>
          </rPr>
          <t>ALTA
MEDIA 
BAJA</t>
        </r>
      </text>
    </comment>
  </commentList>
</comments>
</file>

<file path=xl/comments10.xml><?xml version="1.0" encoding="utf-8"?>
<comments xmlns="http://schemas.openxmlformats.org/spreadsheetml/2006/main">
  <authors>
    <author>Contabilidad</author>
  </authors>
  <commentList>
    <comment ref="L40" authorId="0" shapeId="0">
      <text>
        <r>
          <rPr>
            <b/>
            <sz val="9"/>
            <color indexed="81"/>
            <rFont val="Tahoma"/>
            <family val="2"/>
          </rPr>
          <t>I:\AUDITORIAS INTERNAS\CONTABILIDAD\2014\Ncme3 Auditoria a los permisos de la jefe del proceso contable, 
I:\AP 150423 -Acceso al sig del área contable</t>
        </r>
      </text>
    </comment>
  </commentList>
</comments>
</file>

<file path=xl/comments11.xml><?xml version="1.0" encoding="utf-8"?>
<comments xmlns="http://schemas.openxmlformats.org/spreadsheetml/2006/main">
  <authors>
    <author>CALIDAD2</author>
  </authors>
  <commentList>
    <comment ref="F19" authorId="0" shapeId="0">
      <text>
        <r>
          <rPr>
            <b/>
            <sz val="9"/>
            <color indexed="81"/>
            <rFont val="Tahoma"/>
            <family val="2"/>
          </rPr>
          <t>ALTA
MEDIA 
BAJA</t>
        </r>
      </text>
    </comment>
  </commentList>
</comments>
</file>

<file path=xl/comments2.xml><?xml version="1.0" encoding="utf-8"?>
<comments xmlns="http://schemas.openxmlformats.org/spreadsheetml/2006/main">
  <authors>
    <author>CALIDAD2</author>
  </authors>
  <commentList>
    <comment ref="F19" authorId="0" shapeId="0">
      <text>
        <r>
          <rPr>
            <b/>
            <sz val="9"/>
            <color indexed="81"/>
            <rFont val="Tahoma"/>
            <family val="2"/>
          </rPr>
          <t>ALTA
MEDIA 
BAJA</t>
        </r>
      </text>
    </comment>
  </commentList>
</comments>
</file>

<file path=xl/comments3.xml><?xml version="1.0" encoding="utf-8"?>
<comments xmlns="http://schemas.openxmlformats.org/spreadsheetml/2006/main">
  <authors>
    <author>CALIDAD2</author>
  </authors>
  <commentList>
    <comment ref="G19" authorId="0" shapeId="0">
      <text>
        <r>
          <rPr>
            <b/>
            <sz val="9"/>
            <color indexed="81"/>
            <rFont val="Tahoma"/>
            <family val="2"/>
          </rPr>
          <t>ALTA
MEDIA 
BAJA</t>
        </r>
      </text>
    </comment>
  </commentList>
</comments>
</file>

<file path=xl/comments4.xml><?xml version="1.0" encoding="utf-8"?>
<comments xmlns="http://schemas.openxmlformats.org/spreadsheetml/2006/main">
  <authors>
    <author>Abocol</author>
  </authors>
  <commentList>
    <comment ref="F3" authorId="0" shapeId="0">
      <text>
        <r>
          <rPr>
            <sz val="10"/>
            <color indexed="81"/>
            <rFont val="Tahoma"/>
            <family val="2"/>
          </rPr>
          <t>1: Sin impacto relevante. 
3: Bajo impacto
7: Impacto moderado pero no crítico
10: Impacto crítico</t>
        </r>
      </text>
    </comment>
    <comment ref="G3" authorId="0" shapeId="0">
      <text>
        <r>
          <rPr>
            <sz val="10"/>
            <color indexed="81"/>
            <rFont val="Tahoma"/>
            <family val="2"/>
          </rPr>
          <t>1: Sin impacto relevante. 
3: Bajo impacto
7: Impacto moderado pero no crítico
10: Impacto crítico</t>
        </r>
      </text>
    </comment>
    <comment ref="H3" authorId="0" shapeId="0">
      <text>
        <r>
          <rPr>
            <sz val="10"/>
            <color indexed="81"/>
            <rFont val="Tahoma"/>
            <family val="2"/>
          </rPr>
          <t>1: Sin impacto relevante. 
3: Bajo impacto
7: Impacto moderado pero no crítico
10: Impacto crítico</t>
        </r>
      </text>
    </comment>
  </commentList>
</comments>
</file>

<file path=xl/comments5.xml><?xml version="1.0" encoding="utf-8"?>
<comments xmlns="http://schemas.openxmlformats.org/spreadsheetml/2006/main">
  <authors>
    <author>CALIDAD2</author>
  </authors>
  <commentList>
    <comment ref="F19" authorId="0" shapeId="0">
      <text>
        <r>
          <rPr>
            <b/>
            <sz val="9"/>
            <color indexed="81"/>
            <rFont val="Tahoma"/>
            <family val="2"/>
          </rPr>
          <t>ALTA
MEDIA 
BAJA</t>
        </r>
      </text>
    </comment>
  </commentList>
</comments>
</file>

<file path=xl/comments6.xml><?xml version="1.0" encoding="utf-8"?>
<comments xmlns="http://schemas.openxmlformats.org/spreadsheetml/2006/main">
  <authors>
    <author>CALIDAD2</author>
  </authors>
  <commentList>
    <comment ref="F18" authorId="0" shapeId="0">
      <text>
        <r>
          <rPr>
            <b/>
            <sz val="9"/>
            <color indexed="81"/>
            <rFont val="Tahoma"/>
            <family val="2"/>
          </rPr>
          <t>ALTA
MEDIA 
BAJA</t>
        </r>
      </text>
    </comment>
  </commentList>
</comments>
</file>

<file path=xl/comments7.xml><?xml version="1.0" encoding="utf-8"?>
<comments xmlns="http://schemas.openxmlformats.org/spreadsheetml/2006/main">
  <authors>
    <author>CALIDAD2</author>
  </authors>
  <commentList>
    <comment ref="F19" authorId="0" shapeId="0">
      <text>
        <r>
          <rPr>
            <b/>
            <sz val="9"/>
            <color indexed="81"/>
            <rFont val="Tahoma"/>
            <family val="2"/>
          </rPr>
          <t>ALTA
MEDIA 
BAJA</t>
        </r>
      </text>
    </comment>
  </commentList>
</comments>
</file>

<file path=xl/comments8.xml><?xml version="1.0" encoding="utf-8"?>
<comments xmlns="http://schemas.openxmlformats.org/spreadsheetml/2006/main">
  <authors>
    <author>CALIDAD2</author>
  </authors>
  <commentList>
    <comment ref="F19" authorId="0" shapeId="0">
      <text>
        <r>
          <rPr>
            <b/>
            <sz val="9"/>
            <color indexed="81"/>
            <rFont val="Tahoma"/>
            <family val="2"/>
          </rPr>
          <t>ALTA
MEDIA 
BAJA</t>
        </r>
      </text>
    </comment>
    <comment ref="C24" authorId="0" shapeId="0">
      <text>
        <r>
          <rPr>
            <b/>
            <sz val="9"/>
            <color indexed="81"/>
            <rFont val="Tahoma"/>
            <family val="2"/>
          </rPr>
          <t>DISMUNICIÓN CLIENTES VIP?
NO ACTUALIZAR EL LISTADO?
MANEJAR LISTADO DE VIP OBSOLETO?</t>
        </r>
      </text>
    </comment>
    <comment ref="C26" authorId="0" shapeId="0">
      <text>
        <r>
          <rPr>
            <b/>
            <sz val="9"/>
            <color indexed="81"/>
            <rFont val="Tahoma"/>
            <family val="2"/>
          </rPr>
          <t>NO CUMPLIMIENTO?
IDENTIFICACIÓN ERRONEA DE LA INFORMACIÓN?</t>
        </r>
      </text>
    </comment>
    <comment ref="C27" authorId="0" shapeId="0">
      <text>
        <r>
          <rPr>
            <b/>
            <sz val="9"/>
            <color indexed="81"/>
            <rFont val="Tahoma"/>
            <family val="2"/>
          </rPr>
          <t>BAJO RENDIMIENTO?</t>
        </r>
      </text>
    </comment>
  </commentList>
</comments>
</file>

<file path=xl/comments9.xml><?xml version="1.0" encoding="utf-8"?>
<comments xmlns="http://schemas.openxmlformats.org/spreadsheetml/2006/main">
  <authors>
    <author>CALIDAD2</author>
    <author>Francesca Gaviria</author>
  </authors>
  <commentList>
    <comment ref="F19" authorId="0" shapeId="0">
      <text>
        <r>
          <rPr>
            <b/>
            <sz val="9"/>
            <color indexed="81"/>
            <rFont val="Tahoma"/>
            <family val="2"/>
          </rPr>
          <t>Probabilidad</t>
        </r>
      </text>
    </comment>
    <comment ref="H19" authorId="1" shapeId="0">
      <text>
        <r>
          <rPr>
            <b/>
            <sz val="9"/>
            <color indexed="81"/>
            <rFont val="Tahoma"/>
            <family val="2"/>
          </rPr>
          <t>Francesca Gaviria:</t>
        </r>
        <r>
          <rPr>
            <sz val="9"/>
            <color indexed="81"/>
            <rFont val="Tahoma"/>
            <family val="2"/>
          </rPr>
          <t xml:space="preserve">
Consecuencias
</t>
        </r>
      </text>
    </comment>
  </commentList>
</comments>
</file>

<file path=xl/sharedStrings.xml><?xml version="1.0" encoding="utf-8"?>
<sst xmlns="http://schemas.openxmlformats.org/spreadsheetml/2006/main" count="2030" uniqueCount="1369">
  <si>
    <t>Insignificante</t>
  </si>
  <si>
    <t>Marginal</t>
  </si>
  <si>
    <t>Grave</t>
  </si>
  <si>
    <t>Aceptable</t>
  </si>
  <si>
    <t>Tolerante</t>
  </si>
  <si>
    <t>No.</t>
  </si>
  <si>
    <t>Definicion del riesgo</t>
  </si>
  <si>
    <t>Impacto en la empresa</t>
  </si>
  <si>
    <t>Matriz de evaluacion del riesgo</t>
  </si>
  <si>
    <t xml:space="preserve"> </t>
  </si>
  <si>
    <t>informacion falsa</t>
  </si>
  <si>
    <t>ingreso personal no autorizado</t>
  </si>
  <si>
    <t>generar sanciones de la Dian</t>
  </si>
  <si>
    <t>robo por hackers</t>
  </si>
  <si>
    <t>error en contratos</t>
  </si>
  <si>
    <t>vencimiento de polizas</t>
  </si>
  <si>
    <t>perdida de documentos</t>
  </si>
  <si>
    <t>demoras en los pagos de tributos</t>
  </si>
  <si>
    <t>atraco a mano armada</t>
  </si>
  <si>
    <t>Consecuencia</t>
  </si>
  <si>
    <t>Baja</t>
  </si>
  <si>
    <t>Media</t>
  </si>
  <si>
    <t>Alta</t>
  </si>
  <si>
    <t>Probabilidad</t>
  </si>
  <si>
    <t>30   -   60</t>
  </si>
  <si>
    <t>10   -   20</t>
  </si>
  <si>
    <t>5</t>
  </si>
  <si>
    <t>Calificacion</t>
  </si>
  <si>
    <t>Nivel</t>
  </si>
  <si>
    <t xml:space="preserve">  </t>
  </si>
  <si>
    <t>T</t>
  </si>
  <si>
    <t>lavado de activos</t>
  </si>
  <si>
    <t>vincular clientes/proveedores con antece.</t>
  </si>
  <si>
    <t>Medidas de control</t>
  </si>
  <si>
    <t>Contingencia y emergencia</t>
  </si>
  <si>
    <t>cuadros de control</t>
  </si>
  <si>
    <t>cuadro ingreso</t>
  </si>
  <si>
    <t>revision de aerea</t>
  </si>
  <si>
    <t>software antivirus</t>
  </si>
  <si>
    <t>inspeccion cont.</t>
  </si>
  <si>
    <t>archivos seguros</t>
  </si>
  <si>
    <t>procedimiento emergencia</t>
  </si>
  <si>
    <t>activavion boton de panico</t>
  </si>
  <si>
    <t>intensificar proteccion anti.</t>
  </si>
  <si>
    <t>cancelar operaciones</t>
  </si>
  <si>
    <t>activacion boton de panico</t>
  </si>
  <si>
    <t>CCTV video portero</t>
  </si>
  <si>
    <t>trazabilidad carga, reportar</t>
  </si>
  <si>
    <t>Frecuente</t>
  </si>
  <si>
    <t>Moderado</t>
  </si>
  <si>
    <t>Exporadico</t>
  </si>
  <si>
    <t>Remoto</t>
  </si>
  <si>
    <t>Improbable</t>
  </si>
  <si>
    <t>Critico</t>
  </si>
  <si>
    <t>Desastroso</t>
  </si>
  <si>
    <t>Catastrofico</t>
  </si>
  <si>
    <t>Consecuencias</t>
  </si>
  <si>
    <t>Inaceptable</t>
  </si>
  <si>
    <t>Inadmisible</t>
  </si>
  <si>
    <t>Identificación de Riesgos</t>
  </si>
  <si>
    <t>Proceso:</t>
  </si>
  <si>
    <t>Riesgo</t>
  </si>
  <si>
    <t>Descripción</t>
  </si>
  <si>
    <t>Agente Generador</t>
  </si>
  <si>
    <t>Causa</t>
  </si>
  <si>
    <t>Efecto</t>
  </si>
  <si>
    <r>
      <t xml:space="preserve">Código </t>
    </r>
    <r>
      <rPr>
        <b/>
        <sz val="11"/>
        <color rgb="FFFF0000"/>
        <rFont val="Times New Roman"/>
        <family val="1"/>
      </rPr>
      <t>SI APLICA</t>
    </r>
  </si>
  <si>
    <t>Matriz de Evaluación del Riesgo</t>
  </si>
  <si>
    <t xml:space="preserve">Probabilidad </t>
  </si>
  <si>
    <t>Tolerable</t>
  </si>
  <si>
    <t xml:space="preserve">Alta </t>
  </si>
  <si>
    <t xml:space="preserve">Media </t>
  </si>
  <si>
    <t>1-5</t>
  </si>
  <si>
    <t>10-20</t>
  </si>
  <si>
    <t>30-60</t>
  </si>
  <si>
    <t>SISTEMA INTEGRADO DE GESTIÓN</t>
  </si>
  <si>
    <t>Código:</t>
  </si>
  <si>
    <t>FO-SE-01</t>
  </si>
  <si>
    <t>4</t>
  </si>
  <si>
    <t xml:space="preserve">EVALUACIÓN DE RIESGOS </t>
  </si>
  <si>
    <t>Pagina:</t>
  </si>
  <si>
    <t>Fecha:</t>
  </si>
  <si>
    <t>PROCESO</t>
  </si>
  <si>
    <t>ACTIVIDAD</t>
  </si>
  <si>
    <t>RIESGO</t>
  </si>
  <si>
    <t>AGENTE GENERADOR DEL RIESGO</t>
  </si>
  <si>
    <t>EFECTO DEL RIESGO</t>
  </si>
  <si>
    <t>CAUSA(S) POTENCIALES DEL RIESGO</t>
  </si>
  <si>
    <t>CONTROLES ACTUALES</t>
  </si>
  <si>
    <t>C</t>
  </si>
  <si>
    <t>NPR</t>
  </si>
  <si>
    <t>ACCION(ES) PREVENTIVAS O CORRECTIVAS</t>
  </si>
  <si>
    <t>RESPONSABLES</t>
  </si>
  <si>
    <t>ACCIONES IMPLEMENTADAS</t>
  </si>
  <si>
    <t>Plan de contingencia</t>
  </si>
  <si>
    <t>Cliente</t>
  </si>
  <si>
    <t>Personal</t>
  </si>
  <si>
    <t>ELABORO:</t>
  </si>
  <si>
    <t>NOMBRE Y APELLIDOS</t>
  </si>
  <si>
    <t>CARGO</t>
  </si>
  <si>
    <t>Ma. Franchesca Gaviria C.</t>
  </si>
  <si>
    <t>JGP</t>
  </si>
  <si>
    <t xml:space="preserve">Versión: </t>
  </si>
  <si>
    <t>Selección y contratación de personal</t>
  </si>
  <si>
    <t>Deficiencia en el procedimiento de selección del personal</t>
  </si>
  <si>
    <t xml:space="preserve">Actualización del procedimiento de selección del personal y formatos.   </t>
  </si>
  <si>
    <t>Retrasos en los procesos</t>
  </si>
  <si>
    <t>Perfiles inadecuados.</t>
  </si>
  <si>
    <t>Actualización del manual de funciones de cada cargo en la empresa.</t>
  </si>
  <si>
    <t>Infiltración del personal por un procedimiento de selección no adecuado.</t>
  </si>
  <si>
    <t>Fuga de la información.</t>
  </si>
  <si>
    <t>NA</t>
  </si>
  <si>
    <t>Back up o temporal para cubrir vacaciones en puertos.</t>
  </si>
  <si>
    <t>Bajo control y seguridad.</t>
  </si>
  <si>
    <t xml:space="preserve">Verificación de la información y de los documentos entregados por la persona seleccionada. </t>
  </si>
  <si>
    <t>Robo y manipulación de la información.</t>
  </si>
  <si>
    <t xml:space="preserve"> Incumplimiento de procesos de seguridad.</t>
  </si>
  <si>
    <t>Instalaciones</t>
  </si>
  <si>
    <t>Vigilancia y Seguridad en Instalaciones</t>
  </si>
  <si>
    <t>Penetración por parte de personal ajeno a la organización</t>
  </si>
  <si>
    <t>Intruso.</t>
  </si>
  <si>
    <t>Hurto de activos de la organización</t>
  </si>
  <si>
    <t>Fallas en los sistemas de seguridad.</t>
  </si>
  <si>
    <t>Jefe de Seguridad</t>
  </si>
  <si>
    <t>Recepcionista y persona que visitan dentro de la empresa.</t>
  </si>
  <si>
    <t>Se cumple</t>
  </si>
  <si>
    <t>Instalaciones con protección de seguridad deshabilitada</t>
  </si>
  <si>
    <t>Se cumple con las inspecciones mensuales</t>
  </si>
  <si>
    <t>Bodaga o archivos</t>
  </si>
  <si>
    <t>Incendio</t>
  </si>
  <si>
    <t>Electrico</t>
  </si>
  <si>
    <t>Daño parcial o total de documentos y registros</t>
  </si>
  <si>
    <t>Fallas en las instalaciones electricas y conexiones de media y baja tensión</t>
  </si>
  <si>
    <t>Proteccion de las lineas de corriente electrica por canaleta metalica y terminales encauchetadas</t>
  </si>
  <si>
    <t>Combustibles</t>
  </si>
  <si>
    <t>Acumulacion de papel, carton y madera suceptible al fuego</t>
  </si>
  <si>
    <t>No se expone a rayo de sol permanente, no se expone a generadores de llama o chispas. Ambiente cerrado bajo llave</t>
  </si>
  <si>
    <t>Restriccion de acceso a las bodegas a personal autorizado y conocedor de las reglas de acceso a las mismas</t>
  </si>
  <si>
    <t>Inundación</t>
  </si>
  <si>
    <t>Revision mensual de infraestructura</t>
  </si>
  <si>
    <t>Inspeccion y verificacion mensual de instalaciones</t>
  </si>
  <si>
    <t>Iluminación</t>
  </si>
  <si>
    <t>Falla de la iluminación permitiendo el ingreso de intrusos.</t>
  </si>
  <si>
    <t>Robo de Activos</t>
  </si>
  <si>
    <t>Fallas eléctricas ajenas a la empresa.</t>
  </si>
  <si>
    <t>Verificación constante de la iluminación perimetral.</t>
  </si>
  <si>
    <t>Mantenimiento preventivo del sistema al dia.</t>
  </si>
  <si>
    <t>Falla en el control y verificación del alumbrado interno.</t>
  </si>
  <si>
    <t>Desarrollo de planes de emergencias</t>
  </si>
  <si>
    <t>Seguimiento y activación de los sensores por medio de baterías en caso de corte de la electricidad en horas nocturnas.</t>
  </si>
  <si>
    <t>GG, Directores de áreas y Jefe de Seguridad.</t>
  </si>
  <si>
    <t>Alejandra Parra</t>
  </si>
  <si>
    <t>DD</t>
  </si>
  <si>
    <t>Sistemas</t>
  </si>
  <si>
    <t>verificación flujo de la información</t>
  </si>
  <si>
    <t>Ingreso de virus al sistema de  la empresa.</t>
  </si>
  <si>
    <t>Falta de capacitación y sensibilización al personal sobre el correcto uso de los programas y herramientas de computo.</t>
  </si>
  <si>
    <t>Proveedor Sistema</t>
  </si>
  <si>
    <t>Daño del Hardware</t>
  </si>
  <si>
    <t>Falta de control en los procesos de seguridad informatica a nivel del antivirus</t>
  </si>
  <si>
    <t>Falta de verificación y estado de los computadores.</t>
  </si>
  <si>
    <t>Ingreso de hackers perjudicando nuestro sistema informático y robando información importante de la empresa.</t>
  </si>
  <si>
    <t>Intruso</t>
  </si>
  <si>
    <t>Robo parcial o total de la información.</t>
  </si>
  <si>
    <t>Incumplimiento del proceso de seguridad</t>
  </si>
  <si>
    <t>Publicación o venta de la información robada a la competencia.</t>
  </si>
  <si>
    <t>Falta de barreras</t>
  </si>
  <si>
    <t>Transferencia de información de la empresa a la competencia</t>
  </si>
  <si>
    <t>Competencia desleal</t>
  </si>
  <si>
    <t>Falta de controles para la fuga de información</t>
  </si>
  <si>
    <t>Verificar y controlar que los computadores tengan desactivados los puertos usados por estos dispositivos.</t>
  </si>
  <si>
    <t>Instalación de equipos de computo.</t>
  </si>
  <si>
    <t>Instalación de programas sin licencias</t>
  </si>
  <si>
    <t>Sanciones legales e incautación del equipo.</t>
  </si>
  <si>
    <t>Altos costos de las licencias.   Y Compatibilidad entre hardware.</t>
  </si>
  <si>
    <t>Los equipos se compra con licencias desde fabrica.</t>
  </si>
  <si>
    <t>Se solicitan y compran los equipos a un proveedor reconocido que respalde la licencia.</t>
  </si>
  <si>
    <t>GG y Proveedor Sistema</t>
  </si>
  <si>
    <t>al ingresar un equipo nuevo se verifican principalmente las licencias de sistema operativo y paquete ofimatico para darle aval a la entrada de la red Consolcargo y evitar sanciones</t>
  </si>
  <si>
    <t>Robo de equipos</t>
  </si>
  <si>
    <t xml:space="preserve">Fallas en los controles de seguridad. </t>
  </si>
  <si>
    <t>No existe control a la salida</t>
  </si>
  <si>
    <t>Se verifican los equipos que tiene cada personal interno y se realiza inventario.</t>
  </si>
  <si>
    <t>Inspección y control</t>
  </si>
  <si>
    <t>Falta de verificación de los equipos y activos de la empresa.</t>
  </si>
  <si>
    <t>Instalación de programas descargados por Internet (Free)</t>
  </si>
  <si>
    <t>Falta de barreras, gestión de seguridad y control.</t>
  </si>
  <si>
    <t>Acceso libre a Internet, y no existe acceso restringido.</t>
  </si>
  <si>
    <t>Se realiza inspección física a los equipos.</t>
  </si>
  <si>
    <t>Falta de capacitación y sensibilización al personal interno para evitar manipulación de programas e instalación de los mismos.</t>
  </si>
  <si>
    <t>Control de Acceso</t>
  </si>
  <si>
    <t>Robo de la información y mal uso del equipo y los programas</t>
  </si>
  <si>
    <t>Ingreso no permitido</t>
  </si>
  <si>
    <t>Falta de control</t>
  </si>
  <si>
    <t>Claves de acceso a los equipos y programas</t>
  </si>
  <si>
    <t xml:space="preserve">Automatizado el cambio de claves a traves del controlador de dominio principal </t>
  </si>
  <si>
    <t>Acceso no controlado de personal diferente al dueño del computo</t>
  </si>
  <si>
    <t>No se tenga claves para el acceso al computo como a los programas</t>
  </si>
  <si>
    <t>Claves de descanso al suspender labores temporales.</t>
  </si>
  <si>
    <t>manipulación de la información por terceros</t>
  </si>
  <si>
    <t>Libre acceso al software.</t>
  </si>
  <si>
    <t>sensibilización del personal para el correcto uso.</t>
  </si>
  <si>
    <t>Protección al área de sistemas</t>
  </si>
  <si>
    <t>Intrusión de personal no autorizado y externo a la empresa.</t>
  </si>
  <si>
    <t>Personal ajeno a la empresa</t>
  </si>
  <si>
    <t>Robo o daño de los equipos o la información</t>
  </si>
  <si>
    <t>Falta de controles de seguridad</t>
  </si>
  <si>
    <t>Instalación de cámara de seguridad.</t>
  </si>
  <si>
    <t>Vigilancia.</t>
  </si>
  <si>
    <t>Activación de clave después de 2 minutos como máx..</t>
  </si>
  <si>
    <t>Grabación y back up con cámara instalada en el área de sistemas para reforzarla durante las 24 h.</t>
  </si>
  <si>
    <t>Manipulación y daño de algún equipo.</t>
  </si>
  <si>
    <t>Acceso a todo el sistema alterando el funcionamiento de la empresa.</t>
  </si>
  <si>
    <t>Back up de la información y de las cámaras instaladas en el área de sistemas y en la empresa.</t>
  </si>
  <si>
    <t>Restringir acceso al personal no autorizado.</t>
  </si>
  <si>
    <t>redes</t>
  </si>
  <si>
    <t>deterioro de la infraestructura del cableado de red</t>
  </si>
  <si>
    <t>infraestructura</t>
  </si>
  <si>
    <t>daños en la red y comunicaciones de los equipos, asi mismo detenimiento de la labor de la entidad</t>
  </si>
  <si>
    <t>deterioro de cableado en la red, o daño en alguno de los elementos importantes en la conexión de la red</t>
  </si>
  <si>
    <t>revision de conexión de equipos de computo, rervision de conexión de los servidores, y verificacion de desempeño de conexión a internet</t>
  </si>
  <si>
    <t>sistemas</t>
  </si>
  <si>
    <t>daño en uno de los swicht</t>
  </si>
  <si>
    <t>falta de mantenimiento, fallos en el fluido electrico</t>
  </si>
  <si>
    <t>problemas con la conexión de internet</t>
  </si>
  <si>
    <t>desconexion de las sucursales a los diferentes aplicaciones usadas en la entidad</t>
  </si>
  <si>
    <t>daño en la red externa de la empresa que da el servicio, daño en el modem de conexión de internet</t>
  </si>
  <si>
    <t xml:space="preserve">verificacion de la conexión de internet al igual que verificacion de modem de conexión </t>
  </si>
  <si>
    <t>en caso de perdida de conexión de sucursales o de la sede central, se verifica que canal de internet fallo, se hace el cambio de uso del canal de internet en caso de la sede central, y se verifican comunicaciones con las sucursales, y en el caso de las sucursales se habla con el proveedor del servicio para su respectiva reparacion comprobacion del servicio.</t>
  </si>
  <si>
    <t>manejo de informacion</t>
  </si>
  <si>
    <t>perdida de la informacion de los servidores</t>
  </si>
  <si>
    <t>personal que mueve la informacion o la elimina ya sea por error o por mal manejo de la informacion</t>
  </si>
  <si>
    <t>verificacion de los backups realizados y el aseguramiento de los backups en un almacenamiento externo</t>
  </si>
  <si>
    <t>manejo del sistema</t>
  </si>
  <si>
    <t>daño en el sistema operativo de equipos y servidores</t>
  </si>
  <si>
    <t>personal y deterioro de los sistemas a causa de ataques de virus y errores en el sistema de equipos de computo y servidores</t>
  </si>
  <si>
    <t>detenimiento del trabajo de la entidad o de un funcionario</t>
  </si>
  <si>
    <t>en el caso de daños en el sistema de servidores y estaciones de trabajo, se corre el programa correspondiente de cada equipo para permanecer con la licencia de sistema vigente y tambien para garantizar su optimo funcionamiento.</t>
  </si>
  <si>
    <t>Operaciones</t>
  </si>
  <si>
    <t>Exportaciones</t>
  </si>
  <si>
    <t>No contar con un sistema de seguridad. 
No Plan de contingencia.</t>
  </si>
  <si>
    <t>RRHH y operaciones</t>
  </si>
  <si>
    <t>Soborno</t>
  </si>
  <si>
    <t>mal selección, filtro y no cumplir con el proceso establecido</t>
  </si>
  <si>
    <t>Estudio del personal que va a ingresar a la compañía con su respectiva documentacion legal.</t>
  </si>
  <si>
    <t>Contaminación en un Full Container</t>
  </si>
  <si>
    <t>Reclamaciones de los clientes</t>
  </si>
  <si>
    <t>Envio de carga , Lavado de activos</t>
  </si>
  <si>
    <t>Porblemas legales y cierre de la empresa.</t>
  </si>
  <si>
    <t>P</t>
  </si>
  <si>
    <t>PC</t>
  </si>
  <si>
    <t>NIVEL DEL RIESGO</t>
  </si>
  <si>
    <t>transportar carga contaminada</t>
  </si>
  <si>
    <t>Perdida o robo de la informacion contenida en las Hojas de vida de los empleados</t>
  </si>
  <si>
    <t>Control de cancelacion de cuentas de ahorros en las diferentes cuentas bancarias donde este el empleado.</t>
  </si>
  <si>
    <t>Falta de capacitacion al personal encargado de la selección.</t>
  </si>
  <si>
    <t>Perfil no adecuado</t>
  </si>
  <si>
    <t>Validacion del perfil solicitado por parte del jefe del area</t>
  </si>
  <si>
    <t>Se entrevista con el perfil del cargo.</t>
  </si>
  <si>
    <t>Supervisión y aprobación de Hojas de Vida por los jefes del area.</t>
  </si>
  <si>
    <t>pago de salario u otros aportes a un empleado que no labore en la organización.</t>
  </si>
  <si>
    <t>no se valide en el paz y salvo de retiro del empleado este item por parte del jefe de gestion de procesos.</t>
  </si>
  <si>
    <t>en el formato de paz y salvo se establece item de validacion por parte del JGP de la anulacion de las cuentas del empleado en el banco.</t>
  </si>
  <si>
    <t>recordatorio anual</t>
  </si>
  <si>
    <t>Robo de informacion pertinente del empleado</t>
  </si>
  <si>
    <t>CONTABILIDAD</t>
  </si>
  <si>
    <t>Selección y Contratación del personal</t>
  </si>
  <si>
    <t>JCON</t>
  </si>
  <si>
    <t>Manejo de la Cartera y Liberaciones</t>
  </si>
  <si>
    <t>Alteración o robo de cheques, transferencias bancarias a otras cuentas, o consignaciones en cuentas erroneas.</t>
  </si>
  <si>
    <t>Aux. Contable Liberaciones o Cartera.</t>
  </si>
  <si>
    <t>Robo de dinero de clientes.</t>
  </si>
  <si>
    <t>En caso de pérdida o extravio, solicitar al cliente el no pago del cheque e interponer un denuncio por pérdida.</t>
  </si>
  <si>
    <t>Recibir pago de facturas en efectivo.</t>
  </si>
  <si>
    <t>Pago de factura a persona en recepción que no labore en la empresa.</t>
  </si>
  <si>
    <t>Restringido, solo aplica por autorización de la gerencia</t>
  </si>
  <si>
    <t>Legal, honeroso y pérdida de imagen.</t>
  </si>
  <si>
    <t>Falta de controles y seguridad dentro de los procesos.</t>
  </si>
  <si>
    <t>Manejo y control de chequeras y efectivo</t>
  </si>
  <si>
    <t>Pérdida o hurto de cheque o efectivo</t>
  </si>
  <si>
    <t>Tesorería</t>
  </si>
  <si>
    <t>Pérdida de cheques o dinero</t>
  </si>
  <si>
    <t>Auxiliar de Tesorería</t>
  </si>
  <si>
    <t>Mediante el control interno enviar al banco o cliente la notificación de perdida y no pago de los titulos valores dados por pérdida o hurto.</t>
  </si>
  <si>
    <t>Liberaciones</t>
  </si>
  <si>
    <t>Pérdida de cheques de clientes.</t>
  </si>
  <si>
    <t>Manejo de la Caja Menor</t>
  </si>
  <si>
    <t>Robo de dinero</t>
  </si>
  <si>
    <t>Desinformación del procedimiento de manejo de la caja menor y falta de control.</t>
  </si>
  <si>
    <t>Contabilidad</t>
  </si>
  <si>
    <t>Información con errores</t>
  </si>
  <si>
    <t>Deficiencia en la revisión de información certificada por la empresa.</t>
  </si>
  <si>
    <t>Manipulación erronea de la Información Contable</t>
  </si>
  <si>
    <t>Dar a conocer hechos economicos erroneos</t>
  </si>
  <si>
    <t>Consecuencias en la toma de decisiones</t>
  </si>
  <si>
    <t>Diferencia de criterios en la dinámica de las cuentas y conceptos de las facturas</t>
  </si>
  <si>
    <t>Información a externos</t>
  </si>
  <si>
    <t>Información financiera de los socios</t>
  </si>
  <si>
    <t>Calidad y Contabilidad</t>
  </si>
  <si>
    <t>Efectos personales a socios</t>
  </si>
  <si>
    <t>Dar a externos información financiera y personal de los socios.</t>
  </si>
  <si>
    <t>Corresponde a Calidad, decidir a que usuario le entrega esta información.</t>
  </si>
  <si>
    <t>Calidad</t>
  </si>
  <si>
    <t>Efectos legales y daño a la imagen.</t>
  </si>
  <si>
    <t>Todos</t>
  </si>
  <si>
    <t>Sanciones y Cierre definitivo de la empresa.</t>
  </si>
  <si>
    <t>Que utilicen la empresa para legalizar dineros en Colombia</t>
  </si>
  <si>
    <t>Confidencialidad de la Información</t>
  </si>
  <si>
    <t>Fuga de información</t>
  </si>
  <si>
    <t>Documentos e Informes</t>
  </si>
  <si>
    <t>Perdida de clientes, ingresos, competencia en tarifas y rutas.</t>
  </si>
  <si>
    <t>Archivos e informes con claves y bajo llave</t>
  </si>
  <si>
    <t>Pagar dos veces sobre un mismo caso.</t>
  </si>
  <si>
    <t>Doble pago y proceso para solicitar el reintegro</t>
  </si>
  <si>
    <t>Falta de control de los anticipos y pagos sobre facturas copia a las navieras</t>
  </si>
  <si>
    <t>Solicitar por escrito el reintegro o NC del doble pago, presión de cobro</t>
  </si>
  <si>
    <t>Responsable de caja menor</t>
  </si>
  <si>
    <t>Customer Service</t>
  </si>
  <si>
    <t>CS</t>
  </si>
  <si>
    <t>Envio errado de informacion a los Clientes</t>
  </si>
  <si>
    <t>Area comercial, operativa y Cs</t>
  </si>
  <si>
    <t xml:space="preserve">Pago del reclamo y perdida del cliente.   </t>
  </si>
  <si>
    <t>Porcesos en cada una de las dependencias</t>
  </si>
  <si>
    <t>Organización de actividades y responsabilidades sobre los procesos, de acuerdo al nuevo sofware</t>
  </si>
  <si>
    <t>Toda la organización de acuerdo al proceso asignado</t>
  </si>
  <si>
    <t>Actualizaciones sobre los procesos generados de a cuerdo al nuevo sistema</t>
  </si>
  <si>
    <t>Mala asesoria a los clientes</t>
  </si>
  <si>
    <t>area CS</t>
  </si>
  <si>
    <t>Procesos para cada una de las operaciones de impo y expo maritima</t>
  </si>
  <si>
    <t>Actualizaciones constantes de los procesos</t>
  </si>
  <si>
    <t>Capacitaciones sobre cada uno de los procesos</t>
  </si>
  <si>
    <t xml:space="preserve">permanente capacitción de servicio al cliente al area de customer service </t>
  </si>
  <si>
    <t>Mal servicio al cliente</t>
  </si>
  <si>
    <t>Las personas selecicionadas cumplan con el prefil de servicio al cliente.</t>
  </si>
  <si>
    <t xml:space="preserve">Sensibilizacion constante sobre el servicio que se debe prestar a los clientes, manejo de un mismo idioma tanto en la forma de contestar como de escribir y hablar </t>
  </si>
  <si>
    <t>Capacitacion sobre servicio al cliente</t>
  </si>
  <si>
    <t>JCS</t>
  </si>
  <si>
    <t>Área Comercial</t>
  </si>
  <si>
    <t>Ventas</t>
  </si>
  <si>
    <t>Clientes con antecedentes y reportados en la Lista Clinton.</t>
  </si>
  <si>
    <t>Comerciales</t>
  </si>
  <si>
    <t>Susceptibles a entrega de carga contaminada.</t>
  </si>
  <si>
    <t>Incumplimiento procedimientos de selección de clientes y seguridad.</t>
  </si>
  <si>
    <t>Capacitar al personal en seguridad y selección de clientes.</t>
  </si>
  <si>
    <t>auditorias, sensibilización, comunicados, programacion de capacitaciones</t>
  </si>
  <si>
    <t>Sanciones legales y con autoridades portuarias y civiles.</t>
  </si>
  <si>
    <t>Falta de controles en los procesos comerciales y operativos.</t>
  </si>
  <si>
    <t>Documentación</t>
  </si>
  <si>
    <t>Falsificación de documentos solicitados al cliente.</t>
  </si>
  <si>
    <t>Infiltración de la competencia en nuestra base de datos.</t>
  </si>
  <si>
    <t>LIQUIDACIONES</t>
  </si>
  <si>
    <t>LIQUIDACION DE CARGAS</t>
  </si>
  <si>
    <t>Incorrecta liquidacion de las cargas</t>
  </si>
  <si>
    <t>AUX LIQUIDACIONES</t>
  </si>
  <si>
    <t>NO REVISAR OBSERVACIONES Y GASTOS DESCRITOS EN LA COTIZACION/SEGUIMIENTO</t>
  </si>
  <si>
    <t>COMERCIALES/CUSTOMER SERVICE</t>
  </si>
  <si>
    <t>Omision de especificacion de tarifas y/o negociaciones especiales</t>
  </si>
  <si>
    <t>Esclarecer en el menor tiempo posible el error o duda, y darle solucion al cliente</t>
  </si>
  <si>
    <t>Envío de facturas al cliente</t>
  </si>
  <si>
    <t>Enviar la factura nuevamente certificando las direcciones del cliente</t>
  </si>
  <si>
    <t>Troque de cargas</t>
  </si>
  <si>
    <t>MATRIZ DE DEFINICIÓN DE CARGOS CRÍTICOS</t>
  </si>
  <si>
    <t>CRITERIOS DE ANÁLISIS</t>
  </si>
  <si>
    <t>Contacto con la Carga</t>
  </si>
  <si>
    <t>Acceso a Documentación e Información Confidencial</t>
  </si>
  <si>
    <t>Manejo de Programas con información sensible</t>
  </si>
  <si>
    <t>Incidencia el desconocimiento de las medidas de protección.</t>
  </si>
  <si>
    <t>Impacto de las Decisiones Tomadas</t>
  </si>
  <si>
    <t>Impacto de un mal manejo de la información confidencial de la organización.</t>
  </si>
  <si>
    <t>PONDERACION</t>
  </si>
  <si>
    <t>CALIFICACIÓN</t>
  </si>
  <si>
    <t>ANALISTA PRICING</t>
  </si>
  <si>
    <t>COORDINADOR AEREOS</t>
  </si>
  <si>
    <t>AUXILIAR OPERACIONES</t>
  </si>
  <si>
    <t>Liquidaciones</t>
  </si>
  <si>
    <t>COORDINADOR FACTURACION</t>
  </si>
  <si>
    <t>GERENTE GENERAL</t>
  </si>
  <si>
    <t>DIRECTORA DE DESARROLLO</t>
  </si>
  <si>
    <t>JEFE CONTABILIDAD</t>
  </si>
  <si>
    <t>JEFE GESTION DE PROCESOS</t>
  </si>
  <si>
    <t>RECEPCIONISTA</t>
  </si>
  <si>
    <t>ANALISTA CONTABLE</t>
  </si>
  <si>
    <t>ASISTENTE CONTABLE</t>
  </si>
  <si>
    <t>ANALISTA CARTERA</t>
  </si>
  <si>
    <t>SERVICIOS GENERALES</t>
  </si>
  <si>
    <t>BUN</t>
  </si>
  <si>
    <t>CTG</t>
  </si>
  <si>
    <t>TOTAL COLUMNA</t>
  </si>
  <si>
    <t>CRITERIOS DE EVALUACIÓN</t>
  </si>
  <si>
    <t>CRITERIOS DE CALIFICACIÓN</t>
  </si>
  <si>
    <t>Sin impacto relevante.</t>
  </si>
  <si>
    <t>Bajo impacto.</t>
  </si>
  <si>
    <t>Impacto moderado pero no crítico.</t>
  </si>
  <si>
    <t>Impacto crítico.</t>
  </si>
  <si>
    <t>pc</t>
  </si>
  <si>
    <t xml:space="preserve">En caso de un equipo infectado, lo pimero es desconectarlo de la red para evitar la propagacion de la infeccion a traves de la red, verificar el sistema operativo del computador, se procede a evaluar el tipo de daño causado por el virus, se ejecutan herramientas de diagnostico acompañadas del escaneo del antivirus, restaurar el sistema (aplica para ataques leves de virus). De no ser posible la eliminacion del virus se procede a salvar la informacion del usuario y se formatea el equipo. </t>
  </si>
  <si>
    <t xml:space="preserve">Verificacion de logs y registros de acceso y vulnerabilidad en el Firewall y Servidores para registro de posibles intromisiones en el sistema. </t>
  </si>
  <si>
    <t>Cuando el riesgo es representado por personl ajeno a la entidad se hace la revsion de acciones de dicho personal a traves de las camaras de seguridad, mientras este personal este en las instalaciones solo se les da acceso limitado a lo necesario, y la empresa consta con backups diarios para el control de manejo de informacion ya sea perdida o alteracion de informacion.</t>
  </si>
  <si>
    <t>Mantenimiento a los computadores y revision constante de los reportes del antivirus</t>
  </si>
  <si>
    <t>Liberacion de carga en puertos sin autorizacion</t>
  </si>
  <si>
    <t>Puertos y Liberaciones</t>
  </si>
  <si>
    <t>Robo de dinero al no pagar la factura</t>
  </si>
  <si>
    <t>Desconocimeinto del manejo de liberaciones</t>
  </si>
  <si>
    <t>Manejo de cuadro de cargas pendientes por liberar de puerto.
Perfil autorizado para cada puesto de trabajo.</t>
  </si>
  <si>
    <t>realizacion de mantenimientos fisico a equipos cada 6 meses, y verificaciones diarias de su desempeño</t>
  </si>
  <si>
    <t xml:space="preserve">1. Se realiza solicitud de documentos y se comparan y verifican con sistemas informáticos nacionales para eliminar posible riesgos.          </t>
  </si>
  <si>
    <t>Vendedores, Back ups y Encargado de los Routings.</t>
  </si>
  <si>
    <t>auditorias, sensibilización, comunicados, programacion de capacitaciones y simulacros</t>
  </si>
  <si>
    <t>Evaluación de desempeño e Indicadores de Gestion.</t>
  </si>
  <si>
    <t>Uso de claves en los archivos que tienen bases de datos / Medicion del presupuesto e indicadores de gestion.</t>
  </si>
  <si>
    <t>La comunicación de la carga que no se puede liberar debe ser unicamente por correo electronico.</t>
  </si>
  <si>
    <t>CONTINGENCIA</t>
  </si>
  <si>
    <t>PLAN DE CONTINGENCIA</t>
  </si>
  <si>
    <t>DAÑO MALICIOSO O TERROTISTA</t>
  </si>
  <si>
    <t>TORMENTAS, INUNDACIONES</t>
  </si>
  <si>
    <t>MANTENIMIENTO SEGURIDAD FISICA</t>
  </si>
  <si>
    <t xml:space="preserve"> SEGURIDAD FISICA</t>
  </si>
  <si>
    <t>REQUISTOS LEGALES</t>
  </si>
  <si>
    <t>Liberaciones o cartera</t>
  </si>
  <si>
    <t>Exposición de la información del trabajador a terceros y personal no autorizado</t>
  </si>
  <si>
    <t>ASISTENTE COMERCIAL MEDELLIN</t>
  </si>
  <si>
    <t>AUXILIAR DE TESORERIA</t>
  </si>
  <si>
    <t>COORDINADOR OPERACIONES</t>
  </si>
  <si>
    <t>CONTROL DE INGRESO</t>
  </si>
  <si>
    <t>FALLA DEL LECTOR DE HUELLAS</t>
  </si>
  <si>
    <t>REQUISTOS LEGALES DESACTUALIZADOS</t>
  </si>
  <si>
    <t>JORNADA LABORAL</t>
  </si>
  <si>
    <t>MEDIO&amp;ENTORNO</t>
  </si>
  <si>
    <t>PERSONAL NO AUTORIZADO
LADRON</t>
  </si>
  <si>
    <t>FALLA DE ALARMA</t>
  </si>
  <si>
    <t>PANEL DE CONTROL
SIRENA</t>
  </si>
  <si>
    <t>LADRON
GRUPO TERRORISTA</t>
  </si>
  <si>
    <t>TERRORISMO</t>
  </si>
  <si>
    <t xml:space="preserve">ROBO </t>
  </si>
  <si>
    <t>ROBO DE ACTIVOS DE LA ORGANIZACION O LESIONES PSICOLOGICAS O FISICAS AL PERSONAL</t>
  </si>
  <si>
    <t>CONTROL Y MONITOREO CON EL PROVEEDOR DE VIGILANCIA.
CAMARAS DE VIDEO
SENSORES DE MOVIMIENTO, KIT DE PANICO</t>
  </si>
  <si>
    <t>ROBO DE ACTIVOS DE LA ORGANIZACION</t>
  </si>
  <si>
    <t>LECTOR DE HUELLAS</t>
  </si>
  <si>
    <t>EL NO INGRESO DEL PERSONAL</t>
  </si>
  <si>
    <t>TORMENTAS</t>
  </si>
  <si>
    <t>MANTENIMIENTO PREVENTIVO A LAS INSTALACIONES</t>
  </si>
  <si>
    <t xml:space="preserve">SEGUIR EL IDEOGRAMA DE PROCESO DE INCURSION
PRESIONAR KIT DE PANICO Y PANEL DE CONTROL EN CASO DE SER POSIBLE LLAMAR A LAS AUTORIDADES
REPORTAR EL ROBO
CONTABILIZAR AL PERSONAL DE LA ORGANIZACI[ON
LLAMAR POR MEDIO DEL PANEL Y VIA TELEFONICA EMERCENCIA MEDICA
CONTACTAR AL SEGURO PARA LOS ACTIVOS
</t>
  </si>
  <si>
    <t>SANCIONES POR INCUMPLIMIENTO</t>
  </si>
  <si>
    <t>REPONSABLES POR ACTUALZIACION DE LOS REQUSIITOS LEGALES</t>
  </si>
  <si>
    <t>FALTA DE REVISION DE LOS REQUISITOS</t>
  </si>
  <si>
    <t>JEFES</t>
  </si>
  <si>
    <t xml:space="preserve">INSPECCIONES LOCATIVAS </t>
  </si>
  <si>
    <t>contratar proveedores que afecten a la seguridad para la prestacion de nuestros servicios</t>
  </si>
  <si>
    <t>Robo de carga, paquetes, documentos.
Alteracion de informacion confidencial</t>
  </si>
  <si>
    <t>visita domiciliaria, validacion referencias, solicitud check list, validacion certificaciones, manejo de polizas de seguros.</t>
  </si>
  <si>
    <t>Incumplimiento en sus procesos de seguridad y validacion para la custodia de mercancias, cargas y documentos estipulados en el contrato, BL y documentos de carga.</t>
  </si>
  <si>
    <t>manejo de polizas, solicitud de acuerdos de seguridad y/o comerciales.</t>
  </si>
  <si>
    <t>validar proceso de asociados de negocio.</t>
  </si>
  <si>
    <t>Terceros asociados de negocio</t>
  </si>
  <si>
    <t>actualizacion de documentos, visitas domiciliarias, evaluacion asociados de negocio, control y seguimiento por medio de indicadores de gestion.</t>
  </si>
  <si>
    <t>Reemplazo según parametro establecido en el proceso de asociados de negocios.</t>
  </si>
  <si>
    <t>En ausencia del contador, pueden ser firmadas por el revisor fiscal</t>
  </si>
  <si>
    <t>Dar aviso al banco para retener el canje del cheque. Informar a la JGP y a la persona o entida que se giró para recuperar el dinero si fue en efectivo.</t>
  </si>
  <si>
    <t>Se hace revisión por la JGP antes del giro de la nómina.</t>
  </si>
  <si>
    <t>Cargo Crítico Alto</t>
  </si>
  <si>
    <t>Cargo Crítico Medio</t>
  </si>
  <si>
    <t>Cargo NO Critico</t>
  </si>
  <si>
    <t>Cargo NO critico: 1 - 4,9</t>
  </si>
  <si>
    <t>Diana Molina</t>
  </si>
  <si>
    <t>Secuestro Gerente General, representante legal</t>
  </si>
  <si>
    <t>Incumplimiento de Objetivos y metas</t>
  </si>
  <si>
    <t>ROBO DE ACTIVOS DE LA ORGANIZACION O LESIONES PSICOLOGICAS O FISICAS AL PERSONAL, DATOS INSTALACIONS E INFRAESTRUCTURA</t>
  </si>
  <si>
    <t>FALLA FISICA, INFILTRACION DE PERSONAL,</t>
  </si>
  <si>
    <t>INUNDACION PATIO, DA;OS DE ACTIVOS DE LA ORGANIZACION</t>
  </si>
  <si>
    <t>EXISTE CLAVE DE COAXION PARA PARA PERSONAS AUTORIZADAS A INGRESAR CLAVE 
MANTENIMIENTOS PERIODICOS Y SOLICITUDES DE VISITAS TECNICAS</t>
  </si>
  <si>
    <t>EXTORSIÓN, ROBO</t>
  </si>
  <si>
    <t>DD
JGP</t>
  </si>
  <si>
    <t>REVISIONES  PERIODICAS Y  ASESORIA CON EL ABOGADO</t>
  </si>
  <si>
    <t>POLIZA DE SEGURO Y DE VIDA</t>
  </si>
  <si>
    <t>ROBO DE DINERO A LA ORGANIZACIÓN, POSIBLE ROBO DE ACTIVOS, TRAUMA PSICOSOCIAL A LA FAMILIA Y POSIBLES EMPLEADOS</t>
  </si>
  <si>
    <t>EVACUAR AL PERSONAL DE LA ORGANIZACI[ON
LOS BRIGASDISTAS COLABORARAN EN LA EVACUACION Y CONTROL DE PERSONAL
CONTRATACIÓN DE PERSONAL DE SERVICIOS GENERALES PARA LA EVACUACIÓN DEL AGUA</t>
  </si>
  <si>
    <t>MANTENIEMIENTO PREVENTIVO E INVERSION EN CAMBIOS DE EQUIPOS</t>
  </si>
  <si>
    <t>FALTA DE MANTENIMEITNO Y REVISION</t>
  </si>
  <si>
    <t>Inmediatamente llamar a las autoridades
llamar a la familia
cancelar la tarjetas debito y credito y realizar cambio de clave
la representante legal suplemente asumira las funciones de gerencia y toma de decisiones y contactar socios</t>
  </si>
  <si>
    <t>JEFES DE PROCESO Y EQUIPO DE TRABAJO</t>
  </si>
  <si>
    <t>INCUMPLIMIENTO DE LA PLATAFORMA ESTRATEGICA, CAIDA DEL SISTEMA DE GESTIÓN, RIESGOS EN SEGURIDAD, NO LOGRAR SATISFACCIÓN AL CLIENTE</t>
  </si>
  <si>
    <t>LA NO GENERACIÓN DE ACCIONES CORRECTIVAS, PREVENTIVAS QUE SEAN AFICAZ, LA NO MEDICIÓN DE LOS PROCESOS, FALTA DE CONTROLES Y GESTIÓN, EL NO APOYO DE LA ALTA DIRECCCIÓN, FALTA DE ASIGNACIÓN DE RECURSOS, LA NO EVALUACIÓN DE RIESGOS</t>
  </si>
  <si>
    <t>GESTION DE  PROCESOS</t>
  </si>
  <si>
    <t>VERIFICACIÓN DEL SIG EN EL SEGUIMIENTO, CONTROL DE ACCIONES CORRECTIVAS, PREVENTIVAS, EFICACIA DE LAS MISMAS, GESTIÓN DE MEDICIÓN DE LOS INDICADORES A LOS RESPONSABLES</t>
  </si>
  <si>
    <t>ESTA COMUNICADO GPS CON SU FAMILIA
EL PERIMETRO DE LA VIVIENDA REQUIERE CONTROL DE INGRESOS, CAMARAS, VIGILANCIA PRIVADA, VIVIENDA CON ALARMA</t>
  </si>
  <si>
    <t>Entorno</t>
  </si>
  <si>
    <t>fallas tectonicas, comportamiento del entorno</t>
  </si>
  <si>
    <t>Entorno/Medio</t>
  </si>
  <si>
    <t>Simulacros de evacuación</t>
  </si>
  <si>
    <t>Brigadistas</t>
  </si>
  <si>
    <t>1. Conservar la calma
2. accion por parte del equipo brigadista
3. Chequear personal faltante de la organziación
4. llamar ambulancia en caso de ser necesario
5. Reportar el caso</t>
  </si>
  <si>
    <t>Cargo Critico Alto 7-10</t>
  </si>
  <si>
    <t>Cargo Critico  Medio 5 - 6,9</t>
  </si>
  <si>
    <t>Atención no adecuada  a los socios comerciales</t>
  </si>
  <si>
    <t>Hay programado una backup por puesto de trabajo en los perfiles de contabilidad con el fin de evitar contrtataciones temporales</t>
  </si>
  <si>
    <t>1. Capacitacion general de la empres al contratar.
2. Capacitacion personalizada en cada puesto de trabajo en contabilidad.
3. Capacitacion y acompañamiento en las funciones a desempeñar hasta que se evidencie manejo de las funciones.</t>
  </si>
  <si>
    <t>Pagos a Navieras, proveedores nacionales o del exterior con copia y luego con original.</t>
  </si>
  <si>
    <t>Cierre de Agentes</t>
  </si>
  <si>
    <t>Atraso de cobros y cierres  por falta de conciliacion del estado de cuentas.</t>
  </si>
  <si>
    <t>Atraso de pagos por falta de conciliacion del estado de cuentas</t>
  </si>
  <si>
    <t>Molestias por daños de las relaciones comerciales de los agentes</t>
  </si>
  <si>
    <t>Falta de liquidez e inconformidad por falta de compromiso en los giros de los agentes</t>
  </si>
  <si>
    <t>indicador de gestión "cierre agentes"</t>
  </si>
  <si>
    <t>Ver Análisis de datos del indicador</t>
  </si>
  <si>
    <t>Conciliar inmediatamente los estados de cuenta y proceder a un acuerdo de pago</t>
  </si>
  <si>
    <t>Conciliar inmediatamente los estados de cuenta y proceder a un acuerdo de cobro</t>
  </si>
  <si>
    <t>*Crecimiendo de las cuentas por cobrar a clientes
*perdida de dinero
*demora en la recuperacion de los recursos
*afectación a la liquidez de la empresa para generar pagos oportunos.</t>
  </si>
  <si>
    <t>Ver indicador de cartera</t>
  </si>
  <si>
    <t>Analista de cartera</t>
  </si>
  <si>
    <t>analista de cartera
Jefe de contabilidad</t>
  </si>
  <si>
    <t>TIPS EVALUACIÓN DE RIESGOS</t>
  </si>
  <si>
    <t>INDICADORES</t>
  </si>
  <si>
    <t>CONTINUIDAD DE NEGOCIO</t>
  </si>
  <si>
    <t>LESIONES PERSONALES</t>
  </si>
  <si>
    <t>FUGA DE INFORMACIÓN</t>
  </si>
  <si>
    <t>POR CADA INDICADOR DEBE ESTAR RELACIONADO UNO O MAS RIESGOS</t>
  </si>
  <si>
    <t>ASOCIADOS A SEGURIDAD FISICA DEL PROCESO</t>
  </si>
  <si>
    <t>ASOCIADOS A SEGURIDAD OCUPACIONAL</t>
  </si>
  <si>
    <t>ASOCIADOS A LOS CAMBIOS A REALIZAR DENTRO DEL PROCESO</t>
  </si>
  <si>
    <t xml:space="preserve">ASOCIADOS A CAMBIO DE PERSONAL </t>
  </si>
  <si>
    <t>ASOCIADOS A BACKUP DE PERSONAL</t>
  </si>
  <si>
    <t>INFILTRACIÓN DE PERSONAL</t>
  </si>
  <si>
    <t>circuito cerrado de televisión</t>
  </si>
  <si>
    <t>lector de huellas</t>
  </si>
  <si>
    <t>falla de Telefonia</t>
  </si>
  <si>
    <t>RESERVAS ANULADAS</t>
  </si>
  <si>
    <t>VISITAS COMERCIAL</t>
  </si>
  <si>
    <t>EVALUACIÓN DE DESEMPEÑO</t>
  </si>
  <si>
    <t>INDICADORES DE GESTIÓN</t>
  </si>
  <si>
    <t>tener en cuenta los factores que generan fuga de información</t>
  </si>
  <si>
    <t>Riesgos asociados a las actividades que afectan la continuidad de negocio</t>
  </si>
  <si>
    <t>Reporte erroneo de información y causas por parte de customer</t>
  </si>
  <si>
    <t>No cumplimiento de la meta</t>
  </si>
  <si>
    <t>ASOCIADOS DE NEGOCIO</t>
  </si>
  <si>
    <t>NUMERO DE OPERACIONES CLIENTES VIP VS NO VIP</t>
  </si>
  <si>
    <t>VENTAS TOTALES CLIENTES VIP</t>
  </si>
  <si>
    <t>DESEMPEÑO CUSTOMER SERVICE</t>
  </si>
  <si>
    <t>REPORTE DE LLAMADAS EFECTIVAS POR AREA</t>
  </si>
  <si>
    <t xml:space="preserve">FACTURACIÓN EN EXPORTACIÓN, IMPORTACIÓN, OTM Y AEREOS </t>
  </si>
  <si>
    <t>DESEMPEÑO OPERACIONES</t>
  </si>
  <si>
    <t>En caso de viajes de personal, que riesgos asociados pueden existir</t>
  </si>
  <si>
    <t>Tener en cuenta los riesgos asociados a la seguridad fisica que pueden afectar su proceso</t>
  </si>
  <si>
    <t>tener en cuenta riesgos ergonomicos, ocupacionales</t>
  </si>
  <si>
    <t>En caso de cambios en el proceso, que riesgos se pueden identificar</t>
  </si>
  <si>
    <t>si existen cambios de personal en los puestos de trabajo, relacionar los riesgos</t>
  </si>
  <si>
    <t>los back up son competentes en su totalidad al puesto a apoyar? O exite riesgo</t>
  </si>
  <si>
    <t>en caso de infiltración de personal, que riesgos se generan en el proceso?</t>
  </si>
  <si>
    <t>GRADO</t>
  </si>
  <si>
    <t xml:space="preserve">No Actualizar el listado </t>
  </si>
  <si>
    <t xml:space="preserve"> Utilizar el listado errado dentro de la compañía</t>
  </si>
  <si>
    <t xml:space="preserve">Area cs </t>
  </si>
  <si>
    <t>No identificar los clientes potenciales y tomar los planes de accion pertinentes para que los clientes VIP actualies continuen con un buen comportamiento</t>
  </si>
  <si>
    <t>sistema no muestre la informacion necesaria para filtrar dichos datos</t>
  </si>
  <si>
    <t>El aerea de sistemas tiene back up del sistema</t>
  </si>
  <si>
    <t>Back up periodicos por  sistemas</t>
  </si>
  <si>
    <t>Actializacion de Back up</t>
  </si>
  <si>
    <t>Solicitar restauracion del sistema con el back up</t>
  </si>
  <si>
    <t>Toda la compañia</t>
  </si>
  <si>
    <t>Reclamaciones del cliente por servicio ineficiente</t>
  </si>
  <si>
    <t>Utilizen un listado obsoleto</t>
  </si>
  <si>
    <t>se entrega area por aerea el listado actualizado recogiendo y destruyendo  la version anterior</t>
  </si>
  <si>
    <t>Los listados tienen fecha de la ultima actualizacion</t>
  </si>
  <si>
    <t>A parte de entregar el listado de forma personalizada se envia un mail a toda la compañía informando quienes salen y entran</t>
  </si>
  <si>
    <t>Por el sistema se puede filtrar la trazabilidad de las cargas de acuerdo a la OR con que inicio el negocio desde comercial</t>
  </si>
  <si>
    <t>Reemplazo del personal en caso de que esto persista</t>
  </si>
  <si>
    <t>En la matriz de indicadores se puede evidenciar toda la trazabilidad de dichas actualizaciones</t>
  </si>
  <si>
    <t>identificacion informacion erronea</t>
  </si>
  <si>
    <t>contabilidad</t>
  </si>
  <si>
    <t>Analisis herrado de la productividad de los clientes</t>
  </si>
  <si>
    <t>Informacion mal alimentada en el sistema</t>
  </si>
  <si>
    <t>El sistema toma la informacion en base a la oferta comercial reportada (OR)</t>
  </si>
  <si>
    <t>Existen cierres operativos y contables que generan los deptos de liquidaciones y contabilidad</t>
  </si>
  <si>
    <t>JCONTABLIDAD</t>
  </si>
  <si>
    <t>Los cierres operativos y contables son controlados por la directora de desarrollo y jefe de contabilidad</t>
  </si>
  <si>
    <t>Bajo rendimiento</t>
  </si>
  <si>
    <t>Depto cs</t>
  </si>
  <si>
    <t>baja efectividad en la prestacion del servicio al cliente</t>
  </si>
  <si>
    <t>Se mide por el sistema</t>
  </si>
  <si>
    <t>Analisis mensual del rendimiento de cada cs</t>
  </si>
  <si>
    <t>Redistribucion de los traficos  y clientes de acuerdo a lo que muestren los indicadores</t>
  </si>
  <si>
    <t>Manejo de BACK UP entre los cs</t>
  </si>
  <si>
    <t>Atencion incorrecta a los clientes</t>
  </si>
  <si>
    <t>No antender las llamadas en menos de 20 segundos</t>
  </si>
  <si>
    <t>Uso inadecuado de las herramientas que suministra la compañía o llamadas puntuales con algun cliente que hagan que  se tome mas tiempo del normal en atenderlo</t>
  </si>
  <si>
    <t xml:space="preserve">Toda la organización </t>
  </si>
  <si>
    <t>Analisis mensual del cumplimiento de este indicador por todas la areas</t>
  </si>
  <si>
    <t>Informe a los jefes de depto en los casos que no se cumple con el indicador</t>
  </si>
  <si>
    <t>Cuando hay incongruencia en la informacion el departamento de contabilidad junto con el de liquidacines internamente analizan el por que.</t>
  </si>
  <si>
    <t>Se informa del rendimiento a los jefes cuando este esta por debajo de la meta para que generen la respectiva estrategia</t>
  </si>
  <si>
    <t>No desconsolidar dentro de los tiempos ofrecidos en la promesa de servicio</t>
  </si>
  <si>
    <t>Sobrecostos y demoras en la operación de los clientes</t>
  </si>
  <si>
    <t>Incumplimiento en los procesos, dependencia de los puertos en donde son monoperadores y por ello tienen su propio operador portuario</t>
  </si>
  <si>
    <t>COORD. PUERTO  o ASIST. PUERTO ,, OPERACOR PORTUARIO, O EL PUERTO</t>
  </si>
  <si>
    <t>Procesos, indicadores de gestion</t>
  </si>
  <si>
    <t>Analisis mensual de los indicadores</t>
  </si>
  <si>
    <t>Mejora continua en los procesos</t>
  </si>
  <si>
    <t>Reemplazo en caso de que aplica para allguno de los responsables (proveedores)</t>
  </si>
  <si>
    <t>Depto operaciones</t>
  </si>
  <si>
    <t>baja efectividad en la prestacion del servicio al cliente y cumplimientos de los tiempos en los procesos</t>
  </si>
  <si>
    <t>Aumento o dismiinucion en los volumenes de carga</t>
  </si>
  <si>
    <t>Aumento o dismiinucion en los negocios reportados</t>
  </si>
  <si>
    <t>Analisis mensual del rendimiento de cada persona de operaciones</t>
  </si>
  <si>
    <t>Redistribucion de los traficos  y funciones  de acuerdo a lo que muestren los indicadores</t>
  </si>
  <si>
    <t>JOP</t>
  </si>
  <si>
    <t>Registro de solcitud de carne, claves en los equipos</t>
  </si>
  <si>
    <t>Desvinculacion  del personal</t>
  </si>
  <si>
    <t>Cancelacion de relaciones comerciales y denuncio ante las autoridades pertinentes</t>
  </si>
  <si>
    <t>Incumplimiento en sus procesos de seguridad y validacion para la custodia de nuestra informacion.</t>
  </si>
  <si>
    <t>visita domiciliaria, validacion referencias, solicitud de documentos legales y validacion certificaciones.</t>
  </si>
  <si>
    <t>REQUISITOS LEGALES</t>
  </si>
  <si>
    <t>EFICIENCIA EN GESTIÓN DE PROVEEDORES</t>
  </si>
  <si>
    <t>Contratar proveedores que afecten a la seguridad para la prestacion de nuestros servicios</t>
  </si>
  <si>
    <t>Se deshabilitaron los puertos USB, quemadores de CD o DVD.</t>
  </si>
  <si>
    <t>cuando se presenta un caso como robo de informacion que es muy parecido a la intromision se verifica de donde se saco informacion, esto se ve verificando los accesos al los servidores y aplicaciones de la entidad, ya que todas requieren claves para acceso</t>
  </si>
  <si>
    <t>Incomunicacion telefónica</t>
  </si>
  <si>
    <t>Proveedor del servicio, falla en el sevidor PBX</t>
  </si>
  <si>
    <t>Incapacidad para que los clientes se comuniquen con la empresa</t>
  </si>
  <si>
    <t>Falta de mantenimiento (Físico y Lógico) del servidor,  desconfiguracion y/o daño del servidor. Fallo en el servicio del Proveedor</t>
  </si>
  <si>
    <t>Contrato de soporte con empresa especializada en telefonia (Netcom)</t>
  </si>
  <si>
    <t>Mantenimiento del servidor</t>
  </si>
  <si>
    <t>Verificar si es daño del proveedor de Telefonia o del servidor, y llamar a soporte según sea el caso.</t>
  </si>
  <si>
    <t>Afectación a nombre e imagen de consolcargo</t>
  </si>
  <si>
    <t>Satisfaccion al cliente</t>
  </si>
  <si>
    <t>Imagen de la organización</t>
  </si>
  <si>
    <t xml:space="preserve">CS </t>
  </si>
  <si>
    <t>Infiltracion/ Alteracion  de la Informacion.</t>
  </si>
  <si>
    <t>Disminucion de las Utilidades / Desmotivacion del Personal //</t>
  </si>
  <si>
    <t xml:space="preserve">Back Up Comerciales </t>
  </si>
  <si>
    <t xml:space="preserve">Tiempos de Respuesta enfocados al Servicio al Cliente </t>
  </si>
  <si>
    <t>Sensibilizacion al Personal de Riesgos Generados en la Calle.</t>
  </si>
  <si>
    <t>Co. Comercial</t>
  </si>
  <si>
    <t>Analisis de la Efectividad de Back ups, causas del estado de la Cotizacion, seguimientos implementados.</t>
  </si>
  <si>
    <t xml:space="preserve">No cumplimiento d ela Meta </t>
  </si>
  <si>
    <t xml:space="preserve">Perder Participacion en el Mecado. </t>
  </si>
  <si>
    <t xml:space="preserve">No generacion de Negocios por parte del agente  /  Tarifas No competitivas </t>
  </si>
  <si>
    <t xml:space="preserve">Mediciones de Pricing </t>
  </si>
  <si>
    <t xml:space="preserve">Record de Cotizaciones no exitosas , que se perdieron por tarifas ofrecidas. </t>
  </si>
  <si>
    <t xml:space="preserve">Mantener actualizados el perfil de los puestos de trabajo del área   </t>
  </si>
  <si>
    <t>Corregir de forma inmediata cualquier comunicado con informacion erronea.</t>
  </si>
  <si>
    <t xml:space="preserve">Co. Comercial Gerencia </t>
  </si>
  <si>
    <t>CLIENTE</t>
  </si>
  <si>
    <t xml:space="preserve">Co. Comercial, Gerencia </t>
  </si>
  <si>
    <t xml:space="preserve">Generar trazabilidada sobre la operacion, involucrando a los jefes para visitas al cliente. </t>
  </si>
  <si>
    <t>Clientes / proveedor / ex empleado.</t>
  </si>
  <si>
    <t xml:space="preserve">Realizar visitas a las empresas y /o compa;ias que genrean mala imagen. </t>
  </si>
  <si>
    <t xml:space="preserve">No tener una medicion correcta del motivo de la Anulacion de Reserva  </t>
  </si>
  <si>
    <t xml:space="preserve">No sea informada por CS  </t>
  </si>
  <si>
    <t>softacargo</t>
  </si>
  <si>
    <t>Solicitud de Informacion de manera Inmediata de la Anulacion de Reservas a CS, informando al comercial, Co. Comercial y a Gerencia. .</t>
  </si>
  <si>
    <t xml:space="preserve">Indicar a los CS que deben cumplir con su proceso. </t>
  </si>
  <si>
    <t>INDICADOR COTIZACIONES  BACK UPS</t>
  </si>
  <si>
    <t>SOFTCARGO</t>
  </si>
  <si>
    <t xml:space="preserve">Back up /  Comerciales </t>
  </si>
  <si>
    <t xml:space="preserve">Bitacoras y Evaluaciones de desempe;o. </t>
  </si>
  <si>
    <t xml:space="preserve">Envio de Resultado del Presupuesto Mensual/ Bitacoras </t>
  </si>
  <si>
    <t xml:space="preserve">Concluisones de Bitacoras, Listado de clientes </t>
  </si>
  <si>
    <t xml:space="preserve">Comercial,  Co. Comercial Gerencia </t>
  </si>
  <si>
    <t>reemplazo del comercial.</t>
  </si>
  <si>
    <t xml:space="preserve">Delicuencia  comun </t>
  </si>
  <si>
    <t xml:space="preserve">Perdida de Informacion /Acceso a la información confidencial, </t>
  </si>
  <si>
    <t xml:space="preserve"> generacion de claves. </t>
  </si>
  <si>
    <t xml:space="preserve">Gerencia / Co. Comercial / Comerciales </t>
  </si>
  <si>
    <t xml:space="preserve">Visitas Agentes , Visitas Clientes, Informes </t>
  </si>
  <si>
    <t xml:space="preserve">Cambio de Agente, Cambio de Comercial </t>
  </si>
  <si>
    <t>Alta rotación del personal por no hacer una selección adecuada</t>
  </si>
  <si>
    <t>ROTACIÓN DE PERSONAL</t>
  </si>
  <si>
    <t>Reclamación de los clientes, demora en la liberacion de la carga</t>
  </si>
  <si>
    <t>Llevar un control diario de la programacion para liquidar</t>
  </si>
  <si>
    <t>SI hay represamiento en la labor que no permita sacar las facturas a tiempo, se debe dividar el vol entre los coordinadores para que ellos tambien emitan facturas y las envien a los clientes</t>
  </si>
  <si>
    <t>Cuadro diario con las cargas especificando la llegada</t>
  </si>
  <si>
    <t>Gerencial</t>
  </si>
  <si>
    <t xml:space="preserve">INFORMAR DIRECTAMENTE EL RESPONSABLE DE ACTUALIZACIÓN, RETRASNMITIR A TODOS LOS RESPONSABLES LA DEBIDA ACTUALZACIÓN Y ESTABLECER PLAN DE MEJORA </t>
  </si>
  <si>
    <t>REVISION PERIODICA, MEDICION DE LA REVISION Y VERIFICACION GERENCIAS A PARTIR DE SEPTIEMBRE CADA 3 MESES</t>
  </si>
  <si>
    <t xml:space="preserve">ESTA COMUNICADO GPS CON SU FAMILIA
EL PERIMETRO DE LA VIVIENDA REQUIERE CONTROL DE INGRESOS, CAMARAS, VIGILANCIA PRIVADA, VIVIENDA CON ALARMA
ADICIONALMENTE CONTROLES DE SEGURIDAD </t>
  </si>
  <si>
    <t>DD
JGP
GERENTE</t>
  </si>
  <si>
    <t>Afectación a la poliza de seguro
realizar informe
retroalimentar a la organización
realizar seguimiento a la investigación de las autoridades
de ser necesario fortalecer controles de seguridad</t>
  </si>
  <si>
    <t>falla del lector de huellas</t>
  </si>
  <si>
    <t>falla en el circuito cerrado de televisión</t>
  </si>
  <si>
    <t>equipo, personal</t>
  </si>
  <si>
    <t>equipo, camaras</t>
  </si>
  <si>
    <t>tiempos de ingreso del personal</t>
  </si>
  <si>
    <t>Programación de simulacros y fortalecimiento del plan de emergencias
se programara capacitación de brigadistas de emergencias para fortalecer la competencia al personal</t>
  </si>
  <si>
    <t>no visualización en caso de robo</t>
  </si>
  <si>
    <t>Daño de camaras de video y falta de mantenimiento</t>
  </si>
  <si>
    <t>verificación del funcionamiento de las camaras via IP</t>
  </si>
  <si>
    <t xml:space="preserve">Verificación de instalaciones e inspecciones aleatorias
evaluación de desempeño del proveedor </t>
  </si>
  <si>
    <t>1. notificar al proveedor de seguridad
2. verificación de puertas externas y cerraduras
3. notificar al personal
4. hacer seguimiento de la visita del proveedor</t>
  </si>
  <si>
    <t>AREA COMERCIAL</t>
  </si>
  <si>
    <t>AREA CUSTOMER SERVICE</t>
  </si>
  <si>
    <t>NETCOM</t>
  </si>
  <si>
    <t>PROVEEDOR SISTEMAS</t>
  </si>
  <si>
    <t>AREA CONTABLE</t>
  </si>
  <si>
    <t>AREA LIQUIDACIONES</t>
  </si>
  <si>
    <t>GERENCIA Y JEFES</t>
  </si>
  <si>
    <t>fecha actualizacion</t>
  </si>
  <si>
    <t>Personal agena a la organización sin identificación dentro de la empresa</t>
  </si>
  <si>
    <t>El personal conoce el procedimiento y control de visitantes, en caso de ingresar el personal sin identificación informara a recepción y JGP</t>
  </si>
  <si>
    <t xml:space="preserve">Se realizo reinstalacion y recableado de la organización, </t>
  </si>
  <si>
    <t>control de llaves.</t>
  </si>
  <si>
    <t>Falla en la tuberia de agua y techos</t>
  </si>
  <si>
    <t>Daño parcial o total de documentos, registros y computadores</t>
  </si>
  <si>
    <t>Daño en tuberias o instalaciones por desgaste, lluvias o intervención humana</t>
  </si>
  <si>
    <t>contratacion de un tercero quien realiza las mejoras a las instalaciones según inspecciones de seguridad</t>
  </si>
  <si>
    <t>Corte energia electrica</t>
  </si>
  <si>
    <t>comunicación con EMPRESA DE SEGURIDAD</t>
  </si>
  <si>
    <t>Contacto telefonico enviado a cada jefe de area</t>
  </si>
  <si>
    <t>plan de accion con Ecosistemas</t>
  </si>
  <si>
    <t>validacion por medio de las inspecciones a las intalaciones realizadas mensualmente</t>
  </si>
  <si>
    <t xml:space="preserve">Navieras, Operador Terrestre, Aerolineas, Mesajeria, </t>
  </si>
  <si>
    <t>Lesiones personales, accidentes, daño de la infraestructura</t>
  </si>
  <si>
    <t>falta de seguimiento por parte del proveedor de huellas</t>
  </si>
  <si>
    <t>comunicación constante con el proveedor.
apertura inhalambrica</t>
  </si>
  <si>
    <t>en caso de presentarse se realizara lo siguiente:
1. notificar inmediatamente al proveedor
2. manejar el inchalambrico para apertura
3. Ingreso a la empresa mediante las llaves que tienen los encargados (jefes y cs).</t>
  </si>
  <si>
    <t>registro de informacion de personal</t>
  </si>
  <si>
    <t>perdida informacion del personal</t>
  </si>
  <si>
    <t>perdida informacion del personal contenida en el back up del servidor.</t>
  </si>
  <si>
    <t>back up externo de la informacion de las huellas del personal</t>
  </si>
  <si>
    <t>Autorizacion manejo de informacion-proteccion de datos del personal</t>
  </si>
  <si>
    <t>autorizacion en contratos laborales, y back up en el servidor de la informacion.</t>
  </si>
  <si>
    <t>Fallas o incumplimiento en los controles de acceso.
No solicitando el documento del visitante reemplazandolo con el carnet de visitante.</t>
  </si>
  <si>
    <t>Solicitud de documentos al ingreso reemplazandolo por el carnet de visitante.  Acompañamiento dentro de las instalaciones al personal visitante.</t>
  </si>
  <si>
    <t>riesgo electrico</t>
  </si>
  <si>
    <t>inactividad laboral</t>
  </si>
  <si>
    <t>controles desde el area de sistema</t>
  </si>
  <si>
    <r>
      <rPr>
        <b/>
        <sz val="8"/>
        <rFont val="Century Gothic"/>
        <family val="2"/>
      </rPr>
      <t xml:space="preserve">Alianzas con la competencia para los precios </t>
    </r>
    <r>
      <rPr>
        <sz val="8"/>
        <rFont val="Century Gothic"/>
        <family val="2"/>
      </rPr>
      <t>.</t>
    </r>
  </si>
  <si>
    <t>Bloquear la información suministrada para no permitir cambios al archivo activado por el comercial y/o pricing una vez entregado la información.</t>
  </si>
  <si>
    <t>Comerciales  /  back up / pricing</t>
  </si>
  <si>
    <t>Notificar al área comercial  y tomar acciones</t>
  </si>
  <si>
    <t>Asiganación de clientes</t>
  </si>
  <si>
    <t>hacer trazabilidad detallada del la operación,  e identificar que parte el filtro fallo  e ifnormar a la Gerencia y al Area de Seguridad y Calidad.
Notificar a la UIAF.</t>
  </si>
  <si>
    <t>Comerciales / CS / Operaciones / Liquidaciones / Contabiliodad / Administrativo</t>
  </si>
  <si>
    <t>Perdida de Cliente</t>
  </si>
  <si>
    <t xml:space="preserve">Rompimiento de un eslabón de servicio al cliente de cualquier área de la empresa que tenga contacto con el cliente </t>
  </si>
  <si>
    <t>Cuadros de Capacitacion, Vistas a áreas respectivas incluyendo puertos</t>
  </si>
  <si>
    <t>No tener una adecuada organización en la información a enviar.</t>
  </si>
  <si>
    <t xml:space="preserve">Cronograma de de trabajo /Revision de Co. Comercial / Gerencia de los comunicados.. </t>
  </si>
  <si>
    <t>Pasante de Mercadeo</t>
  </si>
  <si>
    <t xml:space="preserve">Informar al  Jefe de Operaciones  e Informacion Mes a Mes de Anulaciones.  </t>
  </si>
  <si>
    <t>No registrar en sistema para su medición</t>
  </si>
  <si>
    <t xml:space="preserve"> Evaluaciones de desempeño. </t>
  </si>
  <si>
    <t>Evaluar las actividades que se realizan y de acuerdo a ello si es necesario Re-distribuir</t>
  </si>
  <si>
    <t xml:space="preserve">Afectación de información de equipos de trabajo / Lesiones Personales  /  Atraco al Asesor Comercial </t>
  </si>
  <si>
    <t xml:space="preserve">Incentivar al uso Drop Box </t>
  </si>
  <si>
    <t xml:space="preserve">PRESUPUESTO VENTAS </t>
  </si>
  <si>
    <t xml:space="preserve">Comerciales </t>
  </si>
  <si>
    <t>PRESUPUESTO AGENTES</t>
  </si>
  <si>
    <t xml:space="preserve">Agentes </t>
  </si>
  <si>
    <t xml:space="preserve">No generacion de Negocios /  Tarifas No competitivas </t>
  </si>
  <si>
    <t>Gerencia / Pricing / Comercial</t>
  </si>
  <si>
    <t xml:space="preserve">Visitas Agentes , Informes </t>
  </si>
  <si>
    <t>Cambio de Agente</t>
  </si>
  <si>
    <t>informacion incompleta en la factura</t>
  </si>
  <si>
    <t>DOCUMENTACION</t>
  </si>
  <si>
    <t>RECHAZO  DE LA FACTURA</t>
  </si>
  <si>
    <t>FALTA DE CONTROL EN LA BASE DE DATOS EN EL SISTEMA</t>
  </si>
  <si>
    <t>ANTES DE IMPRIMIR EL UX DE LIQUIDACIONES DEBE VERIFICAR LOS DATOS BASICOS,  NOTIFICAR AL AREA DE DOCUMENTACION CUANDO SE IDENTIFICA EL ERROR</t>
  </si>
  <si>
    <t>Pedir control a documentacion de la base de datos</t>
  </si>
  <si>
    <t>documentacion</t>
  </si>
  <si>
    <t>Negociaciones agentes</t>
  </si>
  <si>
    <t>re imprimir y volver a enviar y notificar a documentacion</t>
  </si>
  <si>
    <t>Comerciales y customer</t>
  </si>
  <si>
    <t>perdida  del cliente</t>
  </si>
  <si>
    <t>OPERACIONES, COMERCIAL Y CUSTOMER SERVICE</t>
  </si>
  <si>
    <t>Envio documentos tarde por parte del agente</t>
  </si>
  <si>
    <t>Agente en  Origen</t>
  </si>
  <si>
    <t>Envio de informacion desde la OR errada. Informacion errada de parte de los agentes o demas asociados de negocio</t>
  </si>
  <si>
    <t>Falta de capacitacion o no seguimientos del proceso</t>
  </si>
  <si>
    <t>customer service</t>
  </si>
  <si>
    <t>JCS/DD/JC</t>
  </si>
  <si>
    <t>APRENDIZ SUPERNUMERARIO MERCADEO</t>
  </si>
  <si>
    <t>SUPERVISOR OPERACIONES</t>
  </si>
  <si>
    <t>COORDINADOR LIQUIDACIONES</t>
  </si>
  <si>
    <t>APRENDIZ LIQUIDACIONES</t>
  </si>
  <si>
    <t>APRENDIZ DE DOCUMENTACION</t>
  </si>
  <si>
    <t>CUSTOMER SERVICE MDE</t>
  </si>
  <si>
    <t>ASESOR COMERCIAL MEDELLIN</t>
  </si>
  <si>
    <t>COORDINADOR DE PUERTO BUN</t>
  </si>
  <si>
    <t>APRENDIZ SUPERNUMERARIO PUERTO BUN</t>
  </si>
  <si>
    <t>APRENDIZ SUPERNUMERARIO PUERTO CTG</t>
  </si>
  <si>
    <t>Pago a cuentas no autorizadas en aereos</t>
  </si>
  <si>
    <t>No liberar una carga de aereos</t>
  </si>
  <si>
    <t>Demoras
Pérdida de clientes
Demora en la liberación</t>
  </si>
  <si>
    <t>Falta de datos bancarios y políticas claras al pagar facturas</t>
  </si>
  <si>
    <t>Autorizacion de la jefe de operaciones que autorice un anticipo o aprobacion del proveedor por escrito de la cuenta a la que se va a transferir.</t>
  </si>
  <si>
    <t>Pago de servicios públicos</t>
  </si>
  <si>
    <t>Parar la comunicación con los clientes de la cadena de suministro internos y externos.</t>
  </si>
  <si>
    <t>Que no llegue una factura y se olvide programar el pago por falta de control</t>
  </si>
  <si>
    <t>Pagar y llamar para la restitucion del servicio</t>
  </si>
  <si>
    <t>Responsabilidad de un titulo valor que se entrega para firma</t>
  </si>
  <si>
    <t>contabilidad y/o agente</t>
  </si>
  <si>
    <t>Acción Legal</t>
  </si>
  <si>
    <t>Fecha última actualización</t>
  </si>
  <si>
    <t xml:space="preserve">No cumplimiento de la Meta </t>
  </si>
  <si>
    <t>Alteracion de informacion confidencial de HUELLAS,  y vigilancia por parte de SECONSUCOL</t>
  </si>
  <si>
    <t>Se solicita reporte semanal a partir de mayo donde indique hora de ingreso y salida del personal que ejecuta la apertura de las instalaciones.</t>
  </si>
  <si>
    <t>Solicitud autioria de parte de los proveedores para validar el correcto funcionamiento.
Inspecciones aleatorias a nuestras instalaciones por parte de Seconsucol, dejando el reporte de visita.
Actualizacion de documentos, visitas domiciliarias cuando cambie de domicilio y evaluacion asociados de negocio.
Reemplazo según parametro establecido en el proceso de asociados de negocios.</t>
  </si>
  <si>
    <t>JGP
DD</t>
  </si>
  <si>
    <t>INDICADOR EFICIENCIA MANEJO DE RECLAMOS</t>
  </si>
  <si>
    <t>NIVEL DE CUMPLIMIENTO DEL SIG A PARTIR DE AUDITORIAS</t>
  </si>
  <si>
    <t>SIG</t>
  </si>
  <si>
    <t>AUDITORIAS INTERNAS Y EXTERNAS</t>
  </si>
  <si>
    <t>RECLAMACIONES</t>
  </si>
  <si>
    <t>No realizar auditorias externas</t>
  </si>
  <si>
    <t>SGS</t>
  </si>
  <si>
    <t>NO NOS CERTIFICAN O PERDER LA CERTIFICACION</t>
  </si>
  <si>
    <t>ANULACION CERTIFICADO.
PERDER CREDIBILIDAD Y CONFIANZA DEL CLIENTE.
PERDER ALGUNAS CUENTAS DE CLIENTES QUE TENEMOS COMO EXIGENCIA PROPORCIONAR NUESTRO CERTIFICADO.</t>
  </si>
  <si>
    <t>CRONOGRAMA DE AUDITORIAS INTERNAS Y EXTERNAS.
ALARMAS POR PARTE DE SGS</t>
  </si>
  <si>
    <t>JGP Y SGS</t>
  </si>
  <si>
    <t>SI NINGUNA DE LAS PARTES ENVIA COMENTARIOS SE SOLICITARA REUNION CON AMBAS GERENCIAS PARA MONTAR EL PLAN DE ACCION DE EJECUCION INMEDIATA.</t>
  </si>
  <si>
    <t>DEMANDA DE UN CLIENTE</t>
  </si>
  <si>
    <t>CONSOLCARGO</t>
  </si>
  <si>
    <t>DEMANDA DEL CLIENTE POR FALTA DE SOPORTES DE NUESTRA PARTE EN LA OPERACION Y QUE JUSTIFIQUE UNA FALENCIA GRAVE DE LA OPERACION Y QUE NO ESTE CUBIERTA POR NUESTRA POLIZA DE SEGUROS.</t>
  </si>
  <si>
    <t>PERDER CREDIBILIDAD Y CONFIANZA DEL CLIENTE.</t>
  </si>
  <si>
    <t>POLIZA DE SEGURO QUE SOPORTE NUESTRA OPERACION.</t>
  </si>
  <si>
    <t>MATRIZ DE RECLAMACIONES</t>
  </si>
  <si>
    <t>GG Y JGP</t>
  </si>
  <si>
    <t>REUNION CON EL CLIENTE DIRECTAMENTE Y DAR SOLUCION.</t>
  </si>
  <si>
    <t>PERSONAL INTERNO</t>
  </si>
  <si>
    <t>DISMINUIR EL VALOR DE SU BENEFICIO DEL AREA.
REPETIR ERRORES.</t>
  </si>
  <si>
    <t>NO DESARROLLAR UN ANALISIS REAL Y NO MULTIPLICARLO DENTRO DEL EQUIPO O AREA PARA DISMINUIR ERRORES DE OTROS COMPA;EROS.</t>
  </si>
  <si>
    <t xml:space="preserve">en le caso de perdida de datos de los servidores, primero se verifica que tipos de archivos fueron los perdidos, y asi se verifican en el backup que se realiza diariamente, en este se buscan por modificacion de archivos y por fecha. </t>
  </si>
  <si>
    <t>personal con acceso a las carpetas compartidas</t>
  </si>
  <si>
    <t>Se da permiso a editar unicamente a los usuarios que previamente el jefe autorizo, los demás pueden ser consulta o no tener habilitado el permiso</t>
  </si>
  <si>
    <t>realizacion y supervision del estado del sistema operativo y mantenimientos logicos a equipos</t>
  </si>
  <si>
    <t>Limitar el acceso/edición de las carpetas en el servidor de los usuarios</t>
  </si>
  <si>
    <t>Deterior normal de algún componente físico del servidor</t>
  </si>
  <si>
    <t>detenimiento del trabajo de la entidad</t>
  </si>
  <si>
    <t>personas que no manejan bien el equipo y dañan el sistema con instalaciones de programas no autorizados, ingreso de posibles virus, y falta de mantenimiento al software</t>
  </si>
  <si>
    <t>Ciclo de vida util</t>
  </si>
  <si>
    <t>Revisión de los logs de eventos de cada servidor en busca de algún fallo en su configuracion</t>
  </si>
  <si>
    <t>Mantenimiento preventivo del servidor</t>
  </si>
  <si>
    <t>Mantener en el cronograma las fechas de manteniemiento y validar su ejecución</t>
  </si>
  <si>
    <t>Se tiene un servidor de Back up configurado con sql, y/o el proveedor de sistemas puede facilitar un servidor temporal en caso de ser requerido</t>
  </si>
  <si>
    <t>Capacitacion semestral al personal sobre posibles virus</t>
  </si>
  <si>
    <t>Implementación de un Firewall para evitar intrusos.
Cambios en las contraseñas de acceso a los usuarios y verificacion de las cuentas de usuario, en estaciones de trabajo y aplicativos usados en la entidad.
Implementación de filtro de contenidos para evitar ingreso a paginas no permitidas.</t>
  </si>
  <si>
    <t>cuando se presenta una intromision se revisan primero los logs del firewall para ver las conexiones que se realizaron en los servidores equipos de computo, se verifica la informacion de los servidores y asi mismo se verifica la seguridad en claves y puertos abiertos en la red Consolcargo</t>
  </si>
  <si>
    <t>Mantener actualizada la directiva de procteccion desde la consola del antivirus</t>
  </si>
  <si>
    <t>Comprar a proveedores reconocidos</t>
  </si>
  <si>
    <t>Revisar en los servidores el "visor de eventos" en busca de cualquier anomalía de los registros</t>
  </si>
  <si>
    <t>para salidas de equipos de computo se verifica mediante inventario apenas se realice la saida de dicho equipo. Tomando notas de salida y llegada.</t>
  </si>
  <si>
    <t>Se pusieron politicas para impedir la navegación libre en internet y se deshabilita el Panel de Control en los equipos</t>
  </si>
  <si>
    <t>Mantener actualizada la directiva de deshabilitar panel de control y el firewall con el filtro de contenidos por grupo</t>
  </si>
  <si>
    <t>Validar si el usuario esta dentro de la política de restricción y aplicar acorde al perfil. Si esta dentro del grupo adecuado se deberá reiniciar el firewall</t>
  </si>
  <si>
    <t>Mantener activa la política del cambio de contraseñas manejada desde "administración directivas de grupo"</t>
  </si>
  <si>
    <t xml:space="preserve">Dejar el área de sistemas bajo llave mientras no se encuentre el personal autorizado. </t>
  </si>
  <si>
    <t xml:space="preserve">verificacion de equipos de computo y conexiones externas, asi como estado de la infraestructura de red. </t>
  </si>
  <si>
    <t xml:space="preserve">Mantenimiento programado según cronograma </t>
  </si>
  <si>
    <t xml:space="preserve">en un tipo de casos como es la desconexion, lo primero es ver cual es el elemento de desconexion, y verificar la opcion a solucion, si es un switch se reemplaza por uno temporal mientras se repara este elemento o se compra uno nuevo, Si es en el cableado se le coloca un medio auxiliar de conexion como tarjeta de red inalambrica o se coloca un switch pequeño en un punto cercano para reemplazar la conexion mientras se repara la conexion dañada. </t>
  </si>
  <si>
    <t xml:space="preserve">se cuenta con 2 canales de internet que permiten usarce cuando uno falla. </t>
  </si>
  <si>
    <t>Configuracion del firewall para que haga un balanceo de carga entre los 2 canales de internet</t>
  </si>
  <si>
    <t xml:space="preserve">perdida de datos en en las carpetas compartidas del servidor </t>
  </si>
  <si>
    <t xml:space="preserve">realizacion de bakups diarios que permiten rescatar archivos diarios.
</t>
  </si>
  <si>
    <t>Back ups diarios</t>
  </si>
  <si>
    <t>COORDINADOR CONTABLE</t>
  </si>
  <si>
    <t xml:space="preserve">realizacion de mantenimientos logicos a los equipos de computo y servidores, y en caso de daños se cuenta con los instaladores de cada equipo para restaurar el sistema. </t>
  </si>
  <si>
    <t>AUXILIAR CONTABLE</t>
  </si>
  <si>
    <t>La comunicación entre puertos y liberaciones debe ser por correo electronico, los empleados en puertos deben estar capacitados mediante un instructivo de liberaciones, los coordinadores debe conocer el listado de liberacion automática.</t>
  </si>
  <si>
    <t>Extorsión</t>
  </si>
  <si>
    <t>solicitar factura de venta o gasto autorizado por los jefes.</t>
  </si>
  <si>
    <t>auditorias aleatorias.</t>
  </si>
  <si>
    <t>no enviar documentos</t>
  </si>
  <si>
    <t>Coordinadores liquidaciones</t>
  </si>
  <si>
    <t>utilizar el Triptico/hojas de vida clientes</t>
  </si>
  <si>
    <t>auditoria de documentación</t>
  </si>
  <si>
    <t>Informar a la JGP y al trabajador afectado.
Reportar a la policia el denuncio por perdida de documentos.</t>
  </si>
  <si>
    <t>rutas de evacuación
planos
folleto para los visitantes y contratistas
Plan de emergencias</t>
  </si>
  <si>
    <t>Sismos
Incendios
Atentado</t>
  </si>
  <si>
    <t>FALTA DE MANTNIEMIENTO AL EQUIPO</t>
  </si>
  <si>
    <t xml:space="preserve">CONTACTAR AL PROVEEDOR.
MANEJAR EL KIT ALTERNO PARA APERTURA </t>
  </si>
  <si>
    <t>ACTUALMENTE EXISTEN DOS KIT DE INGRESO, POR PARTE DE RECEPCION Y POR PARTE DEL JEFE DE OPERACIONES.
Y SE PROGRAMA A PARTIR DEL MES DE JULIO DE 2014, MANTENMIENTO ANNUAL DEL SOFTWARE O EL SISTEMA.</t>
  </si>
  <si>
    <t>MANTENIMIENTO</t>
  </si>
  <si>
    <t>Daño parcial o general de la información ubicada en el sistema (Estacion de trabajo o Servidor).</t>
  </si>
  <si>
    <t>Ejecutar el cronograma "pendientes sistemas 2015"</t>
  </si>
  <si>
    <t>La copia de la cédula de JJC, debe entregarse con autorizacion de un jefe o de la gerencia</t>
  </si>
  <si>
    <t>Incumplimiento del perfil adecuado al cargo</t>
  </si>
  <si>
    <t>Falta de proactividad y capacidad de análisis.</t>
  </si>
  <si>
    <t>mantener seguimiento en el puesto de trabajo, y en caso en que no de el rendimiento hacer retiro del trabajador.</t>
  </si>
  <si>
    <t>Conciliación de caja general y cuentas corrientes</t>
  </si>
  <si>
    <t xml:space="preserve">Planilla de firma al entregar un cheque, de acuerdo a las políticas establecidad en la acción correctiva.AC-130710 -Control del cheques
proceso contable/ responsabilidad cheques
</t>
  </si>
  <si>
    <t>Establecer criterios de decisiones según la dinámica de las cuenta y hechos económicos.</t>
  </si>
  <si>
    <t>Calidad autoriza la entrega a un responsable.</t>
  </si>
  <si>
    <t>Los informes financieros se encuentran en el sig
Los informes financieros en el servidor tienen clave.  
El acceso al sig esta delimitado.</t>
  </si>
  <si>
    <t>Revisión de pasivos / anticipos de acuerdo a la programación establecida.</t>
  </si>
  <si>
    <t>Aereos solicita el anticipo, con el beneficiario del pago, el valor, el banco en el que se trasfiere y la cuenta bancaria</t>
  </si>
  <si>
    <t>Coord. LIQUIDACIONES</t>
  </si>
  <si>
    <t>Envío tardío de operliquidaciones, clientes que solicitan pasar cuenta de cobro, no hay documentación</t>
  </si>
  <si>
    <t>Supervisión y aprobación de Hojas de Vida por los directivos y/o gerente general</t>
  </si>
  <si>
    <t>SEGUIMIENTO VISITA DOMICILIARIA A CARGOS CRITICOS</t>
  </si>
  <si>
    <t>ok</t>
  </si>
  <si>
    <t>pendiente</t>
  </si>
  <si>
    <t>AREA</t>
  </si>
  <si>
    <t>TRABAJADOR</t>
  </si>
  <si>
    <t xml:space="preserve">ULTIMA VISITA </t>
  </si>
  <si>
    <t>2013-I</t>
  </si>
  <si>
    <t>2013-II</t>
  </si>
  <si>
    <t>2015-I</t>
  </si>
  <si>
    <t>2015-II</t>
  </si>
  <si>
    <t>Customer</t>
  </si>
  <si>
    <t>Liliana Bravo</t>
  </si>
  <si>
    <t>X</t>
  </si>
  <si>
    <t>Alexander Briñez</t>
  </si>
  <si>
    <t>Contabilidad y Administrativo</t>
  </si>
  <si>
    <t>John Castro</t>
  </si>
  <si>
    <t>x</t>
  </si>
  <si>
    <t xml:space="preserve">Claudia Marulanda </t>
  </si>
  <si>
    <t>Jenny Morales</t>
  </si>
  <si>
    <t>Francesca Gaviria</t>
  </si>
  <si>
    <t>COORDINADOR DE PUERTO</t>
  </si>
  <si>
    <t>Hector Quintero</t>
  </si>
  <si>
    <t>AUXILIAR PUERTO IMPORTACIONES/EXPORTACIONES</t>
  </si>
  <si>
    <t>Jhon Edward Gonzalez</t>
  </si>
  <si>
    <t>Jose Jaime Valencia</t>
  </si>
  <si>
    <t>Luis Murillo</t>
  </si>
  <si>
    <t>Vanessa Baltan</t>
  </si>
  <si>
    <t>COORDINADOR PUERTO EXPORTACIONES/IMPORTACIONES</t>
  </si>
  <si>
    <t>Jaime Anaya</t>
  </si>
  <si>
    <t>Karen Alfonso</t>
  </si>
  <si>
    <t>Sandra Botero</t>
  </si>
  <si>
    <t>AUXILIAR PUERTO EXPORTACIONES</t>
  </si>
  <si>
    <t>Carlos Dávila</t>
  </si>
  <si>
    <t>Carlos Hernández</t>
  </si>
  <si>
    <t>Revisiones aleatorias por parte de la gerencia o directora de desarrollo
Revisiones de la meta del indicador.</t>
  </si>
  <si>
    <t>Las facturas son radicadas en recepción, se revisa que el número de la factura no halla ingresado con anterioridad con el mismo proveedor y en contabilidad se graba la factura con las letras que hallan antes del número si da a lugar</t>
  </si>
  <si>
    <t>Ley de Mandato</t>
  </si>
  <si>
    <t>Las certificaciones de ley de mandato, son entregadas al Contador para su revision y firma</t>
  </si>
  <si>
    <t>Firma de las certificaciones por el Contador o Revisor Fiscal de acuerdo a la normatividad.</t>
  </si>
  <si>
    <t>Cambio de la certificación AP 130710 con valia del revisor fiscal.</t>
  </si>
  <si>
    <t>Desconocimiento del proceso de liberaciones o el manejo de cartera. Que no envie la certificación o email de la cuenta corriente de Consolcargo S.A.S</t>
  </si>
  <si>
    <t>Pérdida de cheques de Consolcargo S.A.S</t>
  </si>
  <si>
    <t>Incapacidad temporal, ausencia de personal o vacaciones de las personas encargadas de las funciones de conciliación de agentes en Consolcargo S.A.S</t>
  </si>
  <si>
    <t>Fecha ultima de actualizacion</t>
  </si>
  <si>
    <t>Comerciales
Cliente</t>
  </si>
  <si>
    <t>Fecha de actualizacion fo:</t>
  </si>
  <si>
    <t>Francesca Gaviria / con la empresa</t>
  </si>
  <si>
    <t>es dificil la recuperacion de un dinero cuando un trabajador ya no esta laborando en la organización.</t>
  </si>
  <si>
    <t>JEFE COMERCIAL</t>
  </si>
  <si>
    <t>JEFE OPERACIONES</t>
  </si>
  <si>
    <t>Se exige que cada negociacion especial tenga OBSERVACIONES. Y acuerdos en general deben estar adjuntos a la HV del cliente FO-CO-28 en la parte de FACTURACION</t>
  </si>
  <si>
    <t>Revisar HV FO-CO-28  adjuntas del cliente antes de liquidar.</t>
  </si>
  <si>
    <t>Revisar el check list</t>
  </si>
  <si>
    <t>Perdida del cliente, costos adicionales para recuperar y redireccionar la carga a su destino correcto.
Saciones por transporte de mercancía no declarada.</t>
  </si>
  <si>
    <t>No verificacion y uso de los stickers correctamente para la marcacion de la carga. 
Consolidación de mercancías sin identificación o con marca incorrecta.</t>
  </si>
  <si>
    <t>Saqueo y contaminación de la carga en puerto /aeropuerto en el momento de la consolidación  o almacenamiento</t>
  </si>
  <si>
    <t xml:space="preserve"> Búsqueda de nuevas alianzas con proveedores para la seguridad y control en puertos.
Evaluacion de proveeodres semestrales.
Evaluaciones de despempeño
Revisión y aprobacion de clientes y validacion de manejo de cargas de alto riesgo de contaminación por el departamento de Seguridad</t>
  </si>
  <si>
    <t>Co de Puerto
Aux de Aeropuerto
Jefe de Operaciones
Proveedores</t>
  </si>
  <si>
    <t>OPERACIÓN EN PUERTO/AEROPUERTO</t>
  </si>
  <si>
    <t>Esclarecer en el menor tiempo posible la correcta liquidacion, y darle solución al cliente</t>
  </si>
  <si>
    <t>Corregir la cotización acorde a la HV en caso de encontrar alguna diferencia. Si implica un cambio sobre la HV o no está adjunta, se notifica al área comercial/customer</t>
  </si>
  <si>
    <t>Revisar el triptico antes de enviar cotización y mantener actulizadas las HV</t>
  </si>
  <si>
    <t>Revisión de las direcciones de correo antes de enviarlo</t>
  </si>
  <si>
    <t>No enviar ninguna documentacion a terceros que no tengan la dirección de correo del cliente</t>
  </si>
  <si>
    <t>Envío de facturas a terceros diferente al dominio del cliente</t>
  </si>
  <si>
    <t>Reclamaciones de los clientes por enviar factura de venta a un tercero no autorizado.</t>
  </si>
  <si>
    <t>No validar que el dominio del correo corresponda al cliente al cual fue emitida la factura</t>
  </si>
  <si>
    <t>Solicitud de SIAs o terceros de las facturas sin autorización de nuestro cliente</t>
  </si>
  <si>
    <t>Aprendiz de  Liquidaciones</t>
  </si>
  <si>
    <t>Pedir autorización escrita por parte del cliente sobre el envío de la factura a un tercero</t>
  </si>
  <si>
    <t>Verificar si el que solicita tiene el dominio de la empresa o está en la base de datos asociada al cliente</t>
  </si>
  <si>
    <t>Revisión de las direcciones de correo antes de enviarlo. Validar el conocimiento del aprendiz sobre este tema.
Pedir actualización de base de datos a través de las encuestas de la empresa</t>
  </si>
  <si>
    <t>Aprendiz de  Liquidaciones, jefe comercial, Coord. Facturación</t>
  </si>
  <si>
    <t>Actualizar direcciones de correo cada vez que se requiera (encuestas). Dejar ejemplos muy claros de estos casos en el manual de pasantes.</t>
  </si>
  <si>
    <t>Enviar la factura nuevamente certificando las direcciones del cliente y revisar con gerencia posible compensación por el daño causado y/o visita comercial para alivianar la relación con el cliente.</t>
  </si>
  <si>
    <t>Aprobar mal una factura del agente por falta de información o claridad sobre la misma, o emitir la ND/NC errada</t>
  </si>
  <si>
    <t>Perdida de dinero</t>
  </si>
  <si>
    <t>No definir e informar los requirimientos minimos para la negociacion especifica. 
No actualizar los cambios realizados sobre la marcha al área de liquidaciones</t>
  </si>
  <si>
    <t>Revisar el FO-LI-03 si se generan dudas, antes de aprobar una factura del agente del exterior</t>
  </si>
  <si>
    <t>Liquidaciones y pricing</t>
  </si>
  <si>
    <t>Mantener actualizado el formato FO-LI-03 (aplica cada vez que se cambia una negociación), y revision con el gerente las diversas dudas que se generen</t>
  </si>
  <si>
    <t xml:space="preserve">confirmar con gerencia la negoción y generar o solicitar la correcion de la factura </t>
  </si>
  <si>
    <t>Coordinador de Liquidaciones y de Facturación</t>
  </si>
  <si>
    <t xml:space="preserve">Auditar cada 15 días el estado de la facturación. Validar los indicadores trimestrales y retroalimentar con el área posibles razones de incumplimiento. </t>
  </si>
  <si>
    <t>RADICACION DE FACTURAS A LOS CLIENTES</t>
  </si>
  <si>
    <t>No radicar una factura física a los clientes que así lo tienen establecido con Consolcargo</t>
  </si>
  <si>
    <t>Aprendiz de liquidaciones</t>
  </si>
  <si>
    <t>Recepción y mensajería</t>
  </si>
  <si>
    <t>Reclamacion y/o rechazo del documento por parte del cliente</t>
  </si>
  <si>
    <t>Por cambio de pasante cada 6 meses que aumenta las probabilidades de error por empalme de actividades.
No se realiza seguimiento al listado entregado a recepción por el sistema Seveneth.</t>
  </si>
  <si>
    <t xml:space="preserve">No se realiza seguimiento al listado entregado en Seveneth por parte de facturación. 
Radicar una factura en otra dirección que no corresponde al cliente </t>
  </si>
  <si>
    <t>Validar por Seveneth todas las solicitudes de envíos, y actualizar el sistema cuando reciba el radicado del mensajería</t>
  </si>
  <si>
    <t>Mantener actualizado el informe de Seveneth, validando los documentos entregados/recibidos de liquidaciones</t>
  </si>
  <si>
    <t>aprendiz liquidaciones</t>
  </si>
  <si>
    <t>recepción</t>
  </si>
  <si>
    <t>Uso del sistema Seveneth</t>
  </si>
  <si>
    <t>Validar con Seveneth si la factura fue entregada a recepción para encontrar la causa del error. Enviar inmediatamente el documento al cliente. Si la factura es de un mes anterior se debe realizar anulación de la FV y emitir una nueva con fecha actual.</t>
  </si>
  <si>
    <t xml:space="preserve">Se debe verificar la información en el listado de clientes, para programar el envio fisico de la factura e ingresarlo a Seveneth para validación de recepción.
</t>
  </si>
  <si>
    <t>Mantener actualizado el informe de Seveneth, validando los documentos entregados/recibidos a/de recepción. 
Cartera y liberaciones con el envío de estado de cuentas a los clientes nos permite conocer sí el cliente no ha recibido un documento físico.</t>
  </si>
  <si>
    <t>Proveedor terrrestre  no asegure la operación en caso de algun siniestro o inspeccion.</t>
  </si>
  <si>
    <t>Proveedor transporte terrestre</t>
  </si>
  <si>
    <t>Robo mercancia o contaminacion de la carga durante el transporte terrestre</t>
  </si>
  <si>
    <t>El proveedor debe estar comprometido con el respectivo aviso de los siniestros y la confirmacion de plan de accion en caso de presentarse esta situacion. Acuerdo de seguridad FO-OP-54</t>
  </si>
  <si>
    <t>Acuerdo de seguridad FO-OP-54 con estos proveedores donde se estipule la responsabilidad y compromiso que debe tener con Consolcargo en caso de un siniestro</t>
  </si>
  <si>
    <t>aplicación del proceso de seguridad establecido FO-SE-01</t>
  </si>
  <si>
    <t>Saqueo/Robo/Contaminación de la mercancía durante su tránsito terrestre.</t>
  </si>
  <si>
    <t>Transportador Terrestre
Cliente
Delincuencia Común</t>
  </si>
  <si>
    <t>Pérdida del Cliente
terminación de relación comercial
Efectos legales hacia la compañía.
Costos por indemización al cliente afectado</t>
  </si>
  <si>
    <t>Transportador terrestre no sigue protocolo de seguridad.
Cliente no efectúa controles de seguridad al momento de entregar la mercancía al transportador terrestre.
Transportador debe cumplir con esquema de seguridad establecido según tipo de mercancía.</t>
  </si>
  <si>
    <t>EN EL ITEM 9 DEL ACUERDO DE SEGURIDAD FIRMADO CON LOS TRANSPORTADORES FO-OP-54</t>
  </si>
  <si>
    <t>Evaluacion de proveedores formato FO-OP-03 donde le proceso de seguiimiento y mejora evalua si se presentaron inconformidades</t>
  </si>
  <si>
    <t>Se realiza visita domiciliaria al personal que ingresarà a trabajar con nosotros FO-AD-03</t>
  </si>
  <si>
    <t xml:space="preserve"> RECURSOS HUMANOS</t>
  </si>
  <si>
    <t>Verificacion de referencias laborales y personales FO-AD-12</t>
  </si>
  <si>
    <t>Problemas Legales.    Cierre de la empresa, sanciones penales e investigacion por parte de la policia</t>
  </si>
  <si>
    <t>Falta supervisión y control.  Deficiencia en el sistema de verificación y seguridad implementado.    
Infiltrados, soborno.
Incumpliento del  proceso de seleccion y verificación de cliente,  personal, proveedores.</t>
  </si>
  <si>
    <t>evaluacion de proveedores formato FO-OP-03 donde se evalua si se registro alguna no conformidad con el proveedor</t>
  </si>
  <si>
    <t>Notificación inmediata a Jefe de SIG y operaciones.
Revisión de trazabilidad de la operación a fin de establecer en donde ocurrió la contaminacion o sustracción de mercancía. 
Cancelacion de relaciones comerciales y denuncio ante las autoridades pertinentes. Alplicacion proceso de seguiridad FO-SE-01</t>
  </si>
  <si>
    <t>Incumplimiento en procesos de seguridad.    
Falta de supervisión y control.  El cliente es el encargado de realizar el llenado en sus bodegas directamente.</t>
  </si>
  <si>
    <t>Alianzas.  Solicitud de documentos.FO CO 15</t>
  </si>
  <si>
    <t xml:space="preserve">SE VERIFICA REGISTRO FOTOGRAFICO. 
 SE SOLICITA REGISTRO FOTOGRÁFICO  AL CLIENTE
 SE HACE GESTION DE REDIRECCIONAMIENTO DE LAS MERCANCÍAS A SU DESTINO CORRECTO UNA VEZ EL CLIENTE HAYA CONFIRMADO.
EN FORMATO DE MEDIDAS SE INDICA 
 </t>
  </si>
  <si>
    <t>IMPORTACION</t>
  </si>
  <si>
    <t>Saqueo y/o daño de la mercancía en puerto al momento de la Desconsolidación.</t>
  </si>
  <si>
    <t xml:space="preserve">Reclamaciones de los clientes
Pago del reclamo y perdida del cliente.                             </t>
  </si>
  <si>
    <t>Falta de Seguridad, trazabilidad y control de la operación.</t>
  </si>
  <si>
    <t xml:space="preserve">Evaluación semestral de proveedores  FO-OP-03 y de personal. FO-AD-23
Visita a instalaciones para conocer y verificar protocolos de seguridad.
Verificación de documentos y certificaciones.
Firma de de acuerdos de seguridad diseñados para este proveedor.
</t>
  </si>
  <si>
    <t>Solicitud de Tarja de Desconsolidación.  
 Registros Fotográficos al momento de la desconsolidación.     Inspecciones y pruebas de Seguridad.</t>
  </si>
  <si>
    <t>Co de Puerto 
Aux de Puerto
Operador Portuario
Jefe de Operaciones</t>
  </si>
  <si>
    <t>Solicitud registros fotograficos para todas las operaciones de desconsolidación tanto de operador como de registro de Consolcargo. 
Acuerdo de seguridad con asociados (operador portuario)
Solicitud de Tarja de desconsolidación. informar al cliente por el sisterma si hay alguna anomalia en las marcas de la carga</t>
  </si>
  <si>
    <t>Co de Puerto infroma novedad a Co de Operaciones; quien notifica al agente en origen y procede a verificar registros fotográficos y tarjas de los diferentes puntos de conexión.
Se informa al depto de calidad para que en caso de que el cliente realice alguna reclamacion este tenga los soportes requeridos para dar respuesta al cliente.</t>
  </si>
  <si>
    <t>Saqueo y/o daño de la mercancía en aeropuerto en bodega de la aerolínea.</t>
  </si>
  <si>
    <t>Aerolínea y personal de seguridad de la aerolínea.</t>
  </si>
  <si>
    <t>Co de Aereos
Jefe de Operaciones</t>
  </si>
  <si>
    <t>Co de Operaciones infroma novedad a Jefe de Operaciones y al depto de calidad
Co de Operaciones envia reclamación a la aerolínea con los soportes del faltante o avería (registro fotográfico; prueba de entrega con observaciones.
Se informa al depto de calidad para  que  este tenga los soportes requeridos para dar respuesta al cliente.</t>
  </si>
  <si>
    <t>Importador o agente en origen</t>
  </si>
  <si>
    <t>No conocimiento físico de la carga hasta el ingreso a puerto o aeropuerto
No registro de informacion del importador hasta el arribo de la mercancia (documentación legal).</t>
  </si>
  <si>
    <t>Solicitar documentacion del cliente al momento del envío del prealerta (cuando la mercancía esta en tránsito y prealertda por el agente en origen)</t>
  </si>
  <si>
    <t>AGENTES DEL EXTERIOR
Aux de Operaciones
Aux de Documentación, Coordinador de Aéreos, coordinador exportaciones aéreas</t>
  </si>
  <si>
    <t xml:space="preserve">
Seguimiento de documentación legal de las cargas free hand por parte del aréa de documentación.</t>
  </si>
  <si>
    <t>Cancelacion de relaciones comerciales y denuncio ante las autoridades pertinentes. aplicación del proceso de seguridad establecido FO-SE-01</t>
  </si>
  <si>
    <t>Liberacion de BL's o AWB sin autorizacion de origen y destino</t>
  </si>
  <si>
    <t>Entrega de carga sin autorizacion de emisión del documento.
Con costos pendientes.
Robo de la carga.</t>
  </si>
  <si>
    <t>No segumiento del manual de procesos para liberacion de la carga PO-AD-01
Troque de información o de instrucción.
Omisión de instrucción enviada por origen</t>
  </si>
  <si>
    <t>Sello en puertos y autorizacion via email  por el coordinadores en BOG y cartera.
Envío de instrucciones por sistema.</t>
  </si>
  <si>
    <t>se tienen formatos puntuales como libariiones automaricas FO-AD-21, FO-AD-83</t>
  </si>
  <si>
    <t>COORDINADOR DE OPERACIONES // ANALISTA DE CARTERA// AUXILIAR DE PUERTO</t>
  </si>
  <si>
    <t>envio oportuno de la informacion e instrucciones especiales (inmediato)
Disponibilidad de información en sistema</t>
  </si>
  <si>
    <t>Contacto con el cliente.
Solicitud de información al agente a fin de revisar el motivo por la cual no se puede liberar.
Retencion de embarques posteriores.
Seguimiento a los pagos pendientes por cartera hasta que la emisión sea autorizada.</t>
  </si>
  <si>
    <t>Cargas Aéreas sin liberacion en w/h de cliente final/depósito aduanero.</t>
  </si>
  <si>
    <t>Aerolínea.
Agente de Aduanas.
Depósito Aduanero.</t>
  </si>
  <si>
    <t>Entrega de carga sin autorizacion del agente.
Con costos pendientes.
Robo de la carga.
No pago de gastos de llegada.</t>
  </si>
  <si>
    <t>No seguimiento de procesos internos (solicitud de anticipo)
No solicitud de documentación original por parte de la Bodega.
Falsificación/Fraude en la documentación.
Suplantación.</t>
  </si>
  <si>
    <t>Validación  con Depósitos de existencia de Carga en Bodega.
Solicitud escrita al depósito de no liberar la carga sin autorización.
Solicitud de Anticipo y gestión del aéra de cartera de estos cobros.</t>
  </si>
  <si>
    <t>Validación  con Depósitos de existencia de Carga en Bodega.
Solicitud escrita al depósito de no liberar la carga sin autorización.
Gestión del aéra de cartera de estos cobros.</t>
  </si>
  <si>
    <t>Asesor Comercial
Co de Aereos
Co de Cartera</t>
  </si>
  <si>
    <t>No se entrega numero de manifiesto ni documentos a orginales  a los clientes hasta que el departaemnto de cartera de el visto bueno  de liberacion</t>
  </si>
  <si>
    <t>Contacto con el cliente.
Solicitud de información al depósito  a fin de revisar con que documentos se llevo a cabo el proceso de liberación.
Retencion de embarques posteriores.
Seguimiento a los pagos pendientes por parte de cartera hasta que la liberación sea autorizada.</t>
  </si>
  <si>
    <t xml:space="preserve"> Troque de cargas, Desconsolidacion y/o transbordos,</t>
  </si>
  <si>
    <t>Co de Puerto
Aux de Puerto
Agente del Exterior
Operador Portuario
Sociedades Portuarias (Bodegas)</t>
  </si>
  <si>
    <t>Perdida del cliente, costos adicionales para recuperar y redireccionar la carga.
Seguimientos adicionales</t>
  </si>
  <si>
    <t>No segumiento proceso de puerto para desconsolidación de la mercancía.
Mercancías con marcas erradas o sin identificar.
Corte documental incorrecto.
Confusion/troque de piezas en bodega o en traslado.</t>
  </si>
  <si>
    <t xml:space="preserve">Verificación de las marcas al momento de la desconsolidación.
Verificación de piezas al momento de la desconsolidación. Contra el documento de transporte
</t>
  </si>
  <si>
    <t>Manejo de stickers para marcacion cuando la mercancía de importación llega, en el caso que no este correctamente identificada o las marcas sean ambiguas.
Consulta al Co de Operaciones a fin de verificar si la carga tiene alguna instrucción especial sobre su manejo.</t>
  </si>
  <si>
    <t xml:space="preserve">Co de Puertos
Aux de Puertos
Operador Portuario
Bodega </t>
  </si>
  <si>
    <t xml:space="preserve">
Envio de novedades al cliente en caso tal de que se presente alguna inconsistencia al momento de la desconsolidacion,Registros fotográficos indicando las marcas de las mercancías.</t>
  </si>
  <si>
    <t>Se informa a Co de Trafico
Quien verifica el registro fotográfico; numeros de servicio.
Solicita registros fotograficos a origen y destino y compara las fotografías de la carga a fin de establecer cual fue el punto en el cual la carga se troco.
Se gestiona redireccionamiento de la carga, transmitiendo los costos generados al actor generador el troque.
Una vez aprobados los costos se da luz verde a la operación de redireccionamiento de las crgas.</t>
  </si>
  <si>
    <t>Prealertar al cliente final en lugar de un forwarder</t>
  </si>
  <si>
    <t>Co de Operaciones
Aux de Operaciones</t>
  </si>
  <si>
    <t>No se envie OR a tiempo al depto de operaciones de parte del comercial o customer según sea el caso
Información incompleta en sistema.
Omisión de correo con la información de la OR.
Omisión de OR.</t>
  </si>
  <si>
    <t>Consulta en el sistema por numero de BL, shipper, cgnee.
Si la carga es collect no se prealerta sin OR.
Filtro en sistema para validar si el cgnee ha sido manejado por algun comercial o agente.
Envío de correo al aréa comercial preguntando a quien pertece, 
Preguntar al jefe de operaciones si se procede a prealertar al cliente sin OR.</t>
  </si>
  <si>
    <t>Proceso de operaciones 
donde se aclara en en proceso PO-OP-02  el proceso a seguir para identificar si es una carga free hand
ingreso de la informacion completa y a tiempo a sistema tanto en los demas deptos como en operacioens de acuerdo a sus respectivos proceso</t>
  </si>
  <si>
    <t>En caso tal de que el coordinador de operaciones no identifique de acuerrdo al proceso si la carga es o no free hand se debe consultar la deicion a tomar para prealertar al jefe de operaciones o al gerente general.</t>
  </si>
  <si>
    <t>Hablar con el cliente (FFWW),
Informar al cliente al cual se le prealerto que haga caso omiso de la información enviada. 
Actualizar información en sistema.
Informar de inmediato a puerto, liquidaciones y faturación sobre el cambio.</t>
  </si>
  <si>
    <t>Multas por parte de la  aduana por radicacion extemporanea,  
Prealerta tardio a los clientes
Abandono de la carga.
Información errada en los documentos de transporte (genera extracostos, multas, aprehension)
Cancelación o suspensión de licencia.</t>
  </si>
  <si>
    <t xml:space="preserve">Agente desconoce manejo  operativo, 
Agente envia al correo errado, Coordinador solicita los documentos tarde.
</t>
  </si>
  <si>
    <t xml:space="preserve">Pedir documentos en los tiempos según itiempos del proceso, ocean /air manual para los agentes, seguimiento por el sistema.
</t>
  </si>
  <si>
    <t>Proceso de operaciones 
Al momento de recibir prealerta de naviera sin documentos de agente se genera posición en sistema y se solicita documentación urgente.
Si es de carácter inmediato se radica documentación TO THE ORDER. CON LAS or REPROTADAR POR Cs los coordinadores identifica que tienen un nuevo consolidado y solicitan documentos a los agentes.  En caso de que el agente no haya enviado documentos el coordinador debe hacer seguimento con origne preguntando si hay o no consolidado para la correspondiente salida</t>
  </si>
  <si>
    <t>AGENTE DEL EXTERIOR, COORDINADOR DE OPERACIONES</t>
  </si>
  <si>
    <t xml:space="preserve">Ocean /Air manual para los agentes de carga,  En el proceso de operaciones PO-OP-02 se establecieron tiempos para recibir docuemntos pro parte del agente y prealertar.  En la evaluaciones semestrales de los agentes  formato FO-OP-23 se califica el envio de documentos a tiempo </t>
  </si>
  <si>
    <t>Se solicita a la naviera en Colombia copia del MBL y se emite un HBL en destino para efectos de radicacion en el Muisca, se envia reclamacion al agente en origen y se autoallana ante la DIAN y se retransmiten costos.
Se efectua endoso al cliente real de la carga
Para el caso de los aéreos se contacta aerolínea para verificar quien es el shipper del MAWB y pedir documentación.</t>
  </si>
  <si>
    <t>Extemporaneidad</t>
  </si>
  <si>
    <t>Co de Operaciones
Co de Puerto</t>
  </si>
  <si>
    <t>Costos por extemporáneos/Sanciones
Suspensión de Licencia de Agente de Carga
Cancelación de Licencia de Agente de Carga</t>
  </si>
  <si>
    <t>Incumplimiento en los Procesos.
Falta de seguimiento.
Ingreso de Información clave errada (naviera, Aduana)</t>
  </si>
  <si>
    <t xml:space="preserve">Se establecieron tiempos en el proceso PO-OP-02 para radicar de acuerdo a tipo de trafico </t>
  </si>
  <si>
    <t xml:space="preserve">Alarmas en los correos de acuerdo al proceso sobre los files pendiente por radicar
</t>
  </si>
  <si>
    <t>S de Op 
J de Op
Co de Op
Co de Puerto</t>
  </si>
  <si>
    <t xml:space="preserve">
Segumiento de radicaciones e ingreso en MUISCA por parte de Sup de Op.
Revisión de PDF's entre Co de Tráfico.
Socialización de OM generadas a fin de no repetir los errores.</t>
  </si>
  <si>
    <t>Informar a Jefe de Op a fin de Autoallanarse a Sanción.
Digitación inmediata de la información o en su defecto reemplazo.
Analisis del caso a fin de tomar nuevos controles o medidas.</t>
  </si>
  <si>
    <t>Perdida de documentos de transporte MBL o retraso en entrega</t>
  </si>
  <si>
    <t>Agente en  Origen
Compañía de Currier
Aux de Operaciones</t>
  </si>
  <si>
    <t xml:space="preserve">Costos por pago de depósitos y garantías de emisión.
Demoras en liberación
Robo de Mercancía.
Incumplimiento en tiempos de desconsolidación y liberación de documentos.
</t>
  </si>
  <si>
    <t>Descuido.
Inseguridad.
Malos manejos operativos (Falta de seguimiento)</t>
  </si>
  <si>
    <t xml:space="preserve">Segumiento de de emisiones según PR-OP-02
</t>
  </si>
  <si>
    <t>Seguimiento y trazabilidad de emisiones por parte del Co de Operaciones y Auxiliar de tráfico según PR-OP-02
En caso que sean enviados originales agente siempre conserva un original en origen.</t>
  </si>
  <si>
    <t>Co de Operaciones
Aux de Operaciones
Co de Puertos</t>
  </si>
  <si>
    <t>Seguimiento y trazabilidad de emisiones por parte del Co de Operaciones y Auxiliar de tráfico según PR-OP-02. Manejo de trazabilidad por Sevenet.</t>
  </si>
  <si>
    <t>Informar a Jefe de Operaciones a fin de verificar si algún contacto en Naviera puede gesitonar una emisión temporal bajo compromiso de entrega.
En caso de pérdida se debe hacer un denuncio ante las autoridades pernientes e informar a al transportador principal del extravío y a clientes a fin que estén enterados de la novedad.
Informar a origen el extravío a fin de que envíe el original de reserva que tiene en archivo.</t>
  </si>
  <si>
    <t>ROBO / EXTRAVÍO DE CARNET O EQUIPOS DE LA COMPAÑIA</t>
  </si>
  <si>
    <t>Delincuencia comun/
Empleado</t>
  </si>
  <si>
    <t>La informacion de la empresa o empleados queda en manos criminales
Suplantación de Identidad</t>
  </si>
  <si>
    <t>Seguridad de la ciudad/
Descuido de personal a cargo</t>
  </si>
  <si>
    <t>Procedeimiento de seguridad establecido FO-SE-01</t>
  </si>
  <si>
    <t>TODO EL PERSONAL DE PUERTO Y AEROPUERTO</t>
  </si>
  <si>
    <t>Los carne de la compañía se encuentran codificados, con el fin de identificarlos en caso de perdida.</t>
  </si>
  <si>
    <t>Denuncio ante las autoridades;  reporte de la pérdida del elemento o documentos.
Reporte de pérdida del equipo al aréa de sistema, para efectuar cambio de claves y bloqueo del equipo.
Reporte a SIG y personas y valores por la pérdida del documento.</t>
  </si>
  <si>
    <t>SELECCIÓN DE PROVEEDORES Y TERCEROS</t>
  </si>
  <si>
    <t>Navieras, Transportador Terrestre, Aerolineas, agencias de Aduana, operador portuario.</t>
  </si>
  <si>
    <t>Robo de carga, paquetes, documentos.
Alteracion de informacion confidencial.
Sustracción de Información Confidencial</t>
  </si>
  <si>
    <t>Incumplimiento por parte de los proveedores en sus procesos de seguridad y contratación; para la custodia de mercancias, cargas y documentos entregados. estipulados según remisión o contratos de transporte y/o manifiesto.</t>
  </si>
  <si>
    <t>visita domiciliaria, cimplimiento del procedimiento de selecciion de asociados de negocio PR-OP-01</t>
  </si>
  <si>
    <t>Firma de acuerdos de seguridad con proveedores</t>
  </si>
  <si>
    <t>J de Op
Co de Aéreos
Co de Aduanas
Jefe de SIG</t>
  </si>
  <si>
    <t>Solicitud actualizacion de documentos cada año, de acuerdo a PR-OP-01, evaluacion semestral de proveedores</t>
  </si>
  <si>
    <t>Cambio de Proveedor  según parametro establecido en la calificacion de proveedores</t>
  </si>
  <si>
    <t>Cada persona de operaciones tien un back up con el fin de poyar a su respectivo conpañero en caso de alguna contingencia</t>
  </si>
  <si>
    <t>* Falta de gestion de cobro 
* Análisis de crédito inconcluso.
*Autorizacion sin solicitud de crédito.</t>
  </si>
  <si>
    <t>* Falta de gestion de cobro 
* Liberar carga sin tener en cuenta si hay una carga del mismo cliente 
*Autorizacion de liberacion por parte de la gerencia.</t>
  </si>
  <si>
    <t>Ver Análisis de datos del indicador
Reportar en la central de riesgo según instrucción de la gerencia</t>
  </si>
  <si>
    <t>Visto bueno por jefes soportado con sus respectivas facturas o recibos originales, firma autorización del gasto original O vale de caja menor autorizado</t>
  </si>
  <si>
    <t>Legalizacion con fotocopias los gastos de caja menor</t>
  </si>
  <si>
    <t>Revisión de los documentos contables de causaciones y pagos por JCO o Coordinador contable y auditorías periodicas.</t>
  </si>
  <si>
    <t>Firma del revisor fiscal en los estados financieros</t>
  </si>
  <si>
    <t xml:space="preserve">Verificación en lista Clinton de los clientes </t>
  </si>
  <si>
    <t>Debilidad financiera del cliente en cualquier momento despues del crédito, o no pago de las facturas de venta</t>
  </si>
  <si>
    <t>Antivirus actualizado y licenciado por un año con Sophos</t>
  </si>
  <si>
    <t xml:space="preserve">Verificacion del antivirus sobre la consola de administración de Sophos para comprobar que la base de datos del virus este actualizada en todos los equipos. Se realiza analisis del antivirus una vez a la semana para preveer posibles ataques a los sistemas. </t>
  </si>
  <si>
    <t>Se reinicia el servico y la consolca de Sophos  y se realizarán pruebas con Sophos Enterprise Console.</t>
  </si>
  <si>
    <t>Falla por corte electrico</t>
  </si>
  <si>
    <t>Interrupcion de labores totales en la Sede Principal</t>
  </si>
  <si>
    <t>Proveedor del servicio electrico.</t>
  </si>
  <si>
    <t>Detenimiento del trabajo en la Entidad</t>
  </si>
  <si>
    <t>Falla del sistema electrico por parte del Proveedor del Servicio</t>
  </si>
  <si>
    <t>Realizacion de puebas y mantenimientos a plantas electricas</t>
  </si>
  <si>
    <t>Realizar pruebas de encedido cada 15 dias Calendario</t>
  </si>
  <si>
    <t>Activacion de plas plantas electricas y comunicación inmediata con el proveedor del servicio.</t>
  </si>
  <si>
    <t>TOLERABLE</t>
  </si>
  <si>
    <t>Mantener actualizado el Inventario de Colsys describiendo los permisos a los que tiene acceso</t>
  </si>
  <si>
    <t>Monitoreo de los videos de las cámaras de seguridad  según fecha y hora que se presente una alerta por parte del proveedor de seguridad.</t>
  </si>
  <si>
    <t>ECOSISTEMA / INTEGRA</t>
  </si>
  <si>
    <t>Se cambio de proveedor de seguridad Integra, que nos garantizara el envio por email de reportes de apertura y cierre y si existise novedad llamaran a la responsable de seguridad.</t>
  </si>
  <si>
    <t>1. revisión de la camaras de video.
2. activar kit de panico si es una intrusion fisica.
3. clave de Coaxión para manejar con el proveedor.
4. contactar a empresa de vigilancia por medio del panel de control o via telefonica.
5. Vigilancia externa en el barrio (ronderos)</t>
  </si>
  <si>
    <t>Mantenimiento de alarmas, y el CCTV.</t>
  </si>
  <si>
    <t>Falta de aplicación de los controles y supervisión mensual por medio del formato de inspecciones fisicas.</t>
  </si>
  <si>
    <t>Alianzas estratégicas con el proveedor de sistema para el control debido de la herramienta de camaras de seguridad y seguimiento mensual con el formato de inspecciones fisicas.</t>
  </si>
  <si>
    <t>ECOSISTEMAS / JGP</t>
  </si>
  <si>
    <t>Revision y mantenimiento general de instalaciones electricas.   
SE DISPUSO DE UN SOFTWARE PARA DIGITALIZACION A PARTIR DEL 2015 DE LAS FACTURAS DE CONTABILIDAD, NOMINA Y OTROS DOCUMENTOS RELEVANTES PARA LA ORGANIZACIÓN.</t>
  </si>
  <si>
    <t>Se instala Sevenet, para digitaliazacion de documentacion para las areas de TH, Contabiliadd, Liquidaciones, a partir del mes de febrero.</t>
  </si>
  <si>
    <t>plan de accion con Ecosistemas para la documentacion fisica.</t>
  </si>
  <si>
    <t xml:space="preserve">Recepcion y Sistemas </t>
  </si>
  <si>
    <t>solo contabilidad deja papeleria y sistemas valida mantenimiento de planta electrica.</t>
  </si>
  <si>
    <t>diligenciamiento del formato de inspecciones fisicas y autorizacion de los arreglos locativos que sean pertinentes</t>
  </si>
  <si>
    <t>ECOSISTEMAS</t>
  </si>
  <si>
    <t>Conexiones de extensiones TELEFONICAS, cables de otra indole.</t>
  </si>
  <si>
    <t>manentimiento de la planta electrica</t>
  </si>
  <si>
    <t>SERVIDOR CONECTADO A UNA UPC</t>
  </si>
  <si>
    <t>habilitacion UPC</t>
  </si>
  <si>
    <t>JG, RECEPCION</t>
  </si>
  <si>
    <t>mantenimiento anual</t>
  </si>
  <si>
    <t>JG, CTH, RECEPCION</t>
  </si>
  <si>
    <t>en los contratos se valida la autorizacion de monitoreo e informacion</t>
  </si>
  <si>
    <t>JGP y ECOSISTEMAS</t>
  </si>
  <si>
    <t>SENSIBILIZACION AL PERSONAL AL MENOS UNA VEZ AL AÑO SOBRE EL CONTROL DE INGRESO DEL PERSONAL A LA ORGANIZACIÓN</t>
  </si>
  <si>
    <t>LLAMAR POR MEDIO DEL PANEL Y VIA TELEFONICA AL PROVEEDOR DE SEGURIDAD.
CONTACTAR AL SEGURO PARA LOS ACTIVOS</t>
  </si>
  <si>
    <t>JGP , DD</t>
  </si>
  <si>
    <t>INFORMAR A LA POLICIA 
INFORMAR AL PROVEEDOR DE SEGURIDAD
DETERMINAR LA CUANTIA DEL ROBO (EN CASODE ROBO)
INFORMAR CASO A LA ASEGURADORA EN CASODE ROBO)
SE INFORMARA AL VIGILANTE DEL SECTOR
REVISIÓN CONSTANTE DE LAS CAMARAS DE VIDEO EN CASO DE PRESENTARSE EN HORAS DE LA NOCHE</t>
  </si>
  <si>
    <t>ESTABLECER RESPONSABLE PARA EL SEGUIMIENTO Y CONTROL DE LA DOCUMENTACION Y  ASESORIA CON EL ABOGADO DADO EL CASO</t>
  </si>
  <si>
    <t>REVISION PERIODICA POR PARTE DEL RESPONSABLE Y PARA DIC DE 2016, SE DEBE INGRESAR INFORMACION DEL TRD</t>
  </si>
  <si>
    <t>ESTABLECER RESPONSABLÑE DE ACTUALIZACIÓN, RETRASNMITIR A TODOS LOS RESPONSABLES LA DEBIDA ACTUALZIACIÓN Y ESTABLECER PLAN DE MEJORA PARA QUE ESTE TIPO DE SITUACIONES NO SE PRESENTEN NUEVAMENTE</t>
  </si>
  <si>
    <t>1. NOTIFICAR A LOS JEFES EL ESTADO E INCUMPLIMIENTO
2. REPORTE A OM
3. SEGUIMIENTO A LOS PLANES DE ACCIÓN POR PARTE DE LA COORDINADORA SIG
4. EVIDENCIAR EFICACIA DE LOS PLANES GENERADOS</t>
  </si>
  <si>
    <t>OPORUTNIDAD DE MEJORA</t>
  </si>
  <si>
    <t>CAUSAS OM</t>
  </si>
  <si>
    <t>NO DAR UN CIERRE ADECUADO AL PDCTO NO CONFORME GENERADO U OM SI SE PRESENTA APERTURA DE AC</t>
  </si>
  <si>
    <t>MATRIZ OM Y LOS EMAILS DE RESPUESTA DEL PERSONAL CON SU RESPECTIVO ANALISIS DE CAUSAS.
ENVIO MENSUAL DE RESULTADOS A CADA AREA Y JEFES</t>
  </si>
  <si>
    <t>CADA AREA PUEDE TOMAR UNA OM QUE CONSIDERE SEA OPORTUNO Y DESARROLLAR AC, O AP O GENERAR NC.</t>
  </si>
  <si>
    <t>Pricing/Coordinaro liquidaciones</t>
  </si>
  <si>
    <t>No Facturar dentro de los tiempos establecidos según indicadores</t>
  </si>
  <si>
    <t>Aprendiz de liquidaciones/coordinador de liquidaciones/operaciones</t>
  </si>
  <si>
    <t>Coordinador Talento Humano</t>
  </si>
  <si>
    <t>17 de Julio 2015</t>
  </si>
  <si>
    <t>CTH</t>
  </si>
  <si>
    <t>Jefes de Area y CTH</t>
  </si>
  <si>
    <t>JGPy CTH</t>
  </si>
  <si>
    <t>TALENTO HUMANO</t>
  </si>
  <si>
    <t>COMERCIAL</t>
  </si>
  <si>
    <t>OPERACIONES</t>
  </si>
  <si>
    <t>ADMINISTRATIVO</t>
  </si>
  <si>
    <t>COMERCIAL MDE</t>
  </si>
  <si>
    <t>OPERACIONES BUN</t>
  </si>
  <si>
    <t>OPERACIONES
 CTG</t>
  </si>
  <si>
    <t>Jefes y CTH</t>
  </si>
  <si>
    <t>Deficiencia en el proceso de inducción de personal</t>
  </si>
  <si>
    <t>Actualización del procedimiento de inducción de personal</t>
  </si>
  <si>
    <t>Solicitar al jefe la validación de los perfiles, pruebas y de la induccion</t>
  </si>
  <si>
    <t>Se realizará la actualización respectiva de la inducción y seguimiento en el desempeño del empleado</t>
  </si>
  <si>
    <t xml:space="preserve">Solicitar asesoria del Grupo Empresarial para mejoramiento de los perfiles, pruebas y asignación salarial.
Solicitar al jefe los cambios respectivos de perfil.
</t>
  </si>
  <si>
    <t>El jefe de area no validó el perfil solicitado, contratando a la persona que no cumple con las funciones especificas.</t>
  </si>
  <si>
    <t>Los jefes realizan actualización del manual de funciones de cada cargo en la empresa.</t>
  </si>
  <si>
    <t>Proceso de selección de personal (entrevista, pruebas, estudio de seguridad)</t>
  </si>
  <si>
    <t>Resultado del Concepto de seguridad para no aceptar el ingreso</t>
  </si>
  <si>
    <t>Estudio de seguridad de personal de acuerdo al proceso</t>
  </si>
  <si>
    <t>Solicitud de Actualizacion de datos cada año</t>
  </si>
  <si>
    <t>Se realizan auditorias por  talento humano semestralmente para validar las cuentas bancarias</t>
  </si>
  <si>
    <t>Autorizacion del ministerio de trabajo para el pago de horas extras a personal en Puerto</t>
  </si>
  <si>
    <t>No realizar el pago de horas extras para los empleados que laboran en puerto</t>
  </si>
  <si>
    <t>Auxiliares y Coordinadores de Puerto</t>
  </si>
  <si>
    <t>Costos adicionales para la Compañía por contratación temporal para realizar las actividades de horas extras</t>
  </si>
  <si>
    <t>El miniterio de trabajo no autorice las horas extras requeridas de acuerdo a la necesidad de la compañía</t>
  </si>
  <si>
    <t>Actualización de requisitos legales donde se incluye el recordatorio sobre la actualización ante el ministerio del trabajo.</t>
  </si>
  <si>
    <t xml:space="preserve"> yCTH</t>
  </si>
  <si>
    <t>Se validarán los requisitos del ministerio y el motivo de negación</t>
  </si>
  <si>
    <t>tramitar la solicitud nuevamente con el Ministerio</t>
  </si>
  <si>
    <t>extravio de llaves, puerta del archivo o el archivador sin seguro 
Personal autorizado para acceso al servidor SEVENET y HSQ donde se digitalizan las hojas de vida</t>
  </si>
  <si>
    <t>se establece un responsable del manejo de las llaves, control de ingreso al archivo, y de servidores</t>
  </si>
  <si>
    <t>Actualización de responsables del archivo y llaves</t>
  </si>
  <si>
    <t>Se validarán semestramente si se presentaron AC con respecto al manejo de llaves o de permisos</t>
  </si>
  <si>
    <t>personal mal clasificado en ARL</t>
  </si>
  <si>
    <t>La ARL reconocería una indemnización sobre un % de riesgo incorrecto</t>
  </si>
  <si>
    <t>Informar el nivel de riesgo errado a la ARL</t>
  </si>
  <si>
    <t>Verificación antes de radicar a la ARL el riesgo  respectivo</t>
  </si>
  <si>
    <t>Certificación de la ARL con el riesgo asignado</t>
  </si>
  <si>
    <t>Se auditarán semestralmente el personal en: PILA, ARL y Nomina</t>
  </si>
  <si>
    <t>Informar inmediatamente a la ARL el nivel de riesgo correcto,</t>
  </si>
  <si>
    <t>Ver:
TICKETS PROCESODSDE SELECCIÓN/ TALENTO HUMANO</t>
  </si>
  <si>
    <t>COORDINADOR TALENTO HUMANO</t>
  </si>
  <si>
    <t>AUXILIAR PUERTO BUN</t>
  </si>
  <si>
    <t>AUXILIAR PUERTO CTG I y II</t>
  </si>
  <si>
    <t>COORDINADOR PUERTO CTG y CTG I</t>
  </si>
  <si>
    <t>Visita domiciliaria al ingreso de todo el personal y cada dos años a los cargos criticos Altos. En el caso de que un cargo cambie a de Critico Bajo o medio a ALTO, se dispondrá de 6 meses a partir de la actualización para la visita respectiva.</t>
  </si>
  <si>
    <t>COORDINADOR  EXPORTACIONES AEREOS</t>
  </si>
  <si>
    <t xml:space="preserve">ASESOR COMERCIAL </t>
  </si>
  <si>
    <t xml:space="preserve">ASISTENTE COMERCIAL </t>
  </si>
  <si>
    <t>CUSTORMER SERVICE</t>
  </si>
  <si>
    <t>AUXILIAR PUERTO  BUN I Y II</t>
  </si>
  <si>
    <t xml:space="preserve">AUXILIAR PUERTO CTG </t>
  </si>
  <si>
    <t>Verificación de datos y confirmar en la Lista Clinton y Procuraduria</t>
  </si>
  <si>
    <t>jefe comrcial y calidad</t>
  </si>
  <si>
    <t>hacer trazabilidad detallada del la operación,  e identificar que parte el filtro fallo  e ifnormar a la GG , jefe comercial y Area de seguridad y calidad.</t>
  </si>
  <si>
    <t>Visitas a los clientes para evitar posibles eventos y verificación de la información, solicitud de documentos</t>
  </si>
  <si>
    <t>Falsificación o modificación de documentos de la empresa como BL's o Cotizaciones, emails, llamadas telefonicas, cartas con membrete  por parte del cliente para entregar a la competencia.</t>
  </si>
  <si>
    <t>Manipular la información para beneficio del cliente buscando en la competencia mejorar los precios  y otros canales</t>
  </si>
  <si>
    <t>Falta controles de seguridad en el manejo de la información que entrega al cliente y que no e cumplan todos los filtros internos</t>
  </si>
  <si>
    <t>información confidencial por parte de los comerciales y/o cualquier miembro de CSC a la competencia.</t>
  </si>
  <si>
    <t>Acceso a la información confidencial, incentivos de dinero externo</t>
  </si>
  <si>
    <t>Hurto o Robo de informacion comercial</t>
  </si>
  <si>
    <t>Navieras, Operador Terrestre, Aerolineas, Mesajeria, Agentes el exterior ( cuando se cambian agentes)</t>
  </si>
  <si>
    <t>Robo de carga, paquetes, documentos.
Alteracion de informacion confidencial, perdidas de negocios por cambio de agentes</t>
  </si>
  <si>
    <t>visita domiciliaria, validacion referencias, solicitud check list, validacion certificaciones, manejo de polizas de seguros, contratos y clausulas de cumplimiento por parte de los agentes del exterior</t>
  </si>
  <si>
    <t>manejo de polizas, solicitud de acuerdos de seguridad y/o comerciales nacional e intenacional</t>
  </si>
  <si>
    <t xml:space="preserve">Disminucion clientes / bajos niveles de negocios </t>
  </si>
  <si>
    <t>Indicadores , Visitas Agentes, Capacitaciones jefes  y empleados</t>
  </si>
  <si>
    <t>A través de las OM s se toman medidas para envitar  inconformidades, en clientes futuros y para los clientes antiguos se reaiza la trazabiidad ycon el fin de dar respuesta al cliente y asi no perderlo</t>
  </si>
  <si>
    <t xml:space="preserve">Inmediatez en la actividades, sin asignar el número consecutivo de cotización </t>
  </si>
  <si>
    <t>Falta de Seguimiento y Manteniemiento a los Clientes. Labor de telemercadeo</t>
  </si>
  <si>
    <t>Claves</t>
  </si>
  <si>
    <t>30 de Junio de 2015</t>
  </si>
  <si>
    <t>Leidy Orozco.</t>
  </si>
  <si>
    <t>Capacitación del vendedor y  asistenyes comerciales, pasante documentacion, para que intervenga en la selección de clientes aptos.</t>
  </si>
  <si>
    <t>Se les solicito a los asesores comerciales y customer las cotizaciones sean enviadas por el soft cargo.</t>
  </si>
  <si>
    <t>COO. TALENTO HUMANO</t>
  </si>
  <si>
    <t>SIMULACRO</t>
  </si>
  <si>
    <t>Cualquier proveedor y /o personal de la compañia.</t>
  </si>
  <si>
    <t>Incumplimiento circular 170 por parte del cliente</t>
  </si>
  <si>
    <t>Dificultad para evidenciar una accion sospechosa</t>
  </si>
  <si>
    <t>El cliente no entrega todos los documentos y no se puede dejar la carga en abandono por el incumplimiento de documentos</t>
  </si>
  <si>
    <t>El proceso de documentación tiene una auditoria que a los dos meses el cliente sin documentos completos se deshabilita su facturación y se vuelve a empezar el proceso con la siguiente carga</t>
  </si>
  <si>
    <t>FALLA FISICA,INGRESO DE PERSONAL,</t>
  </si>
  <si>
    <t>SE REALIZARA SEGUIMIENTO A LAS ACCIONES , SE ENVIARA INFORME MENSUAL A PARTIR DE AGOSTO EN LA REUNION DE JEFES</t>
  </si>
  <si>
    <t>AUXILIAR DE LIQUIDACIONES</t>
  </si>
  <si>
    <t>INSIDE SALES</t>
  </si>
  <si>
    <t>AUXILIA AEREOS</t>
  </si>
  <si>
    <t xml:space="preserve">Operaciones </t>
  </si>
  <si>
    <t>AUXILIAR AEREOS</t>
  </si>
  <si>
    <t>Nicolas Lopez</t>
  </si>
  <si>
    <t>AC</t>
  </si>
  <si>
    <t>COORINADOR DE  OPERACIONES III</t>
  </si>
  <si>
    <t>Co de Operaciones III
Jefe de Operaciones
Jefe de SIG</t>
  </si>
  <si>
    <t>Cliente, Co. de Puertos., operador portuario, in house puerto</t>
  </si>
  <si>
    <t>Solicitud y verificación de los documentos de los clientes.  Verificacion de la carga que tenemos reservada contra la carga fisica que nos estan entregando. 
Registro Fotográfico.
Filtro y revisión de acuerdo de seguridad con operadores FO-OP-51 y trasportista.
Selección de personal, estudio de seguridad FO-OP-54. contrato con el  operador portuario que se va a tomar el servico de inhouse. Acuerdo de confidencialidad del inhouse</t>
  </si>
  <si>
    <t>Inspección y verificación de los documentos de los clientes. Y Aprobación por parte del GG en primera instancia, Asistente de gerencia (en la ausencia del Gerente) o por la JGP, para un servicio de FCL, enfatizando en la revisión de los documentos, visita domiciliaria y listado de clientes no aptos.</t>
  </si>
  <si>
    <t xml:space="preserve">Revision por parte de gerencia cuando JOP / JGP informa de algun dato o situacion sospechosa para todo tipo de mercancias. </t>
  </si>
  <si>
    <t>Aprendiz de Documentación / JCO/ JCOM</t>
  </si>
  <si>
    <t>Aux. exportaciones Aereo
Aux. de Puerto exportaciones, In house pto</t>
  </si>
  <si>
    <t>Manejo de stickers
Toma de medidas anticipadas en los puertos que lo permiten para evidenciar que mercancías no estan marcadas.
Fotografías de la carga al momento del ingreso (Cargas Aéreas)</t>
  </si>
  <si>
    <t>Manejo de stickers para marcacion para la identificacion de la carga, relacionar si existe alguna observacion especial de la carga en el formato  Cuadro de seguimiento de control de consolidados FO-PO-28, . Si hay mercancías del mismo exportador y se ponen en los extremos del contenedor para evitar entregas incorrectas de piezas . Poliza del operador portuario que presta el servicio de inhouse</t>
  </si>
  <si>
    <t>AUXILIAR DE AEREOS
AUXILIAR DE PUERTO. IN HOUSE PUERTO</t>
  </si>
  <si>
    <t xml:space="preserve">
En caso de no estar marcada no se auoriza consolidación sin poner marcas (Marítimo). 
Se informa al cliente si se observa alguna anomlia sobre la carga 
Se marcan las piezas con label y datos de AWB (aéreos). informar al cliente por el sisterma si hay alguna anomalia en las marcas de la carga</t>
  </si>
  <si>
    <t>Operador portuario,  (Proveedor)
Auxiliar de puerto
In house pto</t>
  </si>
  <si>
    <t>Evaluación semestral de proveedores.  FO-OP-03 
Verificación de documentos y certificaciones.
.
Registro fotográfico cuando la mercancía es recogida (si aplica)</t>
  </si>
  <si>
    <t xml:space="preserve">Inspecciones personal de seguiridad de la areolinea al momento del ingreso y policia antinarcoticos.
</t>
  </si>
  <si>
    <t>Seguimiento de la carga hasta la  bodega indicada por el cliente o elegida la aerolinea</t>
  </si>
  <si>
    <t>Generar un acuerdo con los agentes para prevenir y elminar posibles riesgos. Hacer parte de una red de agente conocida para el caso de aéreos llamada WIN</t>
  </si>
  <si>
    <t>AUX. PUERTO CTG 
 AUX. PUERTO BUN
coor de aéreos, coordinador de exportaciones aéreas.</t>
  </si>
  <si>
    <t>PEDIR COMISIONES  A LOS PROVEEDORES</t>
  </si>
  <si>
    <t xml:space="preserve">El pricing  que este cotizando con el proveedor solicite algun benefico economico personal  (soborno) con el fin de que le sean asignados nuesttros beneficios </t>
  </si>
  <si>
    <t>Coordinador de operaciones III</t>
  </si>
  <si>
    <t>Perdidas economicas de la compañía, sobrecostos en la operación, cobrecostos en la tarifa final ofertada al cliente, fuga de dinero de la compañía</t>
  </si>
  <si>
    <t xml:space="preserve">Abuso del empleado sobre el  poder de decisión que tiene sobre la contratacion de proveedores. </t>
  </si>
  <si>
    <t>Se deben comparar las tarifas ofertadas con varios proveedoores, acompañamiento del JOP sobre la consecuion de proveedores</t>
  </si>
  <si>
    <t>Coordinador de operaciones III / JOP</t>
  </si>
  <si>
    <t>Proceso de cotnratacion de talento humano, proceso de selección de asociados de negocio PR-OP-01</t>
  </si>
  <si>
    <t>Acuerdos de seguirdad con proveedores, contrato laboral con el empleado,  proceso de selección de asociados de negocio PR-OP-01</t>
  </si>
  <si>
    <t>Cancelacion del contrato del empleado, analisis con el abogado para posible denuncia ante las autoridades por robo y soborno  del empleado, cancelacion de contrato con el asociado de servicio que se presto para dicho soborno.</t>
  </si>
  <si>
    <t>LILIANA BRAVO</t>
  </si>
  <si>
    <t xml:space="preserve">JEFE DE OPERACIONES </t>
  </si>
  <si>
    <t>107/06/2016</t>
  </si>
  <si>
    <t>Contratar proveedores certificados ISO que aseguren sus procesos</t>
  </si>
  <si>
    <t xml:space="preserve">Reporte diario en carretera por porte del transportador quien a su vez de manera interna posee un esquema de seguridad de acuerdo a sus certificaciones  ISO </t>
  </si>
  <si>
    <t>APRENDIZ DE OPERACIONES</t>
  </si>
  <si>
    <t>Asignacion de backup o personal temporal para cubrir vacaciones o ausencias temporales</t>
  </si>
  <si>
    <t>Uso de correo corporativo, seguimiento a cartera mediante indicador</t>
  </si>
  <si>
    <t>No se recibe efectivo en la empresa, a menos que esté aprobado directamente por la gerencia. Se indica al cliente que debe acercarse al banco más cercano que esta en su factura de venta y hacer la consignación.</t>
  </si>
  <si>
    <t>Accion correctiva para mitigar riesgo de liberacion de carga sin autorizacion de liberaciones. AP -160527 -Riesgo liberacion en puerto</t>
  </si>
  <si>
    <t>Se revisan los perfiles mínimo una vez al año para su actualización y validacion de los colaboradores
AP\0 Matriz de riesgos\1 -Actualización funciones de perfiles\160530</t>
  </si>
  <si>
    <t>Confirmacion de antecedentes con el departamente de seguridad DAS
AP\0 Matriz de riesgos\1 -Actualización funciones de perfiles\160530</t>
  </si>
  <si>
    <t>se establece accion preventiva de capacitacion para el segundo semestre y mitigar el manejo de los puestos de trabajo. AP\Matriz de riesgos\2 -Backup de vacaciones</t>
  </si>
  <si>
    <t>Dos capacitaciones mensuales en el área, para mitigar impacto en los reemplazos de vacaciones
AP\0 Matriz de riesgos\2 -Backup de vacaciones\160714 -Backup de vacaciones 2016</t>
  </si>
  <si>
    <t>Conciliación mensual de bancos, como el funcionario de cartera es nuevo se solicitó reunión cada viernes, de lo cual dejará informe a partir de 160714
AC\160526 -Mejora manejo de cartera</t>
  </si>
  <si>
    <t>Credibilidad ante clientes /Sanciones / Requerimiento de informacion de la Dian</t>
  </si>
  <si>
    <t xml:space="preserve"> Información guardada en el servidor en SIG . No se podrá enviar correo masivo</t>
  </si>
  <si>
    <t xml:space="preserve">* Mantener  una certificación del banco escaneada para enviarle a los clientes. 
* Perdir soporte de pago enviado a cartera@consolcargo.com. </t>
  </si>
  <si>
    <t xml:space="preserve">* La cuenta bancaria esta en la factura de venta 
* Conciliaciones mensuales de caja y bancos. 
* Revisión de indicador de cartera
* Los pagos en cheque a nombre de CONSOLCARGO SAS o trasferencia bancaria. </t>
  </si>
  <si>
    <t>*Actualizacion del proceso para recibir los cheques de los clientes y enviarlos a consignar (PO-AD-01/pago/A24)
* envío de estados de cuenta desde softcargo (PO-AD-01/cobro/A90)</t>
  </si>
  <si>
    <t>En caso de suceder, se solicita a la gerencia la autorización, se recibe y se entraga inmediatamente al cliente el recibo de caja como soporte de pago. Y Comunicar a JGP el pago recibido para reportar a UIAF. AP/3 -Recibir pago de facturas en efectivo</t>
  </si>
  <si>
    <t>* En la factura se da a conocer el numero de cuenta bancaria para el pago.
* Si llega un cliente a la oficina a pagar, se le solicita que se acerque al banco más cercano y paque por el sistema financiero</t>
  </si>
  <si>
    <t>Soborno de un agente externo a las personas encargadas de liberar carga</t>
  </si>
  <si>
    <t xml:space="preserve">
* Acción correctiva a cartera para mejorar la recuperación de la misma </t>
  </si>
  <si>
    <t xml:space="preserve">* Indicador de cartera
* Indicador con nuevas edades y metas para la cartera mayor a 90 días
</t>
  </si>
  <si>
    <t>El análista de cartera no puede anular documentos en el sistema.</t>
  </si>
  <si>
    <t>Liberación automática sin análisis de crédito.</t>
  </si>
  <si>
    <t>* Revisiones aleatorias de la meta del indicador.
* Revision de los clientes con liberación automática una vez al año en la supersociedades.</t>
  </si>
  <si>
    <t>Los cheques son custodiados por la DD, y entrega cantidades restringidas a JCON, JCON entrega a tesorería a medida que se requieren</t>
  </si>
  <si>
    <t>Tener un control de los titulos valores dentro de la organización. 
Accion correctiva 130710 -Control Cheques
AC 160801 -Copia de cheques entregados</t>
  </si>
  <si>
    <t>Control de Consecutivo, entrega de cheques cada vez que la directora de desarrollo entregue titulos a contabilidad, y cada vez que la jefe de contabilidad entregue titulos a tesorería para un giro. FO-AD-125 y FO-AD-126</t>
  </si>
  <si>
    <t>No se permite guardar cheques en liberaciones o recibir dinero en efectivo. Solo fotocopias.</t>
  </si>
  <si>
    <t>Liberaciones recibe cheques que son entregados en recepción y son entregados a la Directora de Desarrollo para su custodia, la Directora de Desarrollo entrega nuevamente los cheques para consignar a liberaciones. Se encuentra en el proceso PO-AD-01/ PAGO.</t>
  </si>
  <si>
    <t>Accion correctiva 140114 -Responsabilidad en emision de cheques
verificación mediante AC 160801 -AC Copia de cheques entregados</t>
  </si>
  <si>
    <t>Listado de entrega de cheques de tesoreria, a tesoreria, responsabilidad en el proceso contable y auditoria de cheques en cualquier momento.
Se codifico en formato en el sig FO-AD-125</t>
  </si>
  <si>
    <t xml:space="preserve">
Lectura del procedimiento</t>
  </si>
  <si>
    <t>Responsables de fondos de cuentas de ahorro en los puertos, Liliana Bravo y Claudia Marulanda</t>
  </si>
  <si>
    <t>Las cajas menores tienen como respaldo un scaner firmado con la entrega del manejo de los recursos, los retiros de las cuentas son legalizados con facturas originales y los jefes autorizan el gasto. Se gira a las sucursales cuando este auditado y autorizado por los jefes. Las cajas menores se legalizan y son giradas mediante el FO-AD-52</t>
  </si>
  <si>
    <t>Deshabilitar los clientes que no tengan documentos completos, sin que este proceso incurra en extracostos o sanciones para el cliente o empresa</t>
  </si>
  <si>
    <t>Capacitar al aprendiz de documentación cuando ingresa y mantener recordación de la verificación en lista clinton de los clientes</t>
  </si>
  <si>
    <t>Aprendiz de documentación</t>
  </si>
  <si>
    <t>Los clientes con facturación deben tener soporte de verificacion en lista clinton</t>
  </si>
  <si>
    <t>La informacion de contabilidad es guardada en el servidor de contabilidad.</t>
  </si>
  <si>
    <t>Pago de facturas con sello original de recepción. Otros pagos realizados con copias manejados como anticipos, se legaliza con la factura con sello original de recepción. Se considera original la que tiene el sello de tinta de recepción.</t>
  </si>
  <si>
    <t>Se pagan los anticipos, sí está provisionado como autorizacion del costo.
Ver proceso, hoja pagos, trasferencia de aereos (A592)</t>
  </si>
  <si>
    <t>Revision de informe de anticipos y pasivos cada 2 meses</t>
  </si>
  <si>
    <t>Se mantienen las facturas en un fuelle y se revisa semanalmente. 
Se lleva un control mensual de la programacion de pagos</t>
  </si>
  <si>
    <t>Se mantiene un control y seguimiento de los proveedores fijos y se programan los vencimientos habituales.</t>
  </si>
  <si>
    <t>Ver Análisis de datos del indicador e informe quincenal de agentes
AC 160725 Mejora manejo de agentes</t>
  </si>
  <si>
    <t>Ver Análisis de datos del indicador
AC 160725 Mejora manejo de agentes</t>
  </si>
  <si>
    <t>Agosto 2 de 2.016</t>
  </si>
  <si>
    <t>Claudia Janneth Marulanda C</t>
  </si>
  <si>
    <t>Junio 22/2016</t>
  </si>
  <si>
    <t>Vigilancia FISICA de la instalación de Optimus</t>
  </si>
  <si>
    <t>Vigilancia en las principales puertas de acceso, mediante cámaras de video</t>
  </si>
  <si>
    <t>Disponibilidad de la planta eléctrica del edificio para los puntos estratégicos dentro de la empresa que permitan continuar con las actividades principales.</t>
  </si>
  <si>
    <t>el sistema se desactiva automaticamente con el apagon, o en su defecto, se cuenta con un swich/control para la apertura desde recepcion.</t>
  </si>
  <si>
    <t>MONITOREO VIA RADIO, y DE LOS VIGILANTES DEL EDIFICIO</t>
  </si>
  <si>
    <t>SWITHC/CONTROL PARA APERTURA CLIENTES Y PROVEEDORES</t>
  </si>
  <si>
    <t>CONTROL Y MONITOREO CON EL PERSONAL DEL EDIFICIO DE VIGILANCIA.
CAMARAS DE VIDEO DE CONSOLCARGO Y OPTTIMUS</t>
  </si>
  <si>
    <t>Actualizacion procesos</t>
  </si>
  <si>
    <t>TROQUE MERCANCIA, FALLAS EN LA OPERACIÓN.</t>
  </si>
  <si>
    <t>PERSONAL DE OEPRACIONES</t>
  </si>
  <si>
    <t>CLIENTE AFECTADO</t>
  </si>
  <si>
    <t>SEGUIMIENTO PERSONAL NUEVO Y ANTIGUO</t>
  </si>
  <si>
    <t>SE GENERA SEGUIMIENTO EN OM.
SE EVIDNECIAN CAPACITAICONES.
SE GENEREAN AC.
SE TIENE PROYECTO DE IMPLEMENTACION DE CMI PARA MITIGAR ESTAS FALENCIAS</t>
  </si>
  <si>
    <t>DD Y JCO</t>
  </si>
  <si>
    <t>PERSONAL NUEVO SIN CAPACITACION DEBIDA.
PERSONAL ANTIGUO CON DESCONCENTRACION</t>
  </si>
  <si>
    <t>EL EQUIPO DE CMI SE ENCUENTRA DESARROLLANDO ACTIVIDAD DE MEJORA PARA MITIGUAR ESTA FALENCIA</t>
  </si>
  <si>
    <t>Deshabilitar los clientes que no tengan documentos completos, sin que este proceso incurra en extracostos o sanciones para el cliente o empresa, para mitigar el impacto auditan los clientes en lista clinton que tengan movimiento el último año</t>
  </si>
  <si>
    <t>Verificar informacion en el RUES o  supersociedades y lista clinton cuando se evidencie su ausencia</t>
  </si>
  <si>
    <t>Se implemento una nueva acción preventiva en 2016</t>
  </si>
  <si>
    <t>Verificacion en lista clinton de proveedores y agentes</t>
  </si>
  <si>
    <t xml:space="preserve">Perdida de clientes, procesos juridicos, </t>
  </si>
  <si>
    <t>Que incluyan a un socio comercial de la cadena de suministro en LA/FT</t>
  </si>
  <si>
    <t>Se verifica los clientes en lista clinton</t>
  </si>
  <si>
    <t xml:space="preserve">Se implementa acción preventiva y se auditan los agentes y proveedores </t>
  </si>
  <si>
    <t>Todo proveedor nuevo debe tener revision en lista clinton al hacer un pago y se verificará cuando la jefe de contabilidad apruebe el pago</t>
  </si>
  <si>
    <t>Lavado de Activos - sipla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</si>
</sst>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 * #,##0.00_ ;_ [$€]\ * \-#,##0.00_ ;_ [$€]\ * &quot;-&quot;??_ ;_ @_ "/>
    <numFmt numFmtId="165" formatCode="_ &quot;$&quot;\ * #,##0.00_ ;_ &quot;$&quot;\ * \-#,##0.00_ ;_ &quot;$&quot;\ * &quot;-&quot;??_ ;_ @_ "/>
    <numFmt numFmtId="166" formatCode="dd/mm/yyyy;@"/>
    <numFmt numFmtId="167" formatCode="_(* #,##0_);_(* \(#,##0\);_(* &quot;-&quot;??_);_(@_)"/>
  </numFmts>
  <fonts count="57" x14ac:knownFonts="1">
    <font>
      <sz val="11"/>
      <color theme="1"/>
      <name val="Calibri"/>
      <family val="2"/>
      <scheme val="minor"/>
    </font>
    <font>
      <sz val="11"/>
      <color theme="0"/>
      <name val="Calibri"/>
      <family val="2"/>
      <scheme val="minor"/>
    </font>
    <font>
      <b/>
      <sz val="11"/>
      <color theme="1"/>
      <name val="Calibri"/>
      <family val="2"/>
      <scheme val="minor"/>
    </font>
    <font>
      <b/>
      <sz val="11"/>
      <color theme="0"/>
      <name val="Calibri"/>
      <family val="2"/>
      <scheme val="minor"/>
    </font>
    <font>
      <b/>
      <sz val="24"/>
      <color theme="1"/>
      <name val="Calibri"/>
      <family val="2"/>
      <scheme val="minor"/>
    </font>
    <font>
      <sz val="11"/>
      <color rgb="FF000000"/>
      <name val="Calibri"/>
      <family val="2"/>
      <scheme val="minor"/>
    </font>
    <font>
      <sz val="11"/>
      <color rgb="FF000000"/>
      <name val="Times New Roman"/>
      <family val="1"/>
    </font>
    <font>
      <b/>
      <sz val="11"/>
      <color rgb="FF000000"/>
      <name val="Times New Roman"/>
      <family val="1"/>
    </font>
    <font>
      <b/>
      <sz val="11"/>
      <color rgb="FFFF0000"/>
      <name val="Times New Roman"/>
      <family val="1"/>
    </font>
    <font>
      <b/>
      <sz val="24"/>
      <color rgb="FF000000"/>
      <name val="Calibri"/>
      <family val="2"/>
      <scheme val="minor"/>
    </font>
    <font>
      <sz val="11"/>
      <name val="Calibri"/>
      <family val="2"/>
      <scheme val="minor"/>
    </font>
    <font>
      <sz val="10"/>
      <name val="Arial"/>
      <family val="2"/>
    </font>
    <font>
      <b/>
      <sz val="8"/>
      <name val="Verdana"/>
      <family val="2"/>
    </font>
    <font>
      <sz val="8"/>
      <name val="Verdana"/>
      <family val="2"/>
    </font>
    <font>
      <b/>
      <sz val="8"/>
      <color indexed="10"/>
      <name val="Verdana"/>
      <family val="2"/>
    </font>
    <font>
      <b/>
      <sz val="7"/>
      <name val="Verdana"/>
      <family val="2"/>
    </font>
    <font>
      <sz val="10"/>
      <name val="Verdana"/>
      <family val="2"/>
    </font>
    <font>
      <b/>
      <sz val="10"/>
      <name val="Tahoma"/>
      <family val="2"/>
    </font>
    <font>
      <b/>
      <sz val="8"/>
      <name val="Century Gothic"/>
      <family val="2"/>
    </font>
    <font>
      <b/>
      <sz val="10"/>
      <name val="Century Gothic"/>
      <family val="2"/>
    </font>
    <font>
      <b/>
      <sz val="9"/>
      <color indexed="81"/>
      <name val="Tahoma"/>
      <family val="2"/>
    </font>
    <font>
      <sz val="8"/>
      <name val="Century Gothic"/>
      <family val="2"/>
    </font>
    <font>
      <sz val="10"/>
      <name val="Arial"/>
      <family val="2"/>
    </font>
    <font>
      <sz val="10"/>
      <name val="Tahoma"/>
      <family val="2"/>
    </font>
    <font>
      <b/>
      <sz val="11"/>
      <name val="Tahoma"/>
      <family val="2"/>
    </font>
    <font>
      <b/>
      <sz val="9"/>
      <name val="Tahoma"/>
      <family val="2"/>
    </font>
    <font>
      <b/>
      <sz val="9"/>
      <color indexed="10"/>
      <name val="Tahoma"/>
      <family val="2"/>
    </font>
    <font>
      <b/>
      <sz val="10"/>
      <color indexed="10"/>
      <name val="Tahoma"/>
      <family val="2"/>
    </font>
    <font>
      <sz val="10"/>
      <color indexed="81"/>
      <name val="Tahoma"/>
      <family val="2"/>
    </font>
    <font>
      <sz val="8"/>
      <color theme="1"/>
      <name val="Calibri"/>
      <family val="2"/>
      <scheme val="minor"/>
    </font>
    <font>
      <b/>
      <sz val="8"/>
      <color theme="1"/>
      <name val="Calibri"/>
      <family val="2"/>
      <scheme val="minor"/>
    </font>
    <font>
      <sz val="8"/>
      <color theme="0"/>
      <name val="Calibri"/>
      <family val="2"/>
      <scheme val="minor"/>
    </font>
    <font>
      <sz val="8"/>
      <name val="Calibri"/>
      <family val="2"/>
      <scheme val="minor"/>
    </font>
    <font>
      <b/>
      <sz val="9"/>
      <name val="Century Gothic"/>
      <family val="2"/>
    </font>
    <font>
      <b/>
      <sz val="8"/>
      <color theme="0"/>
      <name val="Century Gothic"/>
      <family val="2"/>
    </font>
    <font>
      <b/>
      <sz val="9"/>
      <color theme="0"/>
      <name val="Century Gothic"/>
      <family val="2"/>
    </font>
    <font>
      <b/>
      <sz val="10"/>
      <color theme="0"/>
      <name val="Century Gothic"/>
      <family val="2"/>
    </font>
    <font>
      <b/>
      <sz val="11"/>
      <color theme="0"/>
      <name val="Century Gothic"/>
      <family val="2"/>
    </font>
    <font>
      <b/>
      <sz val="12"/>
      <color theme="0"/>
      <name val="Century Gothic"/>
      <family val="2"/>
    </font>
    <font>
      <sz val="11"/>
      <color theme="1"/>
      <name val="GillSans ExtraBold"/>
      <family val="2"/>
    </font>
    <font>
      <sz val="9"/>
      <name val="Century Gothic"/>
      <family val="2"/>
    </font>
    <font>
      <b/>
      <sz val="11"/>
      <color theme="0"/>
      <name val="Tahoma"/>
      <family val="2"/>
    </font>
    <font>
      <b/>
      <sz val="16"/>
      <color theme="1"/>
      <name val="Calibri"/>
      <family val="2"/>
      <scheme val="minor"/>
    </font>
    <font>
      <b/>
      <sz val="8"/>
      <name val="Calibri"/>
      <family val="2"/>
      <scheme val="minor"/>
    </font>
    <font>
      <sz val="11"/>
      <color rgb="FFFF0000"/>
      <name val="Calibri"/>
      <family val="2"/>
      <scheme val="minor"/>
    </font>
    <font>
      <u/>
      <sz val="11"/>
      <color theme="10"/>
      <name val="Calibri"/>
      <family val="2"/>
      <scheme val="minor"/>
    </font>
    <font>
      <b/>
      <sz val="14"/>
      <color theme="1"/>
      <name val="Calibri"/>
      <family val="2"/>
      <scheme val="minor"/>
    </font>
    <font>
      <sz val="9"/>
      <color indexed="81"/>
      <name val="Tahoma"/>
      <family val="2"/>
    </font>
    <font>
      <sz val="11"/>
      <color theme="1"/>
      <name val="Calibri"/>
      <family val="2"/>
      <scheme val="minor"/>
    </font>
    <font>
      <b/>
      <sz val="11"/>
      <name val="Calibri"/>
      <family val="2"/>
      <scheme val="minor"/>
    </font>
    <font>
      <sz val="8"/>
      <color theme="1"/>
      <name val="Century Gothic"/>
      <family val="2"/>
    </font>
    <font>
      <b/>
      <u/>
      <sz val="12"/>
      <color theme="10"/>
      <name val="Aharoni"/>
      <charset val="177"/>
    </font>
    <font>
      <b/>
      <u/>
      <sz val="12"/>
      <color rgb="FF7030A0"/>
      <name val="Aharoni"/>
      <charset val="177"/>
    </font>
    <font>
      <b/>
      <sz val="9"/>
      <color rgb="FF7030A0"/>
      <name val="Verdana"/>
      <family val="2"/>
    </font>
    <font>
      <b/>
      <sz val="6"/>
      <name val="Verdana"/>
      <family val="2"/>
    </font>
    <font>
      <b/>
      <sz val="6"/>
      <name val="Century Gothic"/>
      <family val="2"/>
    </font>
    <font>
      <sz val="6"/>
      <name val="Verdana"/>
      <family val="2"/>
    </font>
  </fonts>
  <fills count="21">
    <fill>
      <patternFill patternType="none"/>
    </fill>
    <fill>
      <patternFill patternType="gray125"/>
    </fill>
    <fill>
      <patternFill patternType="solid">
        <fgColor rgb="FFFF0000"/>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indexed="9"/>
        <bgColor indexed="64"/>
      </patternFill>
    </fill>
    <fill>
      <patternFill patternType="solid">
        <fgColor indexed="22"/>
        <bgColor indexed="64"/>
      </patternFill>
    </fill>
    <fill>
      <patternFill patternType="solid">
        <fgColor indexed="1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339966"/>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2"/>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s>
  <borders count="9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diagonal/>
    </border>
    <border>
      <left/>
      <right/>
      <top style="medium">
        <color indexed="64"/>
      </top>
      <bottom style="thin">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rgb="FF000000"/>
      </right>
      <top/>
      <bottom style="medium">
        <color indexed="64"/>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thick">
        <color theme="0"/>
      </left>
      <right style="thick">
        <color theme="0"/>
      </right>
      <top style="thick">
        <color theme="0"/>
      </top>
      <bottom style="thick">
        <color theme="0"/>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right style="medium">
        <color indexed="64"/>
      </right>
      <top style="thin">
        <color indexed="64"/>
      </top>
      <bottom/>
      <diagonal/>
    </border>
    <border>
      <left style="thick">
        <color theme="0"/>
      </left>
      <right style="thick">
        <color theme="0"/>
      </right>
      <top style="thick">
        <color theme="0"/>
      </top>
      <bottom/>
      <diagonal/>
    </border>
    <border>
      <left style="thick">
        <color theme="0"/>
      </left>
      <right/>
      <top/>
      <bottom style="thick">
        <color theme="0"/>
      </bottom>
      <diagonal/>
    </border>
    <border>
      <left style="medium">
        <color indexed="64"/>
      </left>
      <right style="thick">
        <color theme="0"/>
      </right>
      <top style="thick">
        <color theme="0"/>
      </top>
      <bottom style="medium">
        <color indexed="64"/>
      </bottom>
      <diagonal/>
    </border>
    <border>
      <left style="thick">
        <color theme="0"/>
      </left>
      <right style="medium">
        <color indexed="64"/>
      </right>
      <top style="thick">
        <color theme="0"/>
      </top>
      <bottom style="medium">
        <color indexed="64"/>
      </bottom>
      <diagonal/>
    </border>
    <border>
      <left style="medium">
        <color indexed="64"/>
      </left>
      <right style="thick">
        <color theme="0"/>
      </right>
      <top style="thick">
        <color theme="0"/>
      </top>
      <bottom style="thick">
        <color theme="0"/>
      </bottom>
      <diagonal/>
    </border>
    <border>
      <left style="thick">
        <color theme="0"/>
      </left>
      <right style="medium">
        <color indexed="64"/>
      </right>
      <top style="thick">
        <color theme="0"/>
      </top>
      <bottom style="thick">
        <color theme="0"/>
      </bottom>
      <diagonal/>
    </border>
    <border>
      <left style="thick">
        <color theme="0"/>
      </left>
      <right style="medium">
        <color indexed="64"/>
      </right>
      <top style="thick">
        <color theme="0"/>
      </top>
      <bottom/>
      <diagonal/>
    </border>
    <border>
      <left style="thick">
        <color theme="0"/>
      </left>
      <right/>
      <top style="thick">
        <color theme="0"/>
      </top>
      <bottom/>
      <diagonal/>
    </border>
    <border>
      <left style="medium">
        <color indexed="64"/>
      </left>
      <right style="thick">
        <color theme="0"/>
      </right>
      <top/>
      <bottom style="thick">
        <color theme="0"/>
      </bottom>
      <diagonal/>
    </border>
    <border>
      <left style="thick">
        <color theme="0"/>
      </left>
      <right style="medium">
        <color indexed="64"/>
      </right>
      <top/>
      <bottom style="thick">
        <color theme="0"/>
      </bottom>
      <diagonal/>
    </border>
    <border>
      <left style="medium">
        <color indexed="64"/>
      </left>
      <right style="thick">
        <color theme="0"/>
      </right>
      <top style="medium">
        <color indexed="64"/>
      </top>
      <bottom style="medium">
        <color indexed="64"/>
      </bottom>
      <diagonal/>
    </border>
    <border>
      <left style="thick">
        <color theme="0"/>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ck">
        <color theme="0"/>
      </left>
      <right/>
      <top style="thick">
        <color theme="0"/>
      </top>
      <bottom style="thick">
        <color theme="0"/>
      </bottom>
      <diagonal/>
    </border>
    <border>
      <left style="thick">
        <color theme="0"/>
      </left>
      <right/>
      <top style="thick">
        <color theme="0"/>
      </top>
      <bottom style="medium">
        <color indexed="64"/>
      </bottom>
      <diagonal/>
    </border>
    <border>
      <left style="thick">
        <color theme="0"/>
      </left>
      <right style="thick">
        <color theme="0"/>
      </right>
      <top/>
      <bottom style="thick">
        <color theme="0"/>
      </bottom>
      <diagonal/>
    </border>
    <border>
      <left/>
      <right style="thick">
        <color theme="0"/>
      </right>
      <top style="thick">
        <color theme="0"/>
      </top>
      <bottom style="thick">
        <color theme="0"/>
      </bottom>
      <diagonal/>
    </border>
    <border>
      <left style="medium">
        <color theme="0"/>
      </left>
      <right style="medium">
        <color theme="0"/>
      </right>
      <top style="medium">
        <color theme="0"/>
      </top>
      <bottom style="medium">
        <color theme="0"/>
      </bottom>
      <diagonal/>
    </border>
    <border>
      <left/>
      <right/>
      <top style="medium">
        <color theme="0"/>
      </top>
      <bottom style="medium">
        <color theme="0"/>
      </bottom>
      <diagonal/>
    </border>
    <border>
      <left style="medium">
        <color theme="0"/>
      </left>
      <right style="thick">
        <color theme="0"/>
      </right>
      <top style="medium">
        <color theme="0"/>
      </top>
      <bottom style="medium">
        <color theme="0"/>
      </bottom>
      <diagonal/>
    </border>
    <border>
      <left style="thick">
        <color theme="0"/>
      </left>
      <right style="thick">
        <color theme="0"/>
      </right>
      <top/>
      <bottom/>
      <diagonal/>
    </border>
    <border>
      <left/>
      <right style="thick">
        <color theme="0"/>
      </right>
      <top/>
      <bottom/>
      <diagonal/>
    </border>
    <border>
      <left/>
      <right/>
      <top style="thick">
        <color theme="0"/>
      </top>
      <bottom/>
      <diagonal/>
    </border>
    <border>
      <left style="medium">
        <color indexed="64"/>
      </left>
      <right style="medium">
        <color indexed="64"/>
      </right>
      <top/>
      <bottom style="medium">
        <color indexed="64"/>
      </bottom>
      <diagonal/>
    </border>
    <border>
      <left/>
      <right style="thick">
        <color theme="0"/>
      </right>
      <top style="thick">
        <color theme="0"/>
      </top>
      <bottom/>
      <diagonal/>
    </border>
    <border>
      <left/>
      <right/>
      <top style="medium">
        <color indexed="64"/>
      </top>
      <bottom style="medium">
        <color indexed="64"/>
      </bottom>
      <diagonal/>
    </border>
    <border>
      <left/>
      <right/>
      <top/>
      <bottom style="thick">
        <color theme="0"/>
      </bottom>
      <diagonal/>
    </border>
    <border>
      <left/>
      <right/>
      <top style="thick">
        <color theme="0"/>
      </top>
      <bottom style="thick">
        <color theme="0"/>
      </bottom>
      <diagonal/>
    </border>
    <border>
      <left/>
      <right/>
      <top style="thick">
        <color theme="0"/>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diagonal/>
    </border>
    <border>
      <left style="thick">
        <color theme="0"/>
      </left>
      <right style="thick">
        <color theme="0"/>
      </right>
      <top style="medium">
        <color indexed="64"/>
      </top>
      <bottom style="medium">
        <color indexed="64"/>
      </bottom>
      <diagonal/>
    </border>
    <border>
      <left style="thin">
        <color indexed="64"/>
      </left>
      <right style="thin">
        <color indexed="64"/>
      </right>
      <top/>
      <bottom/>
      <diagonal/>
    </border>
    <border>
      <left style="medium">
        <color indexed="64"/>
      </left>
      <right/>
      <top style="thin">
        <color indexed="64"/>
      </top>
      <bottom style="medium">
        <color indexed="64"/>
      </bottom>
      <diagonal/>
    </border>
    <border>
      <left style="thin">
        <color theme="1"/>
      </left>
      <right style="thin">
        <color theme="1"/>
      </right>
      <top style="thin">
        <color theme="1"/>
      </top>
      <bottom style="thin">
        <color theme="1"/>
      </bottom>
      <diagonal/>
    </border>
    <border>
      <left style="thin">
        <color indexed="64"/>
      </left>
      <right/>
      <top style="thin">
        <color indexed="64"/>
      </top>
      <bottom/>
      <diagonal/>
    </border>
    <border>
      <left style="thin">
        <color indexed="64"/>
      </left>
      <right/>
      <top/>
      <bottom style="thin">
        <color theme="1"/>
      </bottom>
      <diagonal/>
    </border>
    <border>
      <left/>
      <right/>
      <top/>
      <bottom style="thin">
        <color theme="1"/>
      </bottom>
      <diagonal/>
    </border>
    <border>
      <left style="thin">
        <color theme="1"/>
      </left>
      <right style="thin">
        <color theme="1"/>
      </right>
      <top/>
      <bottom style="thin">
        <color theme="1"/>
      </bottom>
      <diagonal/>
    </border>
  </borders>
  <cellStyleXfs count="11">
    <xf numFmtId="164" fontId="0" fillId="0" borderId="0"/>
    <xf numFmtId="164" fontId="11" fillId="0" borderId="0"/>
    <xf numFmtId="164" fontId="11" fillId="0" borderId="0" applyFont="0" applyFill="0" applyBorder="0" applyAlignment="0" applyProtection="0"/>
    <xf numFmtId="164" fontId="22" fillId="0" borderId="0"/>
    <xf numFmtId="165" fontId="22" fillId="0" borderId="0" applyFont="0" applyFill="0" applyBorder="0" applyAlignment="0" applyProtection="0"/>
    <xf numFmtId="9" fontId="22" fillId="0" borderId="0" applyFont="0" applyFill="0" applyBorder="0" applyAlignment="0" applyProtection="0"/>
    <xf numFmtId="164" fontId="11" fillId="0" borderId="0"/>
    <xf numFmtId="9" fontId="11" fillId="0" borderId="0" applyFont="0" applyFill="0" applyBorder="0" applyAlignment="0" applyProtection="0"/>
    <xf numFmtId="43" fontId="48" fillId="0" borderId="0" applyFont="0" applyFill="0" applyBorder="0" applyAlignment="0" applyProtection="0"/>
    <xf numFmtId="165" fontId="11" fillId="0" borderId="0" applyFont="0" applyFill="0" applyBorder="0" applyAlignment="0" applyProtection="0"/>
    <xf numFmtId="164" fontId="45" fillId="0" borderId="0" applyNumberFormat="0" applyFill="0" applyBorder="0" applyAlignment="0" applyProtection="0"/>
  </cellStyleXfs>
  <cellXfs count="937">
    <xf numFmtId="164" fontId="0" fillId="0" borderId="0" xfId="0"/>
    <xf numFmtId="164" fontId="1" fillId="0" borderId="0" xfId="0" applyFont="1" applyFill="1" applyBorder="1" applyAlignment="1">
      <alignment vertical="center"/>
    </xf>
    <xf numFmtId="49" fontId="0" fillId="0" borderId="4" xfId="0" applyNumberFormat="1" applyBorder="1" applyAlignment="1">
      <alignment horizontal="center"/>
    </xf>
    <xf numFmtId="49" fontId="0" fillId="0" borderId="6" xfId="0" applyNumberFormat="1" applyBorder="1" applyAlignment="1">
      <alignment horizontal="center"/>
    </xf>
    <xf numFmtId="49" fontId="0" fillId="0" borderId="9" xfId="0" applyNumberFormat="1" applyBorder="1" applyAlignment="1">
      <alignment horizontal="center"/>
    </xf>
    <xf numFmtId="164" fontId="0" fillId="7" borderId="0" xfId="0" applyFill="1"/>
    <xf numFmtId="164" fontId="0" fillId="7" borderId="0" xfId="0" applyFill="1" applyBorder="1"/>
    <xf numFmtId="164" fontId="0" fillId="7" borderId="0" xfId="0" applyFill="1" applyBorder="1" applyAlignment="1">
      <alignment horizontal="center"/>
    </xf>
    <xf numFmtId="164" fontId="1" fillId="7" borderId="0" xfId="0" applyFont="1" applyFill="1" applyBorder="1" applyAlignment="1">
      <alignment vertical="center"/>
    </xf>
    <xf numFmtId="164" fontId="2" fillId="0" borderId="2" xfId="0" applyFont="1" applyBorder="1" applyAlignment="1">
      <alignment horizontal="center"/>
    </xf>
    <xf numFmtId="164" fontId="2" fillId="0" borderId="3" xfId="0" applyFont="1" applyBorder="1" applyAlignment="1">
      <alignment horizontal="center"/>
    </xf>
    <xf numFmtId="164" fontId="2" fillId="0" borderId="4" xfId="0" applyFont="1" applyBorder="1" applyAlignment="1">
      <alignment horizontal="center"/>
    </xf>
    <xf numFmtId="164" fontId="2" fillId="7" borderId="0" xfId="0" applyFont="1" applyFill="1"/>
    <xf numFmtId="164" fontId="2" fillId="8" borderId="2" xfId="0" applyFont="1" applyFill="1" applyBorder="1" applyAlignment="1"/>
    <xf numFmtId="164" fontId="2" fillId="5" borderId="5" xfId="0" applyFont="1" applyFill="1" applyBorder="1" applyAlignment="1"/>
    <xf numFmtId="164" fontId="2" fillId="2" borderId="7" xfId="0" applyFont="1" applyFill="1" applyBorder="1" applyAlignment="1"/>
    <xf numFmtId="164" fontId="7" fillId="0" borderId="13" xfId="0" applyFont="1" applyBorder="1" applyAlignment="1">
      <alignment horizontal="center" vertical="center"/>
    </xf>
    <xf numFmtId="164" fontId="5" fillId="0" borderId="18" xfId="0" applyFont="1" applyBorder="1" applyAlignment="1">
      <alignment vertical="center"/>
    </xf>
    <xf numFmtId="164" fontId="7" fillId="0" borderId="34" xfId="0" applyFont="1" applyBorder="1" applyAlignment="1">
      <alignment horizontal="center" vertical="center" wrapText="1"/>
    </xf>
    <xf numFmtId="164" fontId="6" fillId="7" borderId="0" xfId="0" applyFont="1" applyFill="1" applyBorder="1" applyAlignment="1">
      <alignment horizontal="center" vertical="center"/>
    </xf>
    <xf numFmtId="164" fontId="0" fillId="7" borderId="0" xfId="0" applyFill="1" applyAlignment="1">
      <alignment vertical="center"/>
    </xf>
    <xf numFmtId="164" fontId="2" fillId="2" borderId="5" xfId="0" applyFont="1" applyFill="1" applyBorder="1" applyAlignment="1"/>
    <xf numFmtId="164" fontId="2" fillId="7" borderId="0" xfId="0" applyFont="1" applyFill="1" applyBorder="1" applyAlignment="1">
      <alignment horizontal="center"/>
    </xf>
    <xf numFmtId="164" fontId="2" fillId="4" borderId="52" xfId="0" applyFont="1" applyFill="1" applyBorder="1"/>
    <xf numFmtId="164" fontId="2" fillId="4" borderId="50" xfId="0" applyFont="1" applyFill="1" applyBorder="1"/>
    <xf numFmtId="164" fontId="0" fillId="7" borderId="48" xfId="0" applyFill="1" applyBorder="1"/>
    <xf numFmtId="164" fontId="2" fillId="7" borderId="47" xfId="0" applyFont="1" applyFill="1" applyBorder="1" applyAlignment="1">
      <alignment horizontal="center" vertical="center"/>
    </xf>
    <xf numFmtId="164" fontId="2" fillId="7" borderId="54" xfId="0" applyFont="1" applyFill="1" applyBorder="1"/>
    <xf numFmtId="164" fontId="2" fillId="4" borderId="56" xfId="0" applyFont="1" applyFill="1" applyBorder="1"/>
    <xf numFmtId="164" fontId="2" fillId="4" borderId="12" xfId="0" applyFont="1" applyFill="1" applyBorder="1" applyAlignment="1"/>
    <xf numFmtId="164" fontId="2" fillId="4" borderId="13" xfId="0" applyFont="1" applyFill="1" applyBorder="1" applyAlignment="1"/>
    <xf numFmtId="164" fontId="13" fillId="9" borderId="15" xfId="1" applyFont="1" applyFill="1" applyBorder="1" applyAlignment="1">
      <alignment horizontal="left" vertical="center" wrapText="1"/>
    </xf>
    <xf numFmtId="164" fontId="13" fillId="0" borderId="0" xfId="1" applyFont="1" applyAlignment="1">
      <alignment vertical="center" wrapText="1"/>
    </xf>
    <xf numFmtId="164" fontId="13" fillId="9" borderId="61" xfId="1" applyFont="1" applyFill="1" applyBorder="1" applyAlignment="1">
      <alignment horizontal="left" vertical="center" wrapText="1"/>
    </xf>
    <xf numFmtId="164" fontId="13" fillId="9" borderId="17" xfId="1" applyFont="1" applyFill="1" applyBorder="1" applyAlignment="1">
      <alignment horizontal="left" vertical="center" wrapText="1"/>
    </xf>
    <xf numFmtId="164" fontId="12" fillId="9" borderId="59" xfId="1" applyFont="1" applyFill="1" applyBorder="1" applyAlignment="1">
      <alignment horizontal="center" vertical="center" wrapText="1"/>
    </xf>
    <xf numFmtId="164" fontId="12" fillId="9" borderId="0" xfId="1" applyFont="1" applyFill="1" applyBorder="1" applyAlignment="1">
      <alignment horizontal="center" vertical="center" wrapText="1"/>
    </xf>
    <xf numFmtId="164" fontId="13" fillId="9" borderId="0" xfId="1" applyFont="1" applyFill="1" applyBorder="1" applyAlignment="1">
      <alignment horizontal="left" vertical="center" wrapText="1"/>
    </xf>
    <xf numFmtId="14" fontId="13" fillId="9" borderId="0" xfId="1" applyNumberFormat="1" applyFont="1" applyFill="1" applyBorder="1" applyAlignment="1">
      <alignment horizontal="left" vertical="center" wrapText="1"/>
    </xf>
    <xf numFmtId="164" fontId="13" fillId="0" borderId="0" xfId="1" applyFont="1" applyAlignment="1">
      <alignment horizontal="center" vertical="center" wrapText="1"/>
    </xf>
    <xf numFmtId="164" fontId="13" fillId="0" borderId="0" xfId="1" applyFont="1" applyAlignment="1">
      <alignment horizontal="justify" vertical="center" wrapText="1"/>
    </xf>
    <xf numFmtId="164" fontId="12" fillId="0" borderId="0" xfId="1" applyFont="1" applyAlignment="1">
      <alignment vertical="center" wrapText="1"/>
    </xf>
    <xf numFmtId="164" fontId="13" fillId="9" borderId="0" xfId="1" applyFont="1" applyFill="1" applyBorder="1" applyAlignment="1">
      <alignment horizontal="center" vertical="center" wrapText="1"/>
    </xf>
    <xf numFmtId="164" fontId="13" fillId="0" borderId="0" xfId="1" applyFont="1" applyBorder="1" applyAlignment="1">
      <alignment vertical="center" wrapText="1"/>
    </xf>
    <xf numFmtId="164" fontId="2" fillId="7" borderId="65" xfId="0" applyFont="1" applyFill="1" applyBorder="1" applyAlignment="1"/>
    <xf numFmtId="49" fontId="0" fillId="7" borderId="64" xfId="0" applyNumberFormat="1" applyFill="1" applyBorder="1" applyAlignment="1">
      <alignment horizontal="center"/>
    </xf>
    <xf numFmtId="164" fontId="0" fillId="7" borderId="0" xfId="0" applyFill="1" applyBorder="1" applyAlignment="1"/>
    <xf numFmtId="164" fontId="18" fillId="7" borderId="0" xfId="1" applyFont="1" applyFill="1" applyBorder="1" applyAlignment="1">
      <alignment horizontal="center" vertical="center" wrapText="1"/>
    </xf>
    <xf numFmtId="164" fontId="21" fillId="0" borderId="0" xfId="1" applyFont="1" applyAlignment="1">
      <alignment horizontal="center" vertical="center" wrapText="1"/>
    </xf>
    <xf numFmtId="164" fontId="2" fillId="7" borderId="0" xfId="0" applyFont="1" applyFill="1" applyBorder="1" applyAlignment="1">
      <alignment horizontal="center"/>
    </xf>
    <xf numFmtId="164" fontId="12" fillId="9" borderId="59" xfId="1" applyFont="1" applyFill="1" applyBorder="1" applyAlignment="1">
      <alignment horizontal="center" vertical="center" wrapText="1"/>
    </xf>
    <xf numFmtId="164" fontId="12" fillId="9" borderId="0" xfId="1" applyFont="1" applyFill="1" applyBorder="1" applyAlignment="1">
      <alignment horizontal="center" vertical="center" wrapText="1"/>
    </xf>
    <xf numFmtId="164" fontId="13" fillId="0" borderId="0" xfId="3" applyFont="1" applyAlignment="1">
      <alignment vertical="center" wrapText="1"/>
    </xf>
    <xf numFmtId="164" fontId="13" fillId="0" borderId="0" xfId="3" applyFont="1" applyAlignment="1">
      <alignment horizontal="center" vertical="center" wrapText="1"/>
    </xf>
    <xf numFmtId="164" fontId="13" fillId="0" borderId="0" xfId="3" applyFont="1" applyAlignment="1">
      <alignment horizontal="justify" vertical="center" wrapText="1"/>
    </xf>
    <xf numFmtId="164" fontId="13" fillId="0" borderId="0" xfId="3" applyFont="1" applyFill="1" applyBorder="1" applyAlignment="1" applyProtection="1">
      <alignment horizontal="center" vertical="center" wrapText="1"/>
      <protection locked="0"/>
    </xf>
    <xf numFmtId="164" fontId="12" fillId="0" borderId="0" xfId="3" applyFont="1" applyAlignment="1">
      <alignment vertical="center" wrapText="1"/>
    </xf>
    <xf numFmtId="164" fontId="13" fillId="0" borderId="0" xfId="3" applyFont="1" applyBorder="1" applyAlignment="1">
      <alignment horizontal="center" vertical="center" wrapText="1"/>
    </xf>
    <xf numFmtId="164" fontId="13" fillId="0" borderId="0" xfId="3" applyFont="1" applyBorder="1" applyAlignment="1">
      <alignment vertical="center" wrapText="1"/>
    </xf>
    <xf numFmtId="164" fontId="13" fillId="0" borderId="0" xfId="3" applyFont="1" applyBorder="1" applyAlignment="1" applyProtection="1">
      <alignment horizontal="center" vertical="center" wrapText="1"/>
      <protection locked="0"/>
    </xf>
    <xf numFmtId="164" fontId="16" fillId="0" borderId="0" xfId="3" applyFont="1" applyBorder="1" applyAlignment="1" applyProtection="1">
      <alignment horizontal="center" vertical="center"/>
      <protection locked="0"/>
    </xf>
    <xf numFmtId="164" fontId="13" fillId="7" borderId="0" xfId="3" applyFont="1" applyFill="1" applyBorder="1" applyAlignment="1" applyProtection="1">
      <alignment vertical="center" wrapText="1"/>
      <protection locked="0"/>
    </xf>
    <xf numFmtId="164" fontId="13" fillId="7" borderId="0" xfId="3" applyFont="1" applyFill="1" applyBorder="1" applyAlignment="1">
      <alignment horizontal="center" vertical="center" wrapText="1"/>
    </xf>
    <xf numFmtId="164" fontId="16" fillId="0" borderId="0" xfId="1" applyFont="1" applyBorder="1" applyAlignment="1" applyProtection="1">
      <alignment horizontal="center" vertical="center" wrapText="1"/>
      <protection locked="0"/>
    </xf>
    <xf numFmtId="164" fontId="29" fillId="0" borderId="0" xfId="0" applyFont="1"/>
    <xf numFmtId="164" fontId="30" fillId="7" borderId="47" xfId="0" applyFont="1" applyFill="1" applyBorder="1" applyAlignment="1">
      <alignment horizontal="center" vertical="center"/>
    </xf>
    <xf numFmtId="164" fontId="30" fillId="7" borderId="54" xfId="0" applyFont="1" applyFill="1" applyBorder="1"/>
    <xf numFmtId="164" fontId="29" fillId="7" borderId="0" xfId="0" applyFont="1" applyFill="1" applyBorder="1"/>
    <xf numFmtId="164" fontId="29" fillId="7" borderId="0" xfId="0" applyFont="1" applyFill="1" applyBorder="1" applyAlignment="1">
      <alignment horizontal="center"/>
    </xf>
    <xf numFmtId="164" fontId="29" fillId="7" borderId="0" xfId="0" applyFont="1" applyFill="1"/>
    <xf numFmtId="164" fontId="31" fillId="7" borderId="0" xfId="0" applyFont="1" applyFill="1" applyBorder="1" applyAlignment="1">
      <alignment vertical="center"/>
    </xf>
    <xf numFmtId="164" fontId="30" fillId="4" borderId="12" xfId="0" applyFont="1" applyFill="1" applyBorder="1" applyAlignment="1">
      <alignment vertical="center" wrapText="1"/>
    </xf>
    <xf numFmtId="164" fontId="30" fillId="4" borderId="13" xfId="0" applyFont="1" applyFill="1" applyBorder="1" applyAlignment="1">
      <alignment vertical="center" wrapText="1"/>
    </xf>
    <xf numFmtId="164" fontId="29" fillId="7" borderId="0" xfId="0" applyFont="1" applyFill="1" applyBorder="1" applyAlignment="1"/>
    <xf numFmtId="164" fontId="13" fillId="7" borderId="0" xfId="1" applyFont="1" applyFill="1" applyBorder="1" applyAlignment="1">
      <alignment vertical="center" wrapText="1"/>
    </xf>
    <xf numFmtId="49" fontId="13" fillId="7" borderId="0" xfId="1" applyNumberFormat="1" applyFont="1" applyFill="1" applyBorder="1" applyAlignment="1">
      <alignment vertical="center" wrapText="1"/>
    </xf>
    <xf numFmtId="164" fontId="14" fillId="7" borderId="0" xfId="3" applyFont="1" applyFill="1" applyBorder="1" applyAlignment="1" applyProtection="1">
      <alignment vertical="center" wrapText="1"/>
      <protection locked="0"/>
    </xf>
    <xf numFmtId="164" fontId="12" fillId="7" borderId="0" xfId="3" applyFont="1" applyFill="1" applyBorder="1" applyAlignment="1">
      <alignment horizontal="center" vertical="center" wrapText="1"/>
    </xf>
    <xf numFmtId="164" fontId="18" fillId="8" borderId="40" xfId="1" applyFont="1" applyFill="1" applyBorder="1" applyAlignment="1">
      <alignment horizontal="center" vertical="center" wrapText="1"/>
    </xf>
    <xf numFmtId="164" fontId="13" fillId="7" borderId="0" xfId="3" applyFont="1" applyFill="1" applyAlignment="1">
      <alignment horizontal="center" vertical="center" wrapText="1"/>
    </xf>
    <xf numFmtId="164" fontId="14" fillId="7" borderId="0" xfId="3" applyFont="1" applyFill="1" applyBorder="1" applyAlignment="1" applyProtection="1">
      <alignment vertical="center" wrapText="1"/>
    </xf>
    <xf numFmtId="164" fontId="13" fillId="7" borderId="0" xfId="3" applyFont="1" applyFill="1" applyAlignment="1">
      <alignment vertical="center" wrapText="1"/>
    </xf>
    <xf numFmtId="164" fontId="34" fillId="8" borderId="47" xfId="1" applyFont="1" applyFill="1" applyBorder="1" applyAlignment="1">
      <alignment horizontal="center" vertical="center" wrapText="1"/>
    </xf>
    <xf numFmtId="164" fontId="34" fillId="8" borderId="54" xfId="1" applyFont="1" applyFill="1" applyBorder="1" applyAlignment="1">
      <alignment horizontal="center" vertical="center" wrapText="1"/>
    </xf>
    <xf numFmtId="164" fontId="34" fillId="8" borderId="40" xfId="1" applyFont="1" applyFill="1" applyBorder="1" applyAlignment="1">
      <alignment horizontal="center" vertical="center" wrapText="1"/>
    </xf>
    <xf numFmtId="164" fontId="34" fillId="8" borderId="70" xfId="1" applyFont="1" applyFill="1" applyBorder="1" applyAlignment="1">
      <alignment horizontal="center" vertical="center" wrapText="1"/>
    </xf>
    <xf numFmtId="164" fontId="13" fillId="7" borderId="0" xfId="1" applyFont="1" applyFill="1" applyAlignment="1">
      <alignment vertical="center" wrapText="1"/>
    </xf>
    <xf numFmtId="164" fontId="13" fillId="7" borderId="0" xfId="1" applyFont="1" applyFill="1" applyBorder="1" applyAlignment="1">
      <alignment horizontal="center" vertical="center" wrapText="1"/>
    </xf>
    <xf numFmtId="164" fontId="13" fillId="7" borderId="0" xfId="1" applyFont="1" applyFill="1" applyAlignment="1">
      <alignment horizontal="center" vertical="center" wrapText="1"/>
    </xf>
    <xf numFmtId="164" fontId="39" fillId="7" borderId="0" xfId="0" applyFont="1" applyFill="1"/>
    <xf numFmtId="164" fontId="18" fillId="5" borderId="70" xfId="3" applyFont="1" applyFill="1" applyBorder="1" applyAlignment="1">
      <alignment horizontal="center" vertical="center" wrapText="1"/>
    </xf>
    <xf numFmtId="164" fontId="21" fillId="13" borderId="70" xfId="3" applyFont="1" applyFill="1" applyBorder="1" applyAlignment="1">
      <alignment horizontal="center" vertical="center" wrapText="1"/>
    </xf>
    <xf numFmtId="164" fontId="21" fillId="13" borderId="70" xfId="3" applyFont="1" applyFill="1" applyBorder="1" applyAlignment="1" applyProtection="1">
      <alignment horizontal="center" vertical="center" wrapText="1"/>
      <protection locked="0"/>
    </xf>
    <xf numFmtId="164" fontId="21" fillId="13" borderId="70" xfId="3" applyFont="1" applyFill="1" applyBorder="1" applyAlignment="1" applyProtection="1">
      <alignment vertical="center" wrapText="1"/>
      <protection locked="0"/>
    </xf>
    <xf numFmtId="164" fontId="21" fillId="13" borderId="40" xfId="3" applyFont="1" applyFill="1" applyBorder="1" applyAlignment="1" applyProtection="1">
      <alignment horizontal="center" vertical="center" wrapText="1"/>
      <protection locked="0"/>
    </xf>
    <xf numFmtId="164" fontId="21" fillId="12" borderId="0" xfId="3" applyFont="1" applyFill="1" applyBorder="1" applyAlignment="1" applyProtection="1">
      <alignment horizontal="center" vertical="center" wrapText="1"/>
      <protection locked="0"/>
    </xf>
    <xf numFmtId="164" fontId="34" fillId="8" borderId="73" xfId="1" applyFont="1" applyFill="1" applyBorder="1" applyAlignment="1">
      <alignment horizontal="center" vertical="center" wrapText="1"/>
    </xf>
    <xf numFmtId="164" fontId="30" fillId="7" borderId="0" xfId="0" applyFont="1" applyFill="1" applyBorder="1" applyAlignment="1"/>
    <xf numFmtId="49" fontId="29" fillId="7" borderId="0" xfId="0" applyNumberFormat="1" applyFont="1" applyFill="1" applyBorder="1" applyAlignment="1">
      <alignment horizontal="center"/>
    </xf>
    <xf numFmtId="164" fontId="42" fillId="0" borderId="0" xfId="0" applyFont="1" applyAlignment="1">
      <alignment vertical="center"/>
    </xf>
    <xf numFmtId="164" fontId="21" fillId="13" borderId="40" xfId="3" applyFont="1" applyFill="1" applyBorder="1" applyAlignment="1" applyProtection="1">
      <alignment horizontal="center" vertical="center" wrapText="1"/>
      <protection locked="0"/>
    </xf>
    <xf numFmtId="164" fontId="21" fillId="13" borderId="66" xfId="3" applyFont="1" applyFill="1" applyBorder="1" applyAlignment="1" applyProtection="1">
      <alignment horizontal="center" vertical="center" wrapText="1"/>
      <protection locked="0"/>
    </xf>
    <xf numFmtId="164" fontId="21" fillId="13" borderId="40" xfId="3" applyFont="1" applyFill="1" applyBorder="1" applyAlignment="1" applyProtection="1">
      <alignment horizontal="left" vertical="center" wrapText="1"/>
      <protection locked="0"/>
    </xf>
    <xf numFmtId="164" fontId="13" fillId="7" borderId="0" xfId="3" applyFont="1" applyFill="1" applyBorder="1" applyAlignment="1">
      <alignment horizontal="center" vertical="center" wrapText="1"/>
    </xf>
    <xf numFmtId="164" fontId="21" fillId="13" borderId="40" xfId="3" applyFont="1" applyFill="1" applyBorder="1" applyAlignment="1" applyProtection="1">
      <alignment horizontal="center" vertical="center" wrapText="1"/>
      <protection locked="0"/>
    </xf>
    <xf numFmtId="164" fontId="21" fillId="13" borderId="66" xfId="3" applyFont="1" applyFill="1" applyBorder="1" applyAlignment="1" applyProtection="1">
      <alignment horizontal="center" vertical="center" wrapText="1"/>
      <protection locked="0"/>
    </xf>
    <xf numFmtId="164" fontId="21" fillId="13" borderId="40" xfId="3" applyFont="1" applyFill="1" applyBorder="1" applyAlignment="1" applyProtection="1">
      <alignment horizontal="left" vertical="center" wrapText="1"/>
      <protection locked="0"/>
    </xf>
    <xf numFmtId="164" fontId="21" fillId="13" borderId="40" xfId="3" applyFont="1" applyFill="1" applyBorder="1" applyAlignment="1" applyProtection="1">
      <alignment horizontal="center" vertical="center" wrapText="1"/>
      <protection locked="0"/>
    </xf>
    <xf numFmtId="164" fontId="2" fillId="4" borderId="48" xfId="0" applyFont="1" applyFill="1" applyBorder="1"/>
    <xf numFmtId="164" fontId="2" fillId="4" borderId="66" xfId="0" applyFont="1" applyFill="1" applyBorder="1"/>
    <xf numFmtId="164" fontId="2" fillId="4" borderId="67" xfId="0" applyFont="1" applyFill="1" applyBorder="1"/>
    <xf numFmtId="164" fontId="2" fillId="0" borderId="82" xfId="0" applyFont="1" applyBorder="1" applyAlignment="1">
      <alignment horizontal="center" vertical="center"/>
    </xf>
    <xf numFmtId="164" fontId="2" fillId="0" borderId="32" xfId="0" applyFont="1" applyBorder="1" applyAlignment="1">
      <alignment horizontal="center" vertical="center"/>
    </xf>
    <xf numFmtId="164" fontId="2" fillId="0" borderId="84" xfId="0" applyFont="1" applyBorder="1" applyAlignment="1">
      <alignment horizontal="center" vertical="center"/>
    </xf>
    <xf numFmtId="164" fontId="13" fillId="0" borderId="0" xfId="6" applyFont="1" applyAlignment="1">
      <alignment horizontal="center" vertical="center" wrapText="1"/>
    </xf>
    <xf numFmtId="164" fontId="13" fillId="7" borderId="0" xfId="6" applyFont="1" applyFill="1" applyAlignment="1">
      <alignment horizontal="center" vertical="center" wrapText="1"/>
    </xf>
    <xf numFmtId="164" fontId="13" fillId="0" borderId="0" xfId="6" applyFont="1" applyAlignment="1">
      <alignment vertical="center" wrapText="1"/>
    </xf>
    <xf numFmtId="164" fontId="13" fillId="7" borderId="0" xfId="6" applyFont="1" applyFill="1" applyAlignment="1">
      <alignment vertical="center" wrapText="1"/>
    </xf>
    <xf numFmtId="164" fontId="13" fillId="0" borderId="0" xfId="6" applyFont="1" applyAlignment="1">
      <alignment horizontal="justify" vertical="center" wrapText="1"/>
    </xf>
    <xf numFmtId="164" fontId="12" fillId="7" borderId="0" xfId="6" applyFont="1" applyFill="1" applyBorder="1" applyAlignment="1">
      <alignment horizontal="left" vertical="center" wrapText="1"/>
    </xf>
    <xf numFmtId="164" fontId="13" fillId="7" borderId="0" xfId="6" applyFont="1" applyFill="1" applyBorder="1" applyAlignment="1">
      <alignment horizontal="center" vertical="center" wrapText="1"/>
    </xf>
    <xf numFmtId="164" fontId="13" fillId="0" borderId="0" xfId="3" applyFont="1" applyBorder="1" applyAlignment="1">
      <alignment horizontal="center" vertical="center" wrapText="1"/>
    </xf>
    <xf numFmtId="164" fontId="13" fillId="7" borderId="0" xfId="6" applyFont="1" applyFill="1" applyBorder="1" applyAlignment="1" applyProtection="1">
      <alignment horizontal="center" vertical="center" wrapText="1"/>
      <protection locked="0"/>
    </xf>
    <xf numFmtId="164" fontId="12" fillId="0" borderId="0" xfId="3" applyFont="1" applyBorder="1" applyAlignment="1">
      <alignment vertical="center" wrapText="1"/>
    </xf>
    <xf numFmtId="164" fontId="13" fillId="7" borderId="0" xfId="6" applyFont="1" applyFill="1" applyAlignment="1">
      <alignment horizontal="justify" vertical="center" wrapText="1"/>
    </xf>
    <xf numFmtId="14" fontId="13" fillId="7" borderId="0" xfId="1" applyNumberFormat="1" applyFont="1" applyFill="1" applyBorder="1" applyAlignment="1">
      <alignment horizontal="left" vertical="center" wrapText="1"/>
    </xf>
    <xf numFmtId="164" fontId="21" fillId="7" borderId="0" xfId="1" applyFont="1" applyFill="1" applyAlignment="1">
      <alignment horizontal="center" vertical="center" wrapText="1"/>
    </xf>
    <xf numFmtId="164" fontId="21" fillId="12" borderId="40" xfId="6" applyFont="1" applyFill="1" applyBorder="1" applyAlignment="1" applyProtection="1">
      <alignment horizontal="center" vertical="center" wrapText="1"/>
      <protection locked="0"/>
    </xf>
    <xf numFmtId="164" fontId="21" fillId="12" borderId="40" xfId="6" applyFont="1" applyFill="1" applyBorder="1" applyAlignment="1">
      <alignment horizontal="center" vertical="center" wrapText="1"/>
    </xf>
    <xf numFmtId="164" fontId="21" fillId="12" borderId="66" xfId="6" applyFont="1" applyFill="1" applyBorder="1" applyAlignment="1">
      <alignment horizontal="center" vertical="center" wrapText="1"/>
    </xf>
    <xf numFmtId="164" fontId="18" fillId="8" borderId="40" xfId="6" applyFont="1" applyFill="1" applyBorder="1" applyAlignment="1">
      <alignment horizontal="center" vertical="center" wrapText="1"/>
    </xf>
    <xf numFmtId="164" fontId="18" fillId="5" borderId="40" xfId="6" applyFont="1" applyFill="1" applyBorder="1" applyAlignment="1">
      <alignment horizontal="center" vertical="center" wrapText="1"/>
    </xf>
    <xf numFmtId="14" fontId="44" fillId="7" borderId="0" xfId="0" applyNumberFormat="1" applyFont="1" applyFill="1"/>
    <xf numFmtId="164" fontId="18" fillId="2" borderId="70" xfId="3" applyFont="1" applyFill="1" applyBorder="1" applyAlignment="1">
      <alignment horizontal="center" vertical="center" wrapText="1"/>
    </xf>
    <xf numFmtId="164" fontId="18" fillId="8" borderId="70" xfId="3" applyFont="1" applyFill="1" applyBorder="1" applyAlignment="1">
      <alignment horizontal="center" vertical="center" wrapText="1"/>
    </xf>
    <xf numFmtId="164" fontId="29" fillId="7" borderId="0" xfId="0" applyFont="1" applyFill="1" applyAlignment="1">
      <alignment horizontal="center"/>
    </xf>
    <xf numFmtId="164" fontId="21" fillId="5" borderId="40" xfId="6" applyFont="1" applyFill="1" applyBorder="1" applyAlignment="1">
      <alignment horizontal="center" vertical="center" wrapText="1"/>
    </xf>
    <xf numFmtId="164" fontId="12" fillId="0" borderId="0" xfId="6" applyFont="1" applyAlignment="1">
      <alignment horizontal="left" vertical="center" wrapText="1"/>
    </xf>
    <xf numFmtId="164" fontId="13" fillId="0" borderId="0" xfId="3" applyFont="1" applyFill="1" applyBorder="1" applyAlignment="1" applyProtection="1">
      <alignment horizontal="center" vertical="center" wrapText="1"/>
      <protection locked="0"/>
    </xf>
    <xf numFmtId="164" fontId="21" fillId="12" borderId="40" xfId="6" applyFont="1" applyFill="1" applyBorder="1" applyAlignment="1" applyProtection="1">
      <alignment horizontal="center" vertical="center" wrapText="1"/>
      <protection locked="0"/>
    </xf>
    <xf numFmtId="164" fontId="13" fillId="7" borderId="0" xfId="3" applyFont="1" applyFill="1" applyBorder="1" applyAlignment="1">
      <alignment horizontal="center" vertical="center" wrapText="1"/>
    </xf>
    <xf numFmtId="0" fontId="0" fillId="5" borderId="82" xfId="0" applyNumberFormat="1" applyFill="1" applyBorder="1"/>
    <xf numFmtId="0" fontId="0" fillId="2" borderId="45" xfId="0" applyNumberFormat="1" applyFill="1" applyBorder="1"/>
    <xf numFmtId="0" fontId="0" fillId="2" borderId="16" xfId="0" applyNumberFormat="1" applyFill="1" applyBorder="1"/>
    <xf numFmtId="0" fontId="0" fillId="5" borderId="83" xfId="0" applyNumberFormat="1" applyFill="1" applyBorder="1"/>
    <xf numFmtId="0" fontId="0" fillId="5" borderId="42" xfId="0" applyNumberFormat="1" applyFill="1" applyBorder="1"/>
    <xf numFmtId="0" fontId="10" fillId="2" borderId="46" xfId="0" applyNumberFormat="1" applyFont="1" applyFill="1" applyBorder="1"/>
    <xf numFmtId="0" fontId="0" fillId="8" borderId="83" xfId="0" applyNumberFormat="1" applyFill="1" applyBorder="1"/>
    <xf numFmtId="0" fontId="0" fillId="5" borderId="46" xfId="0" applyNumberFormat="1" applyFill="1" applyBorder="1"/>
    <xf numFmtId="0" fontId="2" fillId="4" borderId="55" xfId="0" applyNumberFormat="1" applyFont="1" applyFill="1" applyBorder="1" applyAlignment="1">
      <alignment horizontal="center" vertical="center"/>
    </xf>
    <xf numFmtId="0" fontId="2" fillId="4" borderId="51" xfId="0" applyNumberFormat="1" applyFont="1" applyFill="1" applyBorder="1" applyAlignment="1">
      <alignment horizontal="center" vertical="center"/>
    </xf>
    <xf numFmtId="0" fontId="2" fillId="4" borderId="49" xfId="0" applyNumberFormat="1" applyFont="1" applyFill="1" applyBorder="1" applyAlignment="1">
      <alignment horizontal="center" vertical="center"/>
    </xf>
    <xf numFmtId="0" fontId="2" fillId="4" borderId="57" xfId="0" applyNumberFormat="1" applyFont="1" applyFill="1" applyBorder="1" applyAlignment="1">
      <alignment horizontal="center"/>
    </xf>
    <xf numFmtId="0" fontId="2" fillId="4" borderId="85" xfId="0" applyNumberFormat="1" applyFont="1" applyFill="1" applyBorder="1" applyAlignment="1">
      <alignment horizontal="center"/>
    </xf>
    <xf numFmtId="0" fontId="2" fillId="4" borderId="58" xfId="0" applyNumberFormat="1" applyFont="1" applyFill="1" applyBorder="1" applyAlignment="1">
      <alignment horizontal="center"/>
    </xf>
    <xf numFmtId="0" fontId="0" fillId="5" borderId="45" xfId="0" applyNumberFormat="1" applyFill="1" applyBorder="1"/>
    <xf numFmtId="0" fontId="0" fillId="8" borderId="42" xfId="0" applyNumberFormat="1" applyFill="1" applyBorder="1"/>
    <xf numFmtId="0" fontId="2" fillId="4" borderId="49" xfId="0" applyNumberFormat="1" applyFont="1" applyFill="1" applyBorder="1" applyAlignment="1">
      <alignment horizontal="center"/>
    </xf>
    <xf numFmtId="0" fontId="2" fillId="4" borderId="47" xfId="0" applyNumberFormat="1" applyFont="1" applyFill="1" applyBorder="1" applyAlignment="1">
      <alignment horizontal="center"/>
    </xf>
    <xf numFmtId="0" fontId="2" fillId="4" borderId="53" xfId="0" applyNumberFormat="1" applyFont="1" applyFill="1" applyBorder="1" applyAlignment="1">
      <alignment horizontal="center"/>
    </xf>
    <xf numFmtId="0" fontId="36" fillId="8" borderId="40" xfId="6" applyNumberFormat="1" applyFont="1" applyFill="1" applyBorder="1" applyAlignment="1">
      <alignment horizontal="center" vertical="center" wrapText="1"/>
    </xf>
    <xf numFmtId="0" fontId="21" fillId="12" borderId="40" xfId="6" applyNumberFormat="1" applyFont="1" applyFill="1" applyBorder="1" applyAlignment="1" applyProtection="1">
      <alignment horizontal="center" vertical="center" wrapText="1"/>
      <protection locked="0"/>
    </xf>
    <xf numFmtId="0" fontId="21" fillId="12" borderId="40" xfId="6" applyNumberFormat="1" applyFont="1" applyFill="1" applyBorder="1" applyAlignment="1">
      <alignment horizontal="center" vertical="center" wrapText="1"/>
    </xf>
    <xf numFmtId="0" fontId="37" fillId="8" borderId="40" xfId="6" applyNumberFormat="1" applyFont="1" applyFill="1" applyBorder="1" applyAlignment="1">
      <alignment horizontal="center" vertical="center" wrapText="1"/>
    </xf>
    <xf numFmtId="0" fontId="21" fillId="12" borderId="66" xfId="6" applyNumberFormat="1" applyFont="1" applyFill="1" applyBorder="1" applyAlignment="1">
      <alignment horizontal="center" vertical="center" wrapText="1"/>
    </xf>
    <xf numFmtId="0" fontId="37" fillId="8" borderId="69" xfId="6" applyNumberFormat="1" applyFont="1" applyFill="1" applyBorder="1" applyAlignment="1">
      <alignment horizontal="center" vertical="center" wrapText="1"/>
    </xf>
    <xf numFmtId="0" fontId="36" fillId="8" borderId="40" xfId="3" applyNumberFormat="1" applyFont="1" applyFill="1" applyBorder="1" applyAlignment="1" applyProtection="1">
      <alignment horizontal="center" vertical="center" wrapText="1"/>
      <protection locked="0"/>
    </xf>
    <xf numFmtId="0" fontId="38" fillId="8" borderId="69" xfId="3" applyNumberFormat="1" applyFont="1" applyFill="1" applyBorder="1" applyAlignment="1" applyProtection="1">
      <alignment horizontal="center" vertical="center" wrapText="1"/>
      <protection locked="0"/>
    </xf>
    <xf numFmtId="0" fontId="21" fillId="12" borderId="66" xfId="3" applyNumberFormat="1" applyFont="1" applyFill="1" applyBorder="1" applyAlignment="1" applyProtection="1">
      <alignment horizontal="center" vertical="center" wrapText="1"/>
      <protection locked="0"/>
    </xf>
    <xf numFmtId="0" fontId="21" fillId="12" borderId="40" xfId="3" applyNumberFormat="1" applyFont="1" applyFill="1" applyBorder="1" applyAlignment="1" applyProtection="1">
      <alignment horizontal="center" vertical="center" wrapText="1"/>
      <protection locked="0"/>
    </xf>
    <xf numFmtId="164" fontId="21" fillId="12" borderId="40" xfId="3" applyFont="1" applyFill="1" applyBorder="1" applyAlignment="1" applyProtection="1">
      <alignment horizontal="left" vertical="center" wrapText="1"/>
      <protection locked="0"/>
    </xf>
    <xf numFmtId="164" fontId="21" fillId="12" borderId="40" xfId="3" applyFont="1" applyFill="1" applyBorder="1" applyAlignment="1" applyProtection="1">
      <alignment horizontal="center" vertical="center" wrapText="1"/>
      <protection locked="0"/>
    </xf>
    <xf numFmtId="164" fontId="13" fillId="9" borderId="87" xfId="1" applyFont="1" applyFill="1" applyBorder="1" applyAlignment="1">
      <alignment vertical="center" wrapText="1"/>
    </xf>
    <xf numFmtId="167" fontId="13" fillId="7" borderId="0" xfId="8" applyNumberFormat="1" applyFont="1" applyFill="1" applyBorder="1" applyAlignment="1">
      <alignment vertical="top" wrapText="1"/>
    </xf>
    <xf numFmtId="14" fontId="13" fillId="7" borderId="0" xfId="1" applyNumberFormat="1" applyFont="1" applyFill="1" applyBorder="1" applyAlignment="1">
      <alignment vertical="center" wrapText="1"/>
    </xf>
    <xf numFmtId="167" fontId="30" fillId="4" borderId="55" xfId="8" applyNumberFormat="1" applyFont="1" applyFill="1" applyBorder="1" applyAlignment="1">
      <alignment horizontal="center" vertical="center"/>
    </xf>
    <xf numFmtId="167" fontId="30" fillId="4" borderId="48" xfId="8" applyNumberFormat="1" applyFont="1" applyFill="1" applyBorder="1"/>
    <xf numFmtId="167" fontId="29" fillId="5" borderId="2" xfId="8" applyNumberFormat="1" applyFont="1" applyFill="1" applyBorder="1" applyAlignment="1">
      <alignment horizontal="center"/>
    </xf>
    <xf numFmtId="167" fontId="29" fillId="2" borderId="3" xfId="8" applyNumberFormat="1" applyFont="1" applyFill="1" applyBorder="1" applyAlignment="1">
      <alignment horizontal="center"/>
    </xf>
    <xf numFmtId="167" fontId="29" fillId="2" borderId="4" xfId="8" applyNumberFormat="1" applyFont="1" applyFill="1" applyBorder="1" applyAlignment="1">
      <alignment horizontal="center"/>
    </xf>
    <xf numFmtId="167" fontId="30" fillId="4" borderId="51" xfId="8" applyNumberFormat="1" applyFont="1" applyFill="1" applyBorder="1" applyAlignment="1">
      <alignment horizontal="center" vertical="center"/>
    </xf>
    <xf numFmtId="167" fontId="30" fillId="4" borderId="66" xfId="8" applyNumberFormat="1" applyFont="1" applyFill="1" applyBorder="1"/>
    <xf numFmtId="167" fontId="29" fillId="5" borderId="5" xfId="8" applyNumberFormat="1" applyFont="1" applyFill="1" applyBorder="1" applyAlignment="1">
      <alignment horizontal="center"/>
    </xf>
    <xf numFmtId="167" fontId="29" fillId="5" borderId="1" xfId="8" applyNumberFormat="1" applyFont="1" applyFill="1" applyBorder="1" applyAlignment="1">
      <alignment horizontal="center"/>
    </xf>
    <xf numFmtId="167" fontId="32" fillId="2" borderId="6" xfId="8" applyNumberFormat="1" applyFont="1" applyFill="1" applyBorder="1" applyAlignment="1">
      <alignment horizontal="center"/>
    </xf>
    <xf numFmtId="167" fontId="30" fillId="4" borderId="49" xfId="8" applyNumberFormat="1" applyFont="1" applyFill="1" applyBorder="1" applyAlignment="1">
      <alignment horizontal="center" vertical="center"/>
    </xf>
    <xf numFmtId="167" fontId="30" fillId="4" borderId="67" xfId="8" applyNumberFormat="1" applyFont="1" applyFill="1" applyBorder="1"/>
    <xf numFmtId="167" fontId="29" fillId="8" borderId="5" xfId="8" applyNumberFormat="1" applyFont="1" applyFill="1" applyBorder="1" applyAlignment="1">
      <alignment horizontal="center"/>
    </xf>
    <xf numFmtId="167" fontId="29" fillId="5" borderId="6" xfId="8" applyNumberFormat="1" applyFont="1" applyFill="1" applyBorder="1" applyAlignment="1">
      <alignment horizontal="center"/>
    </xf>
    <xf numFmtId="167" fontId="29" fillId="7" borderId="0" xfId="8" applyNumberFormat="1" applyFont="1" applyFill="1"/>
    <xf numFmtId="167" fontId="30" fillId="0" borderId="5" xfId="8" applyNumberFormat="1" applyFont="1" applyBorder="1" applyAlignment="1">
      <alignment horizontal="center"/>
    </xf>
    <xf numFmtId="167" fontId="30" fillId="0" borderId="1" xfId="8" applyNumberFormat="1" applyFont="1" applyBorder="1" applyAlignment="1">
      <alignment horizontal="center"/>
    </xf>
    <xf numFmtId="167" fontId="30" fillId="0" borderId="6" xfId="8" applyNumberFormat="1" applyFont="1" applyBorder="1" applyAlignment="1">
      <alignment horizontal="center"/>
    </xf>
    <xf numFmtId="167" fontId="30" fillId="4" borderId="7" xfId="8" applyNumberFormat="1" applyFont="1" applyFill="1" applyBorder="1" applyAlignment="1">
      <alignment horizontal="center"/>
    </xf>
    <xf numFmtId="167" fontId="30" fillId="4" borderId="8" xfId="8" applyNumberFormat="1" applyFont="1" applyFill="1" applyBorder="1" applyAlignment="1">
      <alignment horizontal="center"/>
    </xf>
    <xf numFmtId="167" fontId="30" fillId="4" borderId="9" xfId="8" applyNumberFormat="1" applyFont="1" applyFill="1" applyBorder="1" applyAlignment="1">
      <alignment horizontal="center"/>
    </xf>
    <xf numFmtId="167" fontId="29" fillId="7" borderId="48" xfId="8" applyNumberFormat="1" applyFont="1" applyFill="1" applyBorder="1"/>
    <xf numFmtId="167" fontId="30" fillId="4" borderId="17" xfId="8" applyNumberFormat="1" applyFont="1" applyFill="1" applyBorder="1" applyAlignment="1"/>
    <xf numFmtId="167" fontId="30" fillId="4" borderId="18" xfId="8" applyNumberFormat="1" applyFont="1" applyFill="1" applyBorder="1" applyAlignment="1"/>
    <xf numFmtId="167" fontId="29" fillId="0" borderId="0" xfId="8" applyNumberFormat="1" applyFont="1"/>
    <xf numFmtId="167" fontId="30" fillId="8" borderId="2" xfId="8" applyNumberFormat="1" applyFont="1" applyFill="1" applyBorder="1" applyAlignment="1"/>
    <xf numFmtId="167" fontId="29" fillId="0" borderId="4" xfId="8" applyNumberFormat="1" applyFont="1" applyBorder="1" applyAlignment="1">
      <alignment horizontal="center"/>
    </xf>
    <xf numFmtId="167" fontId="30" fillId="5" borderId="5" xfId="8" applyNumberFormat="1" applyFont="1" applyFill="1" applyBorder="1" applyAlignment="1"/>
    <xf numFmtId="167" fontId="29" fillId="0" borderId="6" xfId="8" applyNumberFormat="1" applyFont="1" applyBorder="1" applyAlignment="1">
      <alignment horizontal="center"/>
    </xf>
    <xf numFmtId="167" fontId="30" fillId="2" borderId="7" xfId="8" applyNumberFormat="1" applyFont="1" applyFill="1" applyBorder="1" applyAlignment="1"/>
    <xf numFmtId="167" fontId="29" fillId="0" borderId="9" xfId="8" applyNumberFormat="1" applyFont="1" applyBorder="1" applyAlignment="1">
      <alignment horizontal="center"/>
    </xf>
    <xf numFmtId="167" fontId="21" fillId="13" borderId="48" xfId="8" applyNumberFormat="1" applyFont="1" applyFill="1" applyBorder="1" applyAlignment="1" applyProtection="1">
      <alignment horizontal="center" vertical="center" wrapText="1"/>
      <protection locked="0"/>
    </xf>
    <xf numFmtId="167" fontId="21" fillId="13" borderId="40" xfId="8" applyNumberFormat="1" applyFont="1" applyFill="1" applyBorder="1" applyAlignment="1" applyProtection="1">
      <alignment horizontal="left" vertical="center" wrapText="1"/>
      <protection locked="0"/>
    </xf>
    <xf numFmtId="167" fontId="13" fillId="7" borderId="0" xfId="8" applyNumberFormat="1" applyFont="1" applyFill="1" applyAlignment="1">
      <alignment horizontal="center" vertical="center" wrapText="1"/>
    </xf>
    <xf numFmtId="167" fontId="38" fillId="8" borderId="69" xfId="8" applyNumberFormat="1" applyFont="1" applyFill="1" applyBorder="1" applyAlignment="1" applyProtection="1">
      <alignment vertical="center" wrapText="1"/>
      <protection locked="0"/>
    </xf>
    <xf numFmtId="167" fontId="33" fillId="5" borderId="40" xfId="8" applyNumberFormat="1" applyFont="1" applyFill="1" applyBorder="1" applyAlignment="1">
      <alignment horizontal="center" vertical="center" wrapText="1"/>
    </xf>
    <xf numFmtId="167" fontId="21" fillId="13" borderId="40" xfId="8" applyNumberFormat="1" applyFont="1" applyFill="1" applyBorder="1" applyAlignment="1" applyProtection="1">
      <alignment horizontal="center" vertical="center" wrapText="1"/>
      <protection locked="0"/>
    </xf>
    <xf numFmtId="167" fontId="33" fillId="2" borderId="40" xfId="8" applyNumberFormat="1" applyFont="1" applyFill="1" applyBorder="1" applyAlignment="1">
      <alignment horizontal="center" vertical="center" wrapText="1"/>
    </xf>
    <xf numFmtId="167" fontId="13" fillId="7" borderId="0" xfId="8" applyNumberFormat="1" applyFont="1" applyFill="1" applyBorder="1" applyAlignment="1" applyProtection="1">
      <alignment vertical="center" wrapText="1"/>
      <protection locked="0"/>
    </xf>
    <xf numFmtId="167" fontId="14" fillId="7" borderId="0" xfId="8" applyNumberFormat="1" applyFont="1" applyFill="1" applyBorder="1" applyAlignment="1" applyProtection="1">
      <alignment vertical="center" wrapText="1"/>
    </xf>
    <xf numFmtId="167" fontId="21" fillId="13" borderId="66" xfId="8" applyNumberFormat="1" applyFont="1" applyFill="1" applyBorder="1" applyAlignment="1" applyProtection="1">
      <alignment horizontal="center" vertical="center" wrapText="1"/>
      <protection locked="0"/>
    </xf>
    <xf numFmtId="167" fontId="13" fillId="7" borderId="0" xfId="8" applyNumberFormat="1" applyFont="1" applyFill="1" applyBorder="1" applyAlignment="1">
      <alignment vertical="center" wrapText="1"/>
    </xf>
    <xf numFmtId="167" fontId="13" fillId="7" borderId="0" xfId="8" applyNumberFormat="1" applyFont="1" applyFill="1" applyAlignment="1">
      <alignment vertical="center" wrapText="1"/>
    </xf>
    <xf numFmtId="167" fontId="13" fillId="13" borderId="40" xfId="8" applyNumberFormat="1" applyFont="1" applyFill="1" applyBorder="1" applyAlignment="1">
      <alignment horizontal="center" vertical="center" wrapText="1"/>
    </xf>
    <xf numFmtId="167" fontId="21" fillId="13" borderId="69" xfId="8" applyNumberFormat="1" applyFont="1" applyFill="1" applyBorder="1" applyAlignment="1" applyProtection="1">
      <alignment horizontal="left" vertical="center" wrapText="1"/>
      <protection locked="0"/>
    </xf>
    <xf numFmtId="167" fontId="12" fillId="0" borderId="0" xfId="8" applyNumberFormat="1" applyFont="1" applyBorder="1" applyAlignment="1">
      <alignment horizontal="left" vertical="center" wrapText="1"/>
    </xf>
    <xf numFmtId="167" fontId="13" fillId="0" borderId="0" xfId="8" applyNumberFormat="1" applyFont="1" applyBorder="1" applyAlignment="1">
      <alignment horizontal="center" vertical="center" wrapText="1"/>
    </xf>
    <xf numFmtId="167" fontId="13" fillId="0" borderId="0" xfId="8" applyNumberFormat="1" applyFont="1" applyAlignment="1">
      <alignment vertical="center" wrapText="1"/>
    </xf>
    <xf numFmtId="167" fontId="13" fillId="0" borderId="0" xfId="8" applyNumberFormat="1" applyFont="1" applyAlignment="1">
      <alignment horizontal="justify" vertical="center" wrapText="1"/>
    </xf>
    <xf numFmtId="167" fontId="13" fillId="0" borderId="0" xfId="8" applyNumberFormat="1" applyFont="1" applyAlignment="1">
      <alignment horizontal="center" vertical="center" wrapText="1"/>
    </xf>
    <xf numFmtId="167" fontId="13" fillId="0" borderId="0" xfId="8" applyNumberFormat="1" applyFont="1" applyBorder="1" applyAlignment="1" applyProtection="1">
      <alignment horizontal="center" vertical="center" wrapText="1"/>
      <protection locked="0"/>
    </xf>
    <xf numFmtId="167" fontId="36" fillId="8" borderId="40" xfId="8" applyNumberFormat="1" applyFont="1" applyFill="1" applyBorder="1" applyAlignment="1" applyProtection="1">
      <alignment horizontal="center" vertical="center" wrapText="1"/>
      <protection locked="0"/>
    </xf>
    <xf numFmtId="167" fontId="0" fillId="0" borderId="0" xfId="8" applyNumberFormat="1" applyFont="1"/>
    <xf numFmtId="167" fontId="0" fillId="7" borderId="0" xfId="8" applyNumberFormat="1" applyFont="1" applyFill="1"/>
    <xf numFmtId="167" fontId="2" fillId="0" borderId="5" xfId="8" applyNumberFormat="1" applyFont="1" applyBorder="1" applyAlignment="1">
      <alignment horizontal="center" vertical="center"/>
    </xf>
    <xf numFmtId="167" fontId="2" fillId="0" borderId="14" xfId="8" applyNumberFormat="1" applyFont="1" applyBorder="1"/>
    <xf numFmtId="167" fontId="0" fillId="5" borderId="2" xfId="8" applyNumberFormat="1" applyFont="1" applyFill="1" applyBorder="1" applyAlignment="1">
      <alignment horizontal="center"/>
    </xf>
    <xf numFmtId="167" fontId="0" fillId="2" borderId="3" xfId="8" applyNumberFormat="1" applyFont="1" applyFill="1" applyBorder="1" applyAlignment="1">
      <alignment horizontal="center"/>
    </xf>
    <xf numFmtId="167" fontId="0" fillId="2" borderId="4" xfId="8" applyNumberFormat="1" applyFont="1" applyFill="1" applyBorder="1" applyAlignment="1">
      <alignment horizontal="center"/>
    </xf>
    <xf numFmtId="167" fontId="0" fillId="7" borderId="0" xfId="8" applyNumberFormat="1" applyFont="1" applyFill="1" applyBorder="1"/>
    <xf numFmtId="167" fontId="1" fillId="7" borderId="0" xfId="8" applyNumberFormat="1" applyFont="1" applyFill="1" applyBorder="1" applyAlignment="1">
      <alignment vertical="center"/>
    </xf>
    <xf numFmtId="167" fontId="1" fillId="0" borderId="0" xfId="8" applyNumberFormat="1" applyFont="1" applyFill="1" applyBorder="1" applyAlignment="1">
      <alignment vertical="center"/>
    </xf>
    <xf numFmtId="167" fontId="0" fillId="5" borderId="5" xfId="8" applyNumberFormat="1" applyFont="1" applyFill="1" applyBorder="1" applyAlignment="1">
      <alignment horizontal="center"/>
    </xf>
    <xf numFmtId="167" fontId="0" fillId="5" borderId="1" xfId="8" applyNumberFormat="1" applyFont="1" applyFill="1" applyBorder="1" applyAlignment="1">
      <alignment horizontal="center"/>
    </xf>
    <xf numFmtId="167" fontId="0" fillId="2" borderId="6" xfId="8" applyNumberFormat="1" applyFont="1" applyFill="1" applyBorder="1" applyAlignment="1">
      <alignment horizontal="center"/>
    </xf>
    <xf numFmtId="167" fontId="2" fillId="0" borderId="7" xfId="8" applyNumberFormat="1" applyFont="1" applyBorder="1" applyAlignment="1">
      <alignment horizontal="center" vertical="center"/>
    </xf>
    <xf numFmtId="167" fontId="2" fillId="0" borderId="22" xfId="8" applyNumberFormat="1" applyFont="1" applyBorder="1"/>
    <xf numFmtId="167" fontId="0" fillId="8" borderId="7" xfId="8" applyNumberFormat="1" applyFont="1" applyFill="1" applyBorder="1" applyAlignment="1">
      <alignment horizontal="center"/>
    </xf>
    <xf numFmtId="167" fontId="0" fillId="5" borderId="8" xfId="8" applyNumberFormat="1" applyFont="1" applyFill="1" applyBorder="1" applyAlignment="1">
      <alignment horizontal="center"/>
    </xf>
    <xf numFmtId="167" fontId="0" fillId="5" borderId="9" xfId="8" applyNumberFormat="1" applyFont="1" applyFill="1" applyBorder="1" applyAlignment="1">
      <alignment horizontal="center"/>
    </xf>
    <xf numFmtId="167" fontId="2" fillId="0" borderId="2" xfId="8" applyNumberFormat="1" applyFont="1" applyBorder="1" applyAlignment="1">
      <alignment horizontal="center"/>
    </xf>
    <xf numFmtId="167" fontId="2" fillId="0" borderId="3" xfId="8" applyNumberFormat="1" applyFont="1" applyBorder="1" applyAlignment="1">
      <alignment horizontal="center"/>
    </xf>
    <xf numFmtId="167" fontId="2" fillId="0" borderId="4" xfId="8" applyNumberFormat="1" applyFont="1" applyBorder="1" applyAlignment="1">
      <alignment horizontal="center"/>
    </xf>
    <xf numFmtId="167" fontId="0" fillId="7" borderId="0" xfId="8" applyNumberFormat="1" applyFont="1" applyFill="1" applyBorder="1" applyAlignment="1">
      <alignment horizontal="center"/>
    </xf>
    <xf numFmtId="167" fontId="2" fillId="0" borderId="7" xfId="8" applyNumberFormat="1" applyFont="1" applyBorder="1" applyAlignment="1">
      <alignment horizontal="center"/>
    </xf>
    <xf numFmtId="167" fontId="2" fillId="0" borderId="8" xfId="8" applyNumberFormat="1" applyFont="1" applyBorder="1" applyAlignment="1">
      <alignment horizontal="center"/>
    </xf>
    <xf numFmtId="167" fontId="2" fillId="0" borderId="9" xfId="8" applyNumberFormat="1" applyFont="1" applyBorder="1" applyAlignment="1">
      <alignment horizontal="center"/>
    </xf>
    <xf numFmtId="167" fontId="0" fillId="8" borderId="2" xfId="8" applyNumberFormat="1" applyFont="1" applyFill="1" applyBorder="1"/>
    <xf numFmtId="167" fontId="0" fillId="0" borderId="4" xfId="8" applyNumberFormat="1" applyFont="1" applyBorder="1" applyAlignment="1">
      <alignment horizontal="center"/>
    </xf>
    <xf numFmtId="167" fontId="0" fillId="5" borderId="5" xfId="8" applyNumberFormat="1" applyFont="1" applyFill="1" applyBorder="1"/>
    <xf numFmtId="167" fontId="0" fillId="0" borderId="6" xfId="8" applyNumberFormat="1" applyFont="1" applyBorder="1" applyAlignment="1">
      <alignment horizontal="center"/>
    </xf>
    <xf numFmtId="167" fontId="0" fillId="2" borderId="7" xfId="8" applyNumberFormat="1" applyFont="1" applyFill="1" applyBorder="1"/>
    <xf numFmtId="167" fontId="0" fillId="0" borderId="9" xfId="8" applyNumberFormat="1" applyFont="1" applyBorder="1" applyAlignment="1">
      <alignment horizontal="center"/>
    </xf>
    <xf numFmtId="167" fontId="3" fillId="3" borderId="8" xfId="8" applyNumberFormat="1" applyFont="1" applyFill="1" applyBorder="1" applyAlignment="1">
      <alignment horizontal="center" vertical="center"/>
    </xf>
    <xf numFmtId="167" fontId="3" fillId="3" borderId="22" xfId="8" applyNumberFormat="1" applyFont="1" applyFill="1" applyBorder="1" applyAlignment="1">
      <alignment horizontal="center" vertical="center"/>
    </xf>
    <xf numFmtId="167" fontId="2" fillId="0" borderId="26" xfId="8" applyNumberFormat="1" applyFont="1" applyBorder="1" applyAlignment="1">
      <alignment horizontal="center"/>
    </xf>
    <xf numFmtId="167" fontId="0" fillId="0" borderId="27" xfId="8" applyNumberFormat="1" applyFont="1" applyBorder="1" applyAlignment="1">
      <alignment horizontal="center"/>
    </xf>
    <xf numFmtId="167" fontId="0" fillId="0" borderId="28" xfId="8" applyNumberFormat="1" applyFont="1" applyBorder="1" applyAlignment="1">
      <alignment horizontal="center"/>
    </xf>
    <xf numFmtId="167" fontId="0" fillId="0" borderId="27" xfId="8" applyNumberFormat="1" applyFont="1" applyFill="1" applyBorder="1"/>
    <xf numFmtId="167" fontId="0" fillId="0" borderId="29" xfId="8" applyNumberFormat="1" applyFont="1" applyBorder="1"/>
    <xf numFmtId="167" fontId="2" fillId="0" borderId="5" xfId="8" applyNumberFormat="1" applyFont="1" applyBorder="1" applyAlignment="1">
      <alignment horizontal="center"/>
    </xf>
    <xf numFmtId="167" fontId="0" fillId="0" borderId="1" xfId="8" applyNumberFormat="1" applyFont="1" applyBorder="1" applyAlignment="1">
      <alignment horizontal="center"/>
    </xf>
    <xf numFmtId="167" fontId="0" fillId="0" borderId="14" xfId="8" applyNumberFormat="1" applyFont="1" applyBorder="1" applyAlignment="1">
      <alignment horizontal="center"/>
    </xf>
    <xf numFmtId="167" fontId="0" fillId="0" borderId="1" xfId="8" applyNumberFormat="1" applyFont="1" applyFill="1" applyBorder="1"/>
    <xf numFmtId="167" fontId="0" fillId="0" borderId="6" xfId="8" applyNumberFormat="1" applyFont="1" applyBorder="1"/>
    <xf numFmtId="167" fontId="0" fillId="0" borderId="8" xfId="8" applyNumberFormat="1" applyFont="1" applyBorder="1" applyAlignment="1">
      <alignment horizontal="center"/>
    </xf>
    <xf numFmtId="167" fontId="0" fillId="0" borderId="22" xfId="8" applyNumberFormat="1" applyFont="1" applyBorder="1" applyAlignment="1">
      <alignment horizontal="center"/>
    </xf>
    <xf numFmtId="167" fontId="0" fillId="0" borderId="9" xfId="8" applyNumberFormat="1" applyFont="1" applyBorder="1"/>
    <xf numFmtId="167" fontId="2" fillId="4" borderId="40" xfId="8" applyNumberFormat="1" applyFont="1" applyFill="1" applyBorder="1" applyAlignment="1">
      <alignment horizontal="center" vertical="center"/>
    </xf>
    <xf numFmtId="167" fontId="2" fillId="4" borderId="40" xfId="8" applyNumberFormat="1" applyFont="1" applyFill="1" applyBorder="1"/>
    <xf numFmtId="167" fontId="0" fillId="8" borderId="31" xfId="8" applyNumberFormat="1" applyFont="1" applyFill="1" applyBorder="1"/>
    <xf numFmtId="167" fontId="0" fillId="6" borderId="3" xfId="8" applyNumberFormat="1" applyFont="1" applyFill="1" applyBorder="1"/>
    <xf numFmtId="167" fontId="0" fillId="5" borderId="3" xfId="8" applyNumberFormat="1" applyFont="1" applyFill="1" applyBorder="1"/>
    <xf numFmtId="167" fontId="0" fillId="8" borderId="41" xfId="8" applyNumberFormat="1" applyFont="1" applyFill="1" applyBorder="1"/>
    <xf numFmtId="167" fontId="0" fillId="6" borderId="1" xfId="8" applyNumberFormat="1" applyFont="1" applyFill="1" applyBorder="1"/>
    <xf numFmtId="167" fontId="0" fillId="5" borderId="1" xfId="8" applyNumberFormat="1" applyFont="1" applyFill="1" applyBorder="1"/>
    <xf numFmtId="167" fontId="0" fillId="2" borderId="1" xfId="8" applyNumberFormat="1" applyFont="1" applyFill="1" applyBorder="1"/>
    <xf numFmtId="167" fontId="0" fillId="8" borderId="1" xfId="8" applyNumberFormat="1" applyFont="1" applyFill="1" applyBorder="1"/>
    <xf numFmtId="167" fontId="0" fillId="8" borderId="42" xfId="8" applyNumberFormat="1" applyFont="1" applyFill="1" applyBorder="1"/>
    <xf numFmtId="167" fontId="0" fillId="8" borderId="43" xfId="8" applyNumberFormat="1" applyFont="1" applyFill="1" applyBorder="1"/>
    <xf numFmtId="167" fontId="0" fillId="6" borderId="43" xfId="8" applyNumberFormat="1" applyFont="1" applyFill="1" applyBorder="1"/>
    <xf numFmtId="167" fontId="0" fillId="5" borderId="43" xfId="8" applyNumberFormat="1" applyFont="1" applyFill="1" applyBorder="1"/>
    <xf numFmtId="167" fontId="0" fillId="5" borderId="44" xfId="8" applyNumberFormat="1" applyFont="1" applyFill="1" applyBorder="1"/>
    <xf numFmtId="167" fontId="2" fillId="4" borderId="40" xfId="8" applyNumberFormat="1" applyFont="1" applyFill="1" applyBorder="1" applyAlignment="1">
      <alignment horizontal="center"/>
    </xf>
    <xf numFmtId="167" fontId="0" fillId="7" borderId="40" xfId="8" applyNumberFormat="1" applyFont="1" applyFill="1" applyBorder="1"/>
    <xf numFmtId="167" fontId="2" fillId="8" borderId="2" xfId="8" applyNumberFormat="1" applyFont="1" applyFill="1" applyBorder="1" applyAlignment="1"/>
    <xf numFmtId="167" fontId="0" fillId="0" borderId="4" xfId="8" applyNumberFormat="1" applyFont="1" applyBorder="1"/>
    <xf numFmtId="167" fontId="2" fillId="6" borderId="5" xfId="8" applyNumberFormat="1" applyFont="1" applyFill="1" applyBorder="1" applyAlignment="1"/>
    <xf numFmtId="167" fontId="2" fillId="5" borderId="5" xfId="8" applyNumberFormat="1" applyFont="1" applyFill="1" applyBorder="1" applyAlignment="1"/>
    <xf numFmtId="167" fontId="2" fillId="2" borderId="7" xfId="8" applyNumberFormat="1" applyFont="1" applyFill="1" applyBorder="1" applyAlignment="1"/>
    <xf numFmtId="167" fontId="2" fillId="7" borderId="0" xfId="8" applyNumberFormat="1" applyFont="1" applyFill="1"/>
    <xf numFmtId="167" fontId="3" fillId="8" borderId="30" xfId="8" applyNumberFormat="1" applyFont="1" applyFill="1" applyBorder="1" applyAlignment="1">
      <alignment horizontal="center" vertical="center"/>
    </xf>
    <xf numFmtId="167" fontId="3" fillId="8" borderId="8" xfId="8" applyNumberFormat="1" applyFont="1" applyFill="1" applyBorder="1" applyAlignment="1">
      <alignment horizontal="center" vertical="center"/>
    </xf>
    <xf numFmtId="167" fontId="3" fillId="8" borderId="22" xfId="8" applyNumberFormat="1" applyFont="1" applyFill="1" applyBorder="1" applyAlignment="1">
      <alignment horizontal="center" vertical="center"/>
    </xf>
    <xf numFmtId="167" fontId="0" fillId="7" borderId="27" xfId="8" applyNumberFormat="1" applyFont="1" applyFill="1" applyBorder="1" applyAlignment="1">
      <alignment horizontal="center"/>
    </xf>
    <xf numFmtId="167" fontId="0" fillId="7" borderId="1" xfId="8" applyNumberFormat="1" applyFont="1" applyFill="1" applyBorder="1" applyAlignment="1">
      <alignment horizontal="center"/>
    </xf>
    <xf numFmtId="167" fontId="13" fillId="9" borderId="15" xfId="8" applyNumberFormat="1" applyFont="1" applyFill="1" applyBorder="1" applyAlignment="1">
      <alignment horizontal="center" vertical="center" wrapText="1"/>
    </xf>
    <xf numFmtId="167" fontId="13" fillId="9" borderId="61" xfId="8" applyNumberFormat="1" applyFont="1" applyFill="1" applyBorder="1" applyAlignment="1">
      <alignment horizontal="center" vertical="center" wrapText="1"/>
    </xf>
    <xf numFmtId="167" fontId="13" fillId="9" borderId="17" xfId="8" applyNumberFormat="1" applyFont="1" applyFill="1" applyBorder="1" applyAlignment="1">
      <alignment horizontal="center" vertical="center" wrapText="1"/>
    </xf>
    <xf numFmtId="167" fontId="12" fillId="9" borderId="59" xfId="8" applyNumberFormat="1" applyFont="1" applyFill="1" applyBorder="1" applyAlignment="1">
      <alignment horizontal="center" vertical="center" wrapText="1"/>
    </xf>
    <xf numFmtId="167" fontId="12" fillId="9" borderId="0" xfId="8" applyNumberFormat="1" applyFont="1" applyFill="1" applyBorder="1" applyAlignment="1">
      <alignment horizontal="center" vertical="center" wrapText="1"/>
    </xf>
    <xf numFmtId="167" fontId="12" fillId="9" borderId="0" xfId="8" applyNumberFormat="1" applyFont="1" applyFill="1" applyBorder="1" applyAlignment="1">
      <alignment horizontal="left" vertical="center" wrapText="1"/>
    </xf>
    <xf numFmtId="167" fontId="13" fillId="9" borderId="0" xfId="8" applyNumberFormat="1" applyFont="1" applyFill="1" applyBorder="1" applyAlignment="1">
      <alignment horizontal="center" vertical="center" wrapText="1"/>
    </xf>
    <xf numFmtId="167" fontId="2" fillId="7" borderId="47" xfId="8" applyNumberFormat="1" applyFont="1" applyFill="1" applyBorder="1" applyAlignment="1">
      <alignment horizontal="center" vertical="center"/>
    </xf>
    <xf numFmtId="167" fontId="2" fillId="7" borderId="54" xfId="8" applyNumberFormat="1" applyFont="1" applyFill="1" applyBorder="1"/>
    <xf numFmtId="167" fontId="0" fillId="7" borderId="0" xfId="8" applyNumberFormat="1" applyFont="1" applyFill="1" applyBorder="1" applyAlignment="1">
      <alignment horizontal="left"/>
    </xf>
    <xf numFmtId="167" fontId="0" fillId="7" borderId="0" xfId="8" applyNumberFormat="1" applyFont="1" applyFill="1" applyAlignment="1">
      <alignment horizontal="center"/>
    </xf>
    <xf numFmtId="167" fontId="1" fillId="7" borderId="0" xfId="8" applyNumberFormat="1" applyFont="1" applyFill="1" applyBorder="1" applyAlignment="1">
      <alignment horizontal="center" vertical="center"/>
    </xf>
    <xf numFmtId="167" fontId="2" fillId="4" borderId="55" xfId="8" applyNumberFormat="1" applyFont="1" applyFill="1" applyBorder="1" applyAlignment="1">
      <alignment horizontal="center" vertical="center"/>
    </xf>
    <xf numFmtId="167" fontId="2" fillId="4" borderId="56" xfId="8" applyNumberFormat="1" applyFont="1" applyFill="1" applyBorder="1"/>
    <xf numFmtId="167" fontId="0" fillId="5" borderId="45" xfId="8" applyNumberFormat="1" applyFont="1" applyFill="1" applyBorder="1"/>
    <xf numFmtId="167" fontId="0" fillId="2" borderId="45" xfId="8" applyNumberFormat="1" applyFont="1" applyFill="1" applyBorder="1"/>
    <xf numFmtId="167" fontId="0" fillId="2" borderId="16" xfId="8" applyNumberFormat="1" applyFont="1" applyFill="1" applyBorder="1" applyAlignment="1">
      <alignment horizontal="center"/>
    </xf>
    <xf numFmtId="167" fontId="2" fillId="4" borderId="51" xfId="8" applyNumberFormat="1" applyFont="1" applyFill="1" applyBorder="1" applyAlignment="1">
      <alignment horizontal="center" vertical="center"/>
    </xf>
    <xf numFmtId="167" fontId="2" fillId="4" borderId="52" xfId="8" applyNumberFormat="1" applyFont="1" applyFill="1" applyBorder="1"/>
    <xf numFmtId="167" fontId="0" fillId="5" borderId="42" xfId="8" applyNumberFormat="1" applyFont="1" applyFill="1" applyBorder="1"/>
    <xf numFmtId="167" fontId="10" fillId="2" borderId="46" xfId="8" applyNumberFormat="1" applyFont="1" applyFill="1" applyBorder="1" applyAlignment="1">
      <alignment horizontal="center"/>
    </xf>
    <xf numFmtId="167" fontId="2" fillId="4" borderId="49" xfId="8" applyNumberFormat="1" applyFont="1" applyFill="1" applyBorder="1" applyAlignment="1">
      <alignment horizontal="center" vertical="center"/>
    </xf>
    <xf numFmtId="167" fontId="2" fillId="4" borderId="50" xfId="8" applyNumberFormat="1" applyFont="1" applyFill="1" applyBorder="1"/>
    <xf numFmtId="167" fontId="0" fillId="5" borderId="46" xfId="8" applyNumberFormat="1" applyFont="1" applyFill="1" applyBorder="1" applyAlignment="1">
      <alignment horizontal="center"/>
    </xf>
    <xf numFmtId="167" fontId="2" fillId="7" borderId="0" xfId="8" applyNumberFormat="1" applyFont="1" applyFill="1" applyBorder="1" applyAlignment="1">
      <alignment horizontal="center"/>
    </xf>
    <xf numFmtId="167" fontId="2" fillId="7" borderId="0" xfId="8" applyNumberFormat="1" applyFont="1" applyFill="1" applyBorder="1" applyAlignment="1">
      <alignment horizontal="left"/>
    </xf>
    <xf numFmtId="167" fontId="2" fillId="4" borderId="49" xfId="8" applyNumberFormat="1" applyFont="1" applyFill="1" applyBorder="1" applyAlignment="1">
      <alignment horizontal="center"/>
    </xf>
    <xf numFmtId="167" fontId="2" fillId="4" borderId="47" xfId="8" applyNumberFormat="1" applyFont="1" applyFill="1" applyBorder="1" applyAlignment="1">
      <alignment horizontal="center"/>
    </xf>
    <xf numFmtId="167" fontId="2" fillId="4" borderId="53" xfId="8" applyNumberFormat="1" applyFont="1" applyFill="1" applyBorder="1" applyAlignment="1">
      <alignment horizontal="center"/>
    </xf>
    <xf numFmtId="167" fontId="0" fillId="7" borderId="48" xfId="8" applyNumberFormat="1" applyFont="1" applyFill="1" applyBorder="1"/>
    <xf numFmtId="167" fontId="2" fillId="4" borderId="12" xfId="8" applyNumberFormat="1" applyFont="1" applyFill="1" applyBorder="1" applyAlignment="1"/>
    <xf numFmtId="167" fontId="2" fillId="4" borderId="13" xfId="8" applyNumberFormat="1" applyFont="1" applyFill="1" applyBorder="1" applyAlignment="1">
      <alignment horizontal="center"/>
    </xf>
    <xf numFmtId="167" fontId="2" fillId="2" borderId="5" xfId="8" applyNumberFormat="1" applyFont="1" applyFill="1" applyBorder="1" applyAlignment="1"/>
    <xf numFmtId="167" fontId="2" fillId="7" borderId="65" xfId="8" applyNumberFormat="1" applyFont="1" applyFill="1" applyBorder="1" applyAlignment="1"/>
    <xf numFmtId="167" fontId="0" fillId="7" borderId="64" xfId="8" applyNumberFormat="1" applyFont="1" applyFill="1" applyBorder="1" applyAlignment="1">
      <alignment horizontal="center"/>
    </xf>
    <xf numFmtId="167" fontId="34" fillId="8" borderId="40" xfId="8" applyNumberFormat="1" applyFont="1" applyFill="1" applyBorder="1" applyAlignment="1">
      <alignment horizontal="center" vertical="center" wrapText="1"/>
    </xf>
    <xf numFmtId="167" fontId="34" fillId="8" borderId="40" xfId="8" applyNumberFormat="1" applyFont="1" applyFill="1" applyBorder="1" applyAlignment="1">
      <alignment horizontal="left" vertical="center" wrapText="1"/>
    </xf>
    <xf numFmtId="167" fontId="21" fillId="12" borderId="68" xfId="8" applyNumberFormat="1" applyFont="1" applyFill="1" applyBorder="1" applyAlignment="1" applyProtection="1">
      <alignment horizontal="center" vertical="center" wrapText="1"/>
      <protection locked="0"/>
    </xf>
    <xf numFmtId="167" fontId="35" fillId="8" borderId="68" xfId="8" applyNumberFormat="1" applyFont="1" applyFill="1" applyBorder="1" applyAlignment="1" applyProtection="1">
      <alignment horizontal="center" vertical="center"/>
      <protection locked="0"/>
    </xf>
    <xf numFmtId="167" fontId="40" fillId="12" borderId="68" xfId="8" applyNumberFormat="1" applyFont="1" applyFill="1" applyBorder="1" applyAlignment="1" applyProtection="1">
      <alignment horizontal="center" vertical="center" wrapText="1"/>
      <protection locked="0"/>
    </xf>
    <xf numFmtId="167" fontId="21" fillId="12" borderId="68" xfId="8" applyNumberFormat="1" applyFont="1" applyFill="1" applyBorder="1" applyAlignment="1" applyProtection="1">
      <alignment horizontal="left" vertical="center" wrapText="1"/>
      <protection locked="0"/>
    </xf>
    <xf numFmtId="167" fontId="36" fillId="8" borderId="68" xfId="8" applyNumberFormat="1" applyFont="1" applyFill="1" applyBorder="1" applyAlignment="1" applyProtection="1">
      <alignment horizontal="center" vertical="center" wrapText="1"/>
      <protection locked="0"/>
    </xf>
    <xf numFmtId="167" fontId="18" fillId="5" borderId="68" xfId="8" applyNumberFormat="1" applyFont="1" applyFill="1" applyBorder="1" applyAlignment="1">
      <alignment horizontal="center" vertical="center" wrapText="1"/>
    </xf>
    <xf numFmtId="167" fontId="21" fillId="12" borderId="40" xfId="8" applyNumberFormat="1" applyFont="1" applyFill="1" applyBorder="1" applyAlignment="1" applyProtection="1">
      <alignment horizontal="center" vertical="center" wrapText="1"/>
      <protection locked="0"/>
    </xf>
    <xf numFmtId="167" fontId="21" fillId="12" borderId="40" xfId="8" applyNumberFormat="1" applyFont="1" applyFill="1" applyBorder="1" applyAlignment="1" applyProtection="1">
      <alignment horizontal="left" vertical="center" wrapText="1"/>
      <protection locked="0"/>
    </xf>
    <xf numFmtId="167" fontId="35" fillId="8" borderId="40" xfId="8" applyNumberFormat="1" applyFont="1" applyFill="1" applyBorder="1" applyAlignment="1" applyProtection="1">
      <alignment horizontal="center" vertical="center"/>
      <protection locked="0"/>
    </xf>
    <xf numFmtId="167" fontId="18" fillId="5" borderId="40" xfId="8" applyNumberFormat="1" applyFont="1" applyFill="1" applyBorder="1" applyAlignment="1">
      <alignment horizontal="center" vertical="center" wrapText="1"/>
    </xf>
    <xf numFmtId="167" fontId="21" fillId="12" borderId="40" xfId="8" applyNumberFormat="1" applyFont="1" applyFill="1" applyBorder="1" applyAlignment="1">
      <alignment horizontal="left" vertical="center" wrapText="1"/>
    </xf>
    <xf numFmtId="167" fontId="35" fillId="8" borderId="40" xfId="8" applyNumberFormat="1" applyFont="1" applyFill="1" applyBorder="1" applyAlignment="1" applyProtection="1">
      <alignment horizontal="center" vertical="center" wrapText="1"/>
      <protection locked="0"/>
    </xf>
    <xf numFmtId="167" fontId="38" fillId="8" borderId="69" xfId="8" applyNumberFormat="1" applyFont="1" applyFill="1" applyBorder="1" applyAlignment="1" applyProtection="1">
      <alignment horizontal="center" vertical="center" wrapText="1"/>
      <protection locked="0"/>
    </xf>
    <xf numFmtId="167" fontId="21" fillId="12" borderId="47" xfId="8" applyNumberFormat="1" applyFont="1" applyFill="1" applyBorder="1" applyAlignment="1" applyProtection="1">
      <alignment horizontal="center" vertical="center" wrapText="1"/>
      <protection locked="0"/>
    </xf>
    <xf numFmtId="167" fontId="36" fillId="8" borderId="0" xfId="8" applyNumberFormat="1" applyFont="1" applyFill="1" applyBorder="1" applyAlignment="1" applyProtection="1">
      <alignment horizontal="center" vertical="center" wrapText="1"/>
      <protection locked="0"/>
    </xf>
    <xf numFmtId="167" fontId="38" fillId="8" borderId="0" xfId="8" applyNumberFormat="1" applyFont="1" applyFill="1" applyBorder="1" applyAlignment="1" applyProtection="1">
      <alignment horizontal="center" vertical="center" wrapText="1"/>
      <protection locked="0"/>
    </xf>
    <xf numFmtId="167" fontId="13" fillId="0" borderId="0" xfId="8" applyNumberFormat="1" applyFont="1" applyAlignment="1">
      <alignment horizontal="left" vertical="center" wrapText="1"/>
    </xf>
    <xf numFmtId="167" fontId="13" fillId="9" borderId="63" xfId="8" applyNumberFormat="1" applyFont="1" applyFill="1" applyBorder="1" applyAlignment="1">
      <alignment horizontal="right" vertical="center" wrapText="1"/>
    </xf>
    <xf numFmtId="167" fontId="13" fillId="9" borderId="62" xfId="8" applyNumberFormat="1" applyFont="1" applyFill="1" applyBorder="1" applyAlignment="1">
      <alignment horizontal="right" vertical="center" wrapText="1"/>
    </xf>
    <xf numFmtId="167" fontId="13" fillId="9" borderId="18" xfId="8" applyNumberFormat="1" applyFont="1" applyFill="1" applyBorder="1" applyAlignment="1">
      <alignment horizontal="right" vertical="center" wrapText="1"/>
    </xf>
    <xf numFmtId="166" fontId="13" fillId="9" borderId="18" xfId="8" applyNumberFormat="1" applyFont="1" applyFill="1" applyBorder="1" applyAlignment="1">
      <alignment horizontal="right" vertical="center" wrapText="1"/>
    </xf>
    <xf numFmtId="167" fontId="12" fillId="0" borderId="0" xfId="8" applyNumberFormat="1" applyFont="1" applyAlignment="1">
      <alignment vertical="center" wrapText="1"/>
    </xf>
    <xf numFmtId="167" fontId="13" fillId="9" borderId="15" xfId="8" applyNumberFormat="1" applyFont="1" applyFill="1" applyBorder="1" applyAlignment="1">
      <alignment horizontal="left" vertical="center" wrapText="1"/>
    </xf>
    <xf numFmtId="167" fontId="13" fillId="9" borderId="61" xfId="8" applyNumberFormat="1" applyFont="1" applyFill="1" applyBorder="1" applyAlignment="1">
      <alignment horizontal="left" vertical="center" wrapText="1"/>
    </xf>
    <xf numFmtId="167" fontId="13" fillId="9" borderId="17" xfId="8" applyNumberFormat="1" applyFont="1" applyFill="1" applyBorder="1" applyAlignment="1">
      <alignment horizontal="left" vertical="center" wrapText="1"/>
    </xf>
    <xf numFmtId="167" fontId="13" fillId="9" borderId="0" xfId="8" applyNumberFormat="1" applyFont="1" applyFill="1" applyBorder="1" applyAlignment="1">
      <alignment horizontal="left" vertical="center" wrapText="1"/>
    </xf>
    <xf numFmtId="167" fontId="36" fillId="8" borderId="47" xfId="8" applyNumberFormat="1" applyFont="1" applyFill="1" applyBorder="1" applyAlignment="1" applyProtection="1">
      <alignment horizontal="center" vertical="center" wrapText="1"/>
      <protection locked="0"/>
    </xf>
    <xf numFmtId="167" fontId="18" fillId="5" borderId="47" xfId="8" applyNumberFormat="1" applyFont="1" applyFill="1" applyBorder="1" applyAlignment="1">
      <alignment horizontal="center" vertical="center" wrapText="1"/>
    </xf>
    <xf numFmtId="167" fontId="18" fillId="12" borderId="40" xfId="8" applyNumberFormat="1" applyFont="1" applyFill="1" applyBorder="1" applyAlignment="1" applyProtection="1">
      <alignment horizontal="center" vertical="center" wrapText="1"/>
      <protection locked="0"/>
    </xf>
    <xf numFmtId="167" fontId="21" fillId="12" borderId="66" xfId="8" applyNumberFormat="1" applyFont="1" applyFill="1" applyBorder="1" applyAlignment="1" applyProtection="1">
      <alignment horizontal="center" vertical="center" wrapText="1"/>
      <protection locked="0"/>
    </xf>
    <xf numFmtId="167" fontId="18" fillId="18" borderId="47" xfId="8" applyNumberFormat="1" applyFont="1" applyFill="1" applyBorder="1" applyAlignment="1">
      <alignment horizontal="center" vertical="center" wrapText="1"/>
    </xf>
    <xf numFmtId="167" fontId="18" fillId="12" borderId="0" xfId="8" applyNumberFormat="1" applyFont="1" applyFill="1" applyBorder="1" applyAlignment="1" applyProtection="1">
      <alignment horizontal="center" vertical="center" wrapText="1"/>
      <protection locked="0"/>
    </xf>
    <xf numFmtId="167" fontId="2" fillId="7" borderId="54" xfId="8" applyNumberFormat="1" applyFont="1" applyFill="1" applyBorder="1" applyAlignment="1">
      <alignment horizontal="center" vertical="center"/>
    </xf>
    <xf numFmtId="167" fontId="2" fillId="4" borderId="79" xfId="8" applyNumberFormat="1" applyFont="1" applyFill="1" applyBorder="1" applyAlignment="1">
      <alignment horizontal="center" vertical="center"/>
    </xf>
    <xf numFmtId="167" fontId="0" fillId="5" borderId="45" xfId="8" applyNumberFormat="1" applyFont="1" applyFill="1" applyBorder="1" applyAlignment="1">
      <alignment horizontal="center"/>
    </xf>
    <xf numFmtId="167" fontId="0" fillId="2" borderId="45" xfId="8" applyNumberFormat="1" applyFont="1" applyFill="1" applyBorder="1" applyAlignment="1">
      <alignment horizontal="center"/>
    </xf>
    <xf numFmtId="167" fontId="0" fillId="7" borderId="0" xfId="8" applyNumberFormat="1" applyFont="1" applyFill="1" applyBorder="1" applyAlignment="1"/>
    <xf numFmtId="167" fontId="2" fillId="4" borderId="80" xfId="8" applyNumberFormat="1" applyFont="1" applyFill="1" applyBorder="1" applyAlignment="1">
      <alignment horizontal="center" vertical="center"/>
    </xf>
    <xf numFmtId="167" fontId="0" fillId="5" borderId="42" xfId="8" applyNumberFormat="1" applyFont="1" applyFill="1" applyBorder="1" applyAlignment="1">
      <alignment horizontal="center"/>
    </xf>
    <xf numFmtId="167" fontId="2" fillId="4" borderId="81" xfId="8" applyNumberFormat="1" applyFont="1" applyFill="1" applyBorder="1" applyAlignment="1">
      <alignment horizontal="center" vertical="center"/>
    </xf>
    <xf numFmtId="167" fontId="0" fillId="8" borderId="42" xfId="8" applyNumberFormat="1" applyFont="1" applyFill="1" applyBorder="1" applyAlignment="1">
      <alignment horizontal="center"/>
    </xf>
    <xf numFmtId="167" fontId="21" fillId="0" borderId="0" xfId="8" applyNumberFormat="1" applyFont="1" applyAlignment="1">
      <alignment horizontal="center" vertical="center" wrapText="1"/>
    </xf>
    <xf numFmtId="167" fontId="13" fillId="12" borderId="40" xfId="8" applyNumberFormat="1" applyFont="1" applyFill="1" applyBorder="1" applyAlignment="1" applyProtection="1">
      <alignment horizontal="justify" vertical="center" wrapText="1"/>
      <protection locked="0"/>
    </xf>
    <xf numFmtId="167" fontId="13" fillId="12" borderId="40" xfId="8" applyNumberFormat="1" applyFont="1" applyFill="1" applyBorder="1" applyAlignment="1" applyProtection="1">
      <alignment horizontal="center" vertical="center" wrapText="1"/>
      <protection locked="0"/>
    </xf>
    <xf numFmtId="167" fontId="13" fillId="12" borderId="40" xfId="8" applyNumberFormat="1" applyFont="1" applyFill="1" applyBorder="1" applyAlignment="1">
      <alignment horizontal="justify" vertical="center" wrapText="1"/>
    </xf>
    <xf numFmtId="167" fontId="13" fillId="12" borderId="40" xfId="8" applyNumberFormat="1" applyFont="1" applyFill="1" applyBorder="1" applyAlignment="1">
      <alignment horizontal="center" vertical="center" wrapText="1"/>
    </xf>
    <xf numFmtId="167" fontId="21" fillId="12" borderId="40" xfId="8" applyNumberFormat="1" applyFont="1" applyFill="1" applyBorder="1" applyAlignment="1">
      <alignment horizontal="justify" vertical="center" wrapText="1"/>
    </xf>
    <xf numFmtId="167" fontId="21" fillId="12" borderId="66" xfId="8" applyNumberFormat="1" applyFont="1" applyFill="1" applyBorder="1" applyAlignment="1">
      <alignment horizontal="justify" vertical="center" wrapText="1"/>
    </xf>
    <xf numFmtId="167" fontId="12" fillId="7" borderId="0" xfId="8" applyNumberFormat="1" applyFont="1" applyFill="1" applyAlignment="1">
      <alignment vertical="center" wrapText="1"/>
    </xf>
    <xf numFmtId="167" fontId="16" fillId="0" borderId="0" xfId="8" applyNumberFormat="1" applyFont="1" applyBorder="1" applyAlignment="1" applyProtection="1">
      <alignment horizontal="center" vertical="center" wrapText="1"/>
      <protection locked="0"/>
    </xf>
    <xf numFmtId="167" fontId="21" fillId="12" borderId="0" xfId="8" applyNumberFormat="1" applyFont="1" applyFill="1" applyBorder="1" applyAlignment="1" applyProtection="1">
      <alignment horizontal="center" vertical="center" wrapText="1"/>
      <protection locked="0"/>
    </xf>
    <xf numFmtId="167" fontId="13" fillId="7" borderId="0" xfId="8" applyNumberFormat="1" applyFont="1" applyFill="1" applyBorder="1" applyAlignment="1">
      <alignment horizontal="center" vertical="center" wrapText="1"/>
    </xf>
    <xf numFmtId="167" fontId="0" fillId="2" borderId="16" xfId="8" applyNumberFormat="1" applyFont="1" applyFill="1" applyBorder="1"/>
    <xf numFmtId="167" fontId="10" fillId="2" borderId="46" xfId="8" applyNumberFormat="1" applyFont="1" applyFill="1" applyBorder="1"/>
    <xf numFmtId="167" fontId="0" fillId="5" borderId="46" xfId="8" applyNumberFormat="1" applyFont="1" applyFill="1" applyBorder="1"/>
    <xf numFmtId="167" fontId="2" fillId="4" borderId="13" xfId="8" applyNumberFormat="1" applyFont="1" applyFill="1" applyBorder="1" applyAlignment="1"/>
    <xf numFmtId="167" fontId="2" fillId="7" borderId="0" xfId="8" applyNumberFormat="1" applyFont="1" applyFill="1" applyBorder="1" applyAlignment="1"/>
    <xf numFmtId="167" fontId="0" fillId="0" borderId="0" xfId="8" applyNumberFormat="1" applyFont="1" applyBorder="1" applyAlignment="1">
      <alignment horizontal="center"/>
    </xf>
    <xf numFmtId="167" fontId="36" fillId="8" borderId="40" xfId="8" applyNumberFormat="1" applyFont="1" applyFill="1" applyBorder="1" applyAlignment="1" applyProtection="1">
      <alignment horizontal="center" vertical="center"/>
      <protection locked="0"/>
    </xf>
    <xf numFmtId="167" fontId="37" fillId="8" borderId="40" xfId="8" applyNumberFormat="1" applyFont="1" applyFill="1" applyBorder="1" applyAlignment="1" applyProtection="1">
      <alignment horizontal="center" vertical="center" wrapText="1"/>
      <protection locked="0"/>
    </xf>
    <xf numFmtId="167" fontId="18" fillId="5" borderId="40" xfId="8" applyNumberFormat="1" applyFont="1" applyFill="1" applyBorder="1" applyAlignment="1" applyProtection="1">
      <alignment horizontal="center" vertical="center" wrapText="1"/>
      <protection locked="0"/>
    </xf>
    <xf numFmtId="167" fontId="18" fillId="8" borderId="40" xfId="8" applyNumberFormat="1" applyFont="1" applyFill="1" applyBorder="1" applyAlignment="1" applyProtection="1">
      <alignment horizontal="center" vertical="center" wrapText="1"/>
      <protection locked="0"/>
    </xf>
    <xf numFmtId="167" fontId="12" fillId="12" borderId="72" xfId="8" applyNumberFormat="1" applyFont="1" applyFill="1" applyBorder="1" applyAlignment="1" applyProtection="1">
      <alignment horizontal="center" vertical="center" textRotation="255" wrapText="1"/>
      <protection locked="0"/>
    </xf>
    <xf numFmtId="167" fontId="18" fillId="2" borderId="40" xfId="8" applyNumberFormat="1" applyFont="1" applyFill="1" applyBorder="1" applyAlignment="1" applyProtection="1">
      <alignment horizontal="center" vertical="center" wrapText="1"/>
      <protection locked="0"/>
    </xf>
    <xf numFmtId="167" fontId="13" fillId="0" borderId="0" xfId="8" applyNumberFormat="1" applyFont="1" applyFill="1" applyAlignment="1">
      <alignment horizontal="center" vertical="center" wrapText="1"/>
    </xf>
    <xf numFmtId="167" fontId="13" fillId="12" borderId="0" xfId="8" applyNumberFormat="1" applyFont="1" applyFill="1" applyBorder="1" applyAlignment="1">
      <alignment vertical="center" wrapText="1"/>
    </xf>
    <xf numFmtId="167" fontId="16" fillId="0" borderId="0" xfId="8" applyNumberFormat="1" applyFont="1" applyBorder="1" applyAlignment="1" applyProtection="1">
      <alignment horizontal="center" vertical="center"/>
      <protection locked="0"/>
    </xf>
    <xf numFmtId="167" fontId="18" fillId="8" borderId="68" xfId="8" applyNumberFormat="1" applyFont="1" applyFill="1" applyBorder="1" applyAlignment="1">
      <alignment horizontal="center" vertical="center" wrapText="1"/>
    </xf>
    <xf numFmtId="167" fontId="21" fillId="12" borderId="40" xfId="8" applyNumberFormat="1" applyFont="1" applyFill="1" applyBorder="1" applyAlignment="1">
      <alignment horizontal="center" vertical="center" wrapText="1"/>
    </xf>
    <xf numFmtId="167" fontId="36" fillId="8" borderId="40" xfId="8" applyNumberFormat="1" applyFont="1" applyFill="1" applyBorder="1" applyAlignment="1">
      <alignment horizontal="center" vertical="center" wrapText="1"/>
    </xf>
    <xf numFmtId="167" fontId="21" fillId="12" borderId="40" xfId="8" applyNumberFormat="1" applyFont="1" applyFill="1" applyBorder="1" applyAlignment="1" applyProtection="1">
      <alignment vertical="center" wrapText="1"/>
      <protection locked="0"/>
    </xf>
    <xf numFmtId="14" fontId="13" fillId="9" borderId="18" xfId="8" applyNumberFormat="1" applyFont="1" applyFill="1" applyBorder="1" applyAlignment="1">
      <alignment horizontal="right" vertical="center" wrapText="1"/>
    </xf>
    <xf numFmtId="167" fontId="23" fillId="0" borderId="0" xfId="8" applyNumberFormat="1" applyFont="1" applyAlignment="1">
      <alignment vertical="center"/>
    </xf>
    <xf numFmtId="167" fontId="17" fillId="16" borderId="47" xfId="8" applyNumberFormat="1" applyFont="1" applyFill="1" applyBorder="1" applyAlignment="1">
      <alignment horizontal="center" vertical="center"/>
    </xf>
    <xf numFmtId="167" fontId="17" fillId="16" borderId="47" xfId="8" applyNumberFormat="1" applyFont="1" applyFill="1" applyBorder="1" applyAlignment="1">
      <alignment horizontal="center" vertical="center" wrapText="1"/>
    </xf>
    <xf numFmtId="167" fontId="26" fillId="16" borderId="47" xfId="8" applyNumberFormat="1" applyFont="1" applyFill="1" applyBorder="1" applyAlignment="1">
      <alignment vertical="center" textRotation="90" wrapText="1"/>
    </xf>
    <xf numFmtId="167" fontId="17" fillId="10" borderId="68" xfId="8" applyNumberFormat="1" applyFont="1" applyFill="1" applyBorder="1" applyAlignment="1">
      <alignment horizontal="center" vertical="center"/>
    </xf>
    <xf numFmtId="167" fontId="27" fillId="0" borderId="68" xfId="8" applyNumberFormat="1" applyFont="1" applyFill="1" applyBorder="1" applyAlignment="1">
      <alignment horizontal="center" vertical="center"/>
    </xf>
    <xf numFmtId="167" fontId="17" fillId="10" borderId="40" xfId="8" applyNumberFormat="1" applyFont="1" applyFill="1" applyBorder="1" applyAlignment="1">
      <alignment horizontal="center" vertical="center"/>
    </xf>
    <xf numFmtId="167" fontId="23" fillId="10" borderId="40" xfId="8" applyNumberFormat="1" applyFont="1" applyFill="1" applyBorder="1" applyAlignment="1">
      <alignment horizontal="center" vertical="center"/>
    </xf>
    <xf numFmtId="167" fontId="23" fillId="0" borderId="40" xfId="8" applyNumberFormat="1" applyFont="1" applyBorder="1" applyAlignment="1">
      <alignment horizontal="center" vertical="center"/>
    </xf>
    <xf numFmtId="167" fontId="23" fillId="0" borderId="0" xfId="8" applyNumberFormat="1" applyFont="1" applyFill="1" applyAlignment="1">
      <alignment horizontal="center" vertical="center"/>
    </xf>
    <xf numFmtId="167" fontId="23" fillId="0" borderId="0" xfId="8" applyNumberFormat="1" applyFont="1" applyFill="1" applyAlignment="1">
      <alignment vertical="center"/>
    </xf>
    <xf numFmtId="167" fontId="17" fillId="0" borderId="0" xfId="8" applyNumberFormat="1" applyFont="1" applyFill="1" applyBorder="1" applyAlignment="1">
      <alignment horizontal="center" vertical="center"/>
    </xf>
    <xf numFmtId="167" fontId="17" fillId="0" borderId="0" xfId="8" applyNumberFormat="1" applyFont="1" applyAlignment="1">
      <alignment horizontal="left" vertical="center"/>
    </xf>
    <xf numFmtId="167" fontId="23" fillId="0" borderId="1" xfId="8" applyNumberFormat="1" applyFont="1" applyBorder="1" applyAlignment="1">
      <alignment vertical="center"/>
    </xf>
    <xf numFmtId="167" fontId="23" fillId="0" borderId="1" xfId="8" applyNumberFormat="1" applyFont="1" applyBorder="1" applyAlignment="1">
      <alignment vertical="center" wrapText="1"/>
    </xf>
    <xf numFmtId="167" fontId="41" fillId="14" borderId="1" xfId="8" applyNumberFormat="1" applyFont="1" applyFill="1" applyBorder="1" applyAlignment="1">
      <alignment horizontal="center" vertical="center"/>
    </xf>
    <xf numFmtId="167" fontId="41" fillId="11" borderId="1" xfId="8" applyNumberFormat="1" applyFont="1" applyFill="1" applyBorder="1" applyAlignment="1">
      <alignment horizontal="center" vertical="center"/>
    </xf>
    <xf numFmtId="167" fontId="24" fillId="11" borderId="1" xfId="8" applyNumberFormat="1" applyFont="1" applyFill="1" applyBorder="1" applyAlignment="1">
      <alignment horizontal="center" vertical="center"/>
    </xf>
    <xf numFmtId="167" fontId="23" fillId="0" borderId="0" xfId="8" applyNumberFormat="1" applyFont="1" applyAlignment="1">
      <alignment vertical="center" wrapText="1"/>
    </xf>
    <xf numFmtId="167" fontId="23" fillId="0" borderId="0" xfId="8" applyNumberFormat="1" applyFont="1" applyBorder="1" applyAlignment="1">
      <alignment vertical="center"/>
    </xf>
    <xf numFmtId="167" fontId="23" fillId="0" borderId="0" xfId="8" applyNumberFormat="1" applyFont="1" applyAlignment="1">
      <alignment horizontal="left" vertical="center"/>
    </xf>
    <xf numFmtId="167" fontId="23" fillId="0" borderId="0" xfId="8" applyNumberFormat="1" applyFont="1" applyBorder="1" applyAlignment="1">
      <alignment horizontal="center" vertical="center"/>
    </xf>
    <xf numFmtId="167" fontId="46" fillId="13" borderId="0" xfId="8" applyNumberFormat="1" applyFont="1" applyFill="1"/>
    <xf numFmtId="167" fontId="0" fillId="13" borderId="0" xfId="8" applyNumberFormat="1" applyFont="1" applyFill="1"/>
    <xf numFmtId="167" fontId="0" fillId="13" borderId="0" xfId="8" applyNumberFormat="1" applyFont="1" applyFill="1" applyAlignment="1">
      <alignment horizontal="center"/>
    </xf>
    <xf numFmtId="167" fontId="2" fillId="13" borderId="0" xfId="8" applyNumberFormat="1" applyFont="1" applyFill="1" applyAlignment="1">
      <alignment horizontal="center"/>
    </xf>
    <xf numFmtId="167" fontId="0" fillId="6" borderId="0" xfId="8" applyNumberFormat="1" applyFont="1" applyFill="1" applyAlignment="1">
      <alignment horizontal="center"/>
    </xf>
    <xf numFmtId="167" fontId="2" fillId="13" borderId="0" xfId="8" applyNumberFormat="1" applyFont="1" applyFill="1"/>
    <xf numFmtId="167" fontId="0" fillId="2" borderId="0" xfId="8" applyNumberFormat="1" applyFont="1" applyFill="1" applyAlignment="1">
      <alignment horizontal="center"/>
    </xf>
    <xf numFmtId="167" fontId="0" fillId="13" borderId="1" xfId="8" applyNumberFormat="1" applyFont="1" applyFill="1" applyBorder="1"/>
    <xf numFmtId="167" fontId="23" fillId="13" borderId="1" xfId="8" applyNumberFormat="1" applyFont="1" applyFill="1" applyBorder="1" applyAlignment="1">
      <alignment vertical="center" wrapText="1"/>
    </xf>
    <xf numFmtId="167" fontId="0" fillId="13" borderId="1" xfId="8" applyNumberFormat="1" applyFont="1" applyFill="1" applyBorder="1" applyAlignment="1">
      <alignment horizontal="center"/>
    </xf>
    <xf numFmtId="167" fontId="2" fillId="13" borderId="1" xfId="8" applyNumberFormat="1" applyFont="1" applyFill="1" applyBorder="1" applyAlignment="1">
      <alignment horizontal="center"/>
    </xf>
    <xf numFmtId="167" fontId="2" fillId="6" borderId="1" xfId="8" applyNumberFormat="1" applyFont="1" applyFill="1" applyBorder="1" applyAlignment="1">
      <alignment horizontal="center"/>
    </xf>
    <xf numFmtId="167" fontId="13" fillId="8" borderId="40" xfId="8" applyNumberFormat="1" applyFont="1" applyFill="1" applyBorder="1" applyAlignment="1" applyProtection="1">
      <alignment horizontal="center" vertical="center" wrapText="1"/>
      <protection locked="0"/>
    </xf>
    <xf numFmtId="167" fontId="12" fillId="5" borderId="40" xfId="8" applyNumberFormat="1" applyFont="1" applyFill="1" applyBorder="1" applyAlignment="1">
      <alignment horizontal="center" vertical="center" wrapText="1"/>
    </xf>
    <xf numFmtId="167" fontId="12" fillId="2" borderId="40" xfId="8" applyNumberFormat="1" applyFont="1" applyFill="1" applyBorder="1" applyAlignment="1">
      <alignment horizontal="center" vertical="center" wrapText="1"/>
    </xf>
    <xf numFmtId="14" fontId="0" fillId="13" borderId="1" xfId="8" applyNumberFormat="1" applyFont="1" applyFill="1" applyBorder="1" applyAlignment="1">
      <alignment horizontal="center"/>
    </xf>
    <xf numFmtId="167" fontId="49" fillId="6" borderId="1" xfId="8" applyNumberFormat="1" applyFont="1" applyFill="1" applyBorder="1" applyAlignment="1">
      <alignment horizontal="center"/>
    </xf>
    <xf numFmtId="167" fontId="21" fillId="18" borderId="40" xfId="8" applyNumberFormat="1" applyFont="1" applyFill="1" applyBorder="1" applyAlignment="1" applyProtection="1">
      <alignment horizontal="center" vertical="center" wrapText="1"/>
      <protection locked="0"/>
    </xf>
    <xf numFmtId="164" fontId="21" fillId="12" borderId="40" xfId="6" applyFont="1" applyFill="1" applyBorder="1" applyAlignment="1">
      <alignment horizontal="center" vertical="center" wrapText="1"/>
    </xf>
    <xf numFmtId="164" fontId="21" fillId="12" borderId="40" xfId="6" applyFont="1" applyFill="1" applyBorder="1" applyAlignment="1" applyProtection="1">
      <alignment horizontal="center" vertical="center" wrapText="1"/>
      <protection locked="0"/>
    </xf>
    <xf numFmtId="164" fontId="21" fillId="12" borderId="40" xfId="6" applyFont="1" applyFill="1" applyBorder="1" applyAlignment="1" applyProtection="1">
      <alignment horizontal="center" vertical="center" wrapText="1"/>
      <protection locked="0"/>
    </xf>
    <xf numFmtId="164" fontId="21" fillId="12" borderId="73" xfId="6" applyFont="1" applyFill="1" applyBorder="1" applyAlignment="1">
      <alignment horizontal="center" vertical="center" wrapText="1"/>
    </xf>
    <xf numFmtId="167" fontId="21" fillId="12" borderId="40" xfId="8" applyNumberFormat="1" applyFont="1" applyFill="1" applyBorder="1" applyAlignment="1" applyProtection="1">
      <alignment horizontal="left" vertical="center" wrapText="1"/>
      <protection locked="0"/>
    </xf>
    <xf numFmtId="167" fontId="21" fillId="12" borderId="40" xfId="8" applyNumberFormat="1" applyFont="1" applyFill="1" applyBorder="1" applyAlignment="1" applyProtection="1">
      <alignment horizontal="center" vertical="center" wrapText="1"/>
      <protection locked="0"/>
    </xf>
    <xf numFmtId="167" fontId="12" fillId="9" borderId="59" xfId="8" applyNumberFormat="1" applyFont="1" applyFill="1" applyBorder="1" applyAlignment="1">
      <alignment horizontal="center" vertical="center" wrapText="1"/>
    </xf>
    <xf numFmtId="167" fontId="12" fillId="7" borderId="0" xfId="8" applyNumberFormat="1" applyFont="1" applyFill="1" applyBorder="1" applyAlignment="1">
      <alignment horizontal="center" vertical="center" wrapText="1"/>
    </xf>
    <xf numFmtId="167" fontId="2" fillId="7" borderId="0" xfId="8" applyNumberFormat="1" applyFont="1" applyFill="1" applyBorder="1" applyAlignment="1">
      <alignment horizontal="center"/>
    </xf>
    <xf numFmtId="167" fontId="18" fillId="8" borderId="40" xfId="8" applyNumberFormat="1" applyFont="1" applyFill="1" applyBorder="1" applyAlignment="1">
      <alignment horizontal="center" vertical="center" wrapText="1"/>
    </xf>
    <xf numFmtId="167" fontId="36" fillId="8" borderId="40" xfId="8" applyNumberFormat="1" applyFont="1" applyFill="1" applyBorder="1" applyAlignment="1" applyProtection="1">
      <alignment horizontal="center" vertical="center" wrapText="1"/>
      <protection locked="0"/>
    </xf>
    <xf numFmtId="167" fontId="18" fillId="5" borderId="40" xfId="8" applyNumberFormat="1" applyFont="1" applyFill="1" applyBorder="1" applyAlignment="1">
      <alignment horizontal="center" vertical="center" wrapText="1"/>
    </xf>
    <xf numFmtId="167" fontId="12" fillId="9" borderId="0" xfId="8" applyNumberFormat="1" applyFont="1" applyFill="1" applyBorder="1" applyAlignment="1">
      <alignment horizontal="center" vertical="center" wrapText="1"/>
    </xf>
    <xf numFmtId="167" fontId="21" fillId="12" borderId="66" xfId="8" applyNumberFormat="1" applyFont="1" applyFill="1" applyBorder="1" applyAlignment="1" applyProtection="1">
      <alignment horizontal="center" vertical="center" wrapText="1"/>
      <protection locked="0"/>
    </xf>
    <xf numFmtId="167" fontId="37" fillId="8" borderId="40" xfId="8" applyNumberFormat="1" applyFont="1" applyFill="1" applyBorder="1" applyAlignment="1">
      <alignment horizontal="center" vertical="center" wrapText="1"/>
    </xf>
    <xf numFmtId="167" fontId="18" fillId="2" borderId="40" xfId="8" applyNumberFormat="1" applyFont="1" applyFill="1" applyBorder="1" applyAlignment="1">
      <alignment horizontal="center" vertical="center" wrapText="1"/>
    </xf>
    <xf numFmtId="167" fontId="2" fillId="4" borderId="13" xfId="8" applyNumberFormat="1" applyFont="1" applyFill="1" applyBorder="1" applyAlignment="1">
      <alignment horizontal="center"/>
    </xf>
    <xf numFmtId="167" fontId="13" fillId="12" borderId="40" xfId="8" applyNumberFormat="1" applyFont="1" applyFill="1" applyBorder="1" applyAlignment="1" applyProtection="1">
      <alignment horizontal="center" vertical="center" wrapText="1"/>
      <protection locked="0"/>
    </xf>
    <xf numFmtId="167" fontId="38" fillId="8" borderId="69" xfId="8" applyNumberFormat="1" applyFont="1" applyFill="1" applyBorder="1" applyAlignment="1" applyProtection="1">
      <alignment horizontal="center" vertical="center" wrapText="1"/>
      <protection locked="0"/>
    </xf>
    <xf numFmtId="167" fontId="13" fillId="7" borderId="0" xfId="8" applyNumberFormat="1" applyFont="1" applyFill="1" applyBorder="1" applyAlignment="1" applyProtection="1">
      <alignment horizontal="center" vertical="center" wrapText="1"/>
      <protection locked="0"/>
    </xf>
    <xf numFmtId="167" fontId="18" fillId="5" borderId="40" xfId="8" applyNumberFormat="1" applyFont="1" applyFill="1" applyBorder="1" applyAlignment="1">
      <alignment horizontal="center" vertical="center" wrapText="1"/>
    </xf>
    <xf numFmtId="167" fontId="21" fillId="4" borderId="40" xfId="8" applyNumberFormat="1" applyFont="1" applyFill="1" applyBorder="1" applyAlignment="1">
      <alignment horizontal="center" vertical="center" wrapText="1"/>
    </xf>
    <xf numFmtId="167" fontId="37" fillId="8" borderId="69" xfId="8" applyNumberFormat="1" applyFont="1" applyFill="1" applyBorder="1" applyAlignment="1">
      <alignment horizontal="center" vertical="center" wrapText="1"/>
    </xf>
    <xf numFmtId="167" fontId="21" fillId="4" borderId="40" xfId="8" applyNumberFormat="1" applyFont="1" applyFill="1" applyBorder="1" applyAlignment="1" applyProtection="1">
      <alignment horizontal="center" vertical="center" wrapText="1"/>
      <protection locked="0"/>
    </xf>
    <xf numFmtId="0" fontId="21" fillId="12" borderId="40" xfId="8" applyNumberFormat="1" applyFont="1" applyFill="1" applyBorder="1" applyAlignment="1" applyProtection="1">
      <alignment horizontal="center" vertical="center" wrapText="1"/>
      <protection locked="0"/>
    </xf>
    <xf numFmtId="0" fontId="21" fillId="12" borderId="40" xfId="8" applyNumberFormat="1" applyFont="1" applyFill="1" applyBorder="1" applyAlignment="1" applyProtection="1">
      <alignment vertical="center" wrapText="1"/>
      <protection locked="0"/>
    </xf>
    <xf numFmtId="167" fontId="13" fillId="4" borderId="40" xfId="8" applyNumberFormat="1" applyFont="1" applyFill="1" applyBorder="1" applyAlignment="1" applyProtection="1">
      <alignment horizontal="center" vertical="center" wrapText="1"/>
      <protection locked="0"/>
    </xf>
    <xf numFmtId="0" fontId="13" fillId="12" borderId="40" xfId="8" applyNumberFormat="1" applyFont="1" applyFill="1" applyBorder="1" applyAlignment="1" applyProtection="1">
      <alignment horizontal="left" vertical="center" wrapText="1"/>
      <protection locked="0"/>
    </xf>
    <xf numFmtId="0" fontId="13" fillId="12" borderId="40" xfId="8" applyNumberFormat="1" applyFont="1" applyFill="1" applyBorder="1" applyAlignment="1" applyProtection="1">
      <alignment horizontal="center" vertical="center" wrapText="1"/>
      <protection locked="0"/>
    </xf>
    <xf numFmtId="167" fontId="21" fillId="12" borderId="40" xfId="8" applyNumberFormat="1" applyFont="1" applyFill="1" applyBorder="1" applyAlignment="1" applyProtection="1">
      <alignment horizontal="center" vertical="center" wrapText="1"/>
      <protection locked="0"/>
    </xf>
    <xf numFmtId="167" fontId="13" fillId="12" borderId="40" xfId="8" applyNumberFormat="1" applyFont="1" applyFill="1" applyBorder="1" applyAlignment="1" applyProtection="1">
      <alignment horizontal="center" vertical="center" wrapText="1"/>
      <protection locked="0"/>
    </xf>
    <xf numFmtId="164" fontId="34" fillId="8" borderId="40" xfId="1" applyFont="1" applyFill="1" applyBorder="1" applyAlignment="1">
      <alignment horizontal="center" vertical="center" wrapText="1"/>
    </xf>
    <xf numFmtId="164" fontId="37" fillId="8" borderId="40" xfId="1" applyFont="1" applyFill="1" applyBorder="1" applyAlignment="1">
      <alignment horizontal="center" vertical="center" wrapText="1"/>
    </xf>
    <xf numFmtId="164" fontId="18" fillId="5" borderId="40" xfId="1" applyFont="1" applyFill="1" applyBorder="1" applyAlignment="1">
      <alignment horizontal="center" vertical="center" wrapText="1"/>
    </xf>
    <xf numFmtId="164" fontId="18" fillId="2" borderId="40" xfId="1" applyFont="1" applyFill="1" applyBorder="1" applyAlignment="1">
      <alignment horizontal="center" vertical="center" wrapText="1"/>
    </xf>
    <xf numFmtId="0" fontId="37" fillId="8" borderId="40" xfId="1" applyNumberFormat="1" applyFont="1" applyFill="1" applyBorder="1" applyAlignment="1" applyProtection="1">
      <alignment horizontal="center" vertical="center" wrapText="1"/>
      <protection locked="0"/>
    </xf>
    <xf numFmtId="0" fontId="36" fillId="8" borderId="0" xfId="6" applyNumberFormat="1" applyFont="1" applyFill="1" applyBorder="1" applyAlignment="1" applyProtection="1">
      <alignment horizontal="center" vertical="center" wrapText="1"/>
      <protection locked="0"/>
    </xf>
    <xf numFmtId="0" fontId="38" fillId="8" borderId="40" xfId="1" applyNumberFormat="1" applyFont="1" applyFill="1" applyBorder="1" applyAlignment="1" applyProtection="1">
      <alignment horizontal="center" vertical="center" wrapText="1"/>
      <protection locked="0"/>
    </xf>
    <xf numFmtId="0" fontId="38" fillId="8" borderId="40" xfId="6" applyNumberFormat="1" applyFont="1" applyFill="1" applyBorder="1" applyAlignment="1" applyProtection="1">
      <alignment horizontal="center" vertical="center" wrapText="1"/>
      <protection locked="0"/>
    </xf>
    <xf numFmtId="164" fontId="13" fillId="0" borderId="0" xfId="1" applyFont="1" applyAlignment="1">
      <alignment vertical="center" wrapText="1"/>
    </xf>
    <xf numFmtId="164" fontId="13" fillId="7" borderId="0" xfId="1" applyFont="1" applyFill="1" applyAlignment="1">
      <alignment vertical="center" wrapText="1"/>
    </xf>
    <xf numFmtId="164" fontId="13" fillId="7" borderId="0" xfId="1" applyFont="1" applyFill="1" applyAlignment="1">
      <alignment horizontal="center" vertical="center" wrapText="1"/>
    </xf>
    <xf numFmtId="164" fontId="21" fillId="12" borderId="40" xfId="1" applyFont="1" applyFill="1" applyBorder="1" applyAlignment="1">
      <alignment vertical="center" wrapText="1"/>
    </xf>
    <xf numFmtId="164" fontId="21" fillId="12" borderId="40" xfId="1" applyFont="1" applyFill="1" applyBorder="1" applyAlignment="1" applyProtection="1">
      <alignment horizontal="center" vertical="center" wrapText="1"/>
      <protection locked="0"/>
    </xf>
    <xf numFmtId="164" fontId="21" fillId="13" borderId="40" xfId="6" applyFont="1" applyFill="1" applyBorder="1" applyAlignment="1" applyProtection="1">
      <alignment horizontal="center" vertical="center" wrapText="1"/>
      <protection locked="0"/>
    </xf>
    <xf numFmtId="164" fontId="21" fillId="12" borderId="0" xfId="6" applyFont="1" applyFill="1" applyBorder="1" applyAlignment="1" applyProtection="1">
      <alignment horizontal="center" vertical="center" wrapText="1"/>
      <protection locked="0"/>
    </xf>
    <xf numFmtId="164" fontId="21" fillId="13" borderId="0" xfId="6" applyFont="1" applyFill="1" applyBorder="1" applyAlignment="1" applyProtection="1">
      <alignment horizontal="center" vertical="center" wrapText="1"/>
      <protection locked="0"/>
    </xf>
    <xf numFmtId="164" fontId="21" fillId="12" borderId="40" xfId="1" applyFont="1" applyFill="1" applyBorder="1" applyAlignment="1" applyProtection="1">
      <alignment vertical="center" wrapText="1"/>
      <protection locked="0"/>
    </xf>
    <xf numFmtId="164" fontId="21" fillId="12" borderId="40" xfId="1" applyFont="1" applyFill="1" applyBorder="1" applyAlignment="1" applyProtection="1">
      <alignment horizontal="center" vertical="center" wrapText="1"/>
      <protection locked="0"/>
    </xf>
    <xf numFmtId="164" fontId="21" fillId="13" borderId="0" xfId="6" applyFont="1" applyFill="1" applyBorder="1" applyAlignment="1" applyProtection="1">
      <alignment horizontal="center" vertical="center" wrapText="1"/>
      <protection locked="0"/>
    </xf>
    <xf numFmtId="164" fontId="13" fillId="0" borderId="0" xfId="1" applyFont="1" applyAlignment="1">
      <alignment vertical="center" wrapText="1"/>
    </xf>
    <xf numFmtId="164" fontId="21" fillId="12" borderId="40" xfId="1" applyFont="1" applyFill="1" applyBorder="1" applyAlignment="1" applyProtection="1">
      <alignment horizontal="center" vertical="center" wrapText="1"/>
      <protection locked="0"/>
    </xf>
    <xf numFmtId="164" fontId="21" fillId="13" borderId="0" xfId="6" applyFont="1" applyFill="1" applyBorder="1" applyAlignment="1" applyProtection="1">
      <alignment horizontal="center" vertical="center" wrapText="1"/>
      <protection locked="0"/>
    </xf>
    <xf numFmtId="164" fontId="13" fillId="0" borderId="0" xfId="1" applyFont="1" applyAlignment="1">
      <alignment horizontal="center" vertical="center" wrapText="1"/>
    </xf>
    <xf numFmtId="164" fontId="21" fillId="12" borderId="40" xfId="1" applyFont="1" applyFill="1" applyBorder="1" applyAlignment="1" applyProtection="1">
      <alignment horizontal="center" vertical="center" wrapText="1"/>
      <protection locked="0"/>
    </xf>
    <xf numFmtId="164" fontId="21" fillId="13" borderId="0" xfId="6" applyFont="1" applyFill="1" applyBorder="1" applyAlignment="1" applyProtection="1">
      <alignment horizontal="left" vertical="center" wrapText="1"/>
      <protection locked="0"/>
    </xf>
    <xf numFmtId="164" fontId="21" fillId="12" borderId="40" xfId="1" applyFont="1" applyFill="1" applyBorder="1" applyAlignment="1" applyProtection="1">
      <alignment horizontal="center" vertical="center" wrapText="1"/>
      <protection locked="0"/>
    </xf>
    <xf numFmtId="17" fontId="21" fillId="12" borderId="40" xfId="1" applyNumberFormat="1" applyFont="1" applyFill="1" applyBorder="1" applyAlignment="1" applyProtection="1">
      <alignment horizontal="center" vertical="center" wrapText="1"/>
      <protection locked="0"/>
    </xf>
    <xf numFmtId="164" fontId="21" fillId="13" borderId="0" xfId="6" applyFont="1" applyFill="1" applyBorder="1" applyAlignment="1" applyProtection="1">
      <alignment horizontal="center" vertical="center" wrapText="1"/>
      <protection locked="0"/>
    </xf>
    <xf numFmtId="0" fontId="36" fillId="8" borderId="0" xfId="6" applyNumberFormat="1" applyFont="1" applyFill="1" applyBorder="1" applyAlignment="1" applyProtection="1">
      <alignment horizontal="center" vertical="center" wrapText="1"/>
      <protection locked="0"/>
    </xf>
    <xf numFmtId="167" fontId="36" fillId="8" borderId="40" xfId="8" applyNumberFormat="1" applyFont="1" applyFill="1" applyBorder="1" applyAlignment="1" applyProtection="1">
      <alignment horizontal="center" vertical="center" wrapText="1"/>
      <protection locked="0"/>
    </xf>
    <xf numFmtId="167" fontId="21" fillId="12" borderId="40" xfId="8" applyNumberFormat="1" applyFont="1" applyFill="1" applyBorder="1" applyAlignment="1" applyProtection="1">
      <alignment horizontal="center" vertical="center" wrapText="1"/>
      <protection locked="0"/>
    </xf>
    <xf numFmtId="167" fontId="21" fillId="12" borderId="68" xfId="8" applyNumberFormat="1" applyFont="1" applyFill="1" applyBorder="1" applyAlignment="1" applyProtection="1">
      <alignment horizontal="center" vertical="center" wrapText="1"/>
      <protection locked="0"/>
    </xf>
    <xf numFmtId="167" fontId="21" fillId="12" borderId="40" xfId="8" applyNumberFormat="1" applyFont="1" applyFill="1" applyBorder="1" applyAlignment="1" applyProtection="1">
      <alignment horizontal="left" vertical="center" wrapText="1"/>
      <protection locked="0"/>
    </xf>
    <xf numFmtId="167" fontId="38" fillId="8" borderId="69" xfId="8" applyNumberFormat="1" applyFont="1" applyFill="1" applyBorder="1" applyAlignment="1" applyProtection="1">
      <alignment horizontal="center" vertical="center" wrapText="1"/>
      <protection locked="0"/>
    </xf>
    <xf numFmtId="167" fontId="33" fillId="5" borderId="40" xfId="8" applyNumberFormat="1" applyFont="1" applyFill="1" applyBorder="1" applyAlignment="1">
      <alignment horizontal="center" vertical="center" wrapText="1"/>
    </xf>
    <xf numFmtId="167" fontId="45" fillId="6" borderId="0" xfId="10" applyNumberFormat="1" applyFill="1" applyAlignment="1">
      <alignment horizontal="center" vertical="center" wrapText="1"/>
    </xf>
    <xf numFmtId="167" fontId="36" fillId="8" borderId="40" xfId="8" applyNumberFormat="1" applyFont="1" applyFill="1" applyBorder="1" applyAlignment="1" applyProtection="1">
      <alignment horizontal="center" vertical="center" wrapText="1"/>
      <protection locked="0"/>
    </xf>
    <xf numFmtId="167" fontId="18" fillId="8" borderId="40" xfId="8" applyNumberFormat="1" applyFont="1" applyFill="1" applyBorder="1" applyAlignment="1">
      <alignment horizontal="center" vertical="center" wrapText="1"/>
    </xf>
    <xf numFmtId="167" fontId="21" fillId="12" borderId="40" xfId="8" applyNumberFormat="1" applyFont="1" applyFill="1" applyBorder="1" applyAlignment="1" applyProtection="1">
      <alignment horizontal="center" vertical="center" wrapText="1"/>
      <protection locked="0"/>
    </xf>
    <xf numFmtId="167" fontId="12" fillId="9" borderId="59" xfId="8" applyNumberFormat="1" applyFont="1" applyFill="1" applyBorder="1" applyAlignment="1">
      <alignment horizontal="center" vertical="center" wrapText="1"/>
    </xf>
    <xf numFmtId="167" fontId="2" fillId="7" borderId="0" xfId="8" applyNumberFormat="1" applyFont="1" applyFill="1" applyBorder="1" applyAlignment="1">
      <alignment horizontal="center"/>
    </xf>
    <xf numFmtId="167" fontId="18" fillId="5" borderId="40" xfId="8" applyNumberFormat="1" applyFont="1" applyFill="1" applyBorder="1" applyAlignment="1">
      <alignment horizontal="center" vertical="center" wrapText="1"/>
    </xf>
    <xf numFmtId="167" fontId="21" fillId="12" borderId="40" xfId="8" applyNumberFormat="1" applyFont="1" applyFill="1" applyBorder="1" applyAlignment="1" applyProtection="1">
      <alignment horizontal="left" vertical="center" wrapText="1"/>
      <protection locked="0"/>
    </xf>
    <xf numFmtId="167" fontId="12" fillId="9" borderId="0" xfId="8" applyNumberFormat="1" applyFont="1" applyFill="1" applyBorder="1" applyAlignment="1">
      <alignment horizontal="center" vertical="center" wrapText="1"/>
    </xf>
    <xf numFmtId="167" fontId="34" fillId="8" borderId="40" xfId="8" applyNumberFormat="1" applyFont="1" applyFill="1" applyBorder="1" applyAlignment="1" applyProtection="1">
      <alignment horizontal="center" vertical="center" wrapText="1"/>
      <protection locked="0"/>
    </xf>
    <xf numFmtId="167" fontId="13" fillId="12" borderId="47" xfId="8" applyNumberFormat="1" applyFont="1" applyFill="1" applyBorder="1" applyAlignment="1" applyProtection="1">
      <alignment horizontal="center" vertical="center" wrapText="1"/>
      <protection locked="0"/>
    </xf>
    <xf numFmtId="167" fontId="16" fillId="0" borderId="0" xfId="8" applyNumberFormat="1" applyFont="1" applyBorder="1" applyAlignment="1" applyProtection="1">
      <alignment horizontal="center" vertical="center" wrapText="1"/>
      <protection locked="0"/>
    </xf>
    <xf numFmtId="167" fontId="21" fillId="12" borderId="66" xfId="8" applyNumberFormat="1" applyFont="1" applyFill="1" applyBorder="1" applyAlignment="1" applyProtection="1">
      <alignment horizontal="justify" vertical="center" wrapText="1"/>
      <protection locked="0"/>
    </xf>
    <xf numFmtId="167" fontId="21" fillId="12" borderId="40" xfId="8" applyNumberFormat="1" applyFont="1" applyFill="1" applyBorder="1" applyAlignment="1" applyProtection="1">
      <alignment horizontal="justify" vertical="center" wrapText="1"/>
      <protection locked="0"/>
    </xf>
    <xf numFmtId="167" fontId="37" fillId="8" borderId="40" xfId="8" applyNumberFormat="1" applyFont="1" applyFill="1" applyBorder="1" applyAlignment="1">
      <alignment horizontal="center" vertical="center" wrapText="1"/>
    </xf>
    <xf numFmtId="167" fontId="18" fillId="2" borderId="40" xfId="8" applyNumberFormat="1" applyFont="1" applyFill="1" applyBorder="1" applyAlignment="1">
      <alignment horizontal="center" vertical="center" wrapText="1"/>
    </xf>
    <xf numFmtId="167" fontId="13" fillId="12" borderId="40" xfId="8" applyNumberFormat="1" applyFont="1" applyFill="1" applyBorder="1" applyAlignment="1" applyProtection="1">
      <alignment horizontal="center" vertical="center" wrapText="1"/>
      <protection locked="0"/>
    </xf>
    <xf numFmtId="167" fontId="38" fillId="8" borderId="69" xfId="8" applyNumberFormat="1" applyFont="1" applyFill="1" applyBorder="1" applyAlignment="1" applyProtection="1">
      <alignment horizontal="center" vertical="center" wrapText="1"/>
      <protection locked="0"/>
    </xf>
    <xf numFmtId="167" fontId="33" fillId="5" borderId="40" xfId="8" applyNumberFormat="1" applyFont="1" applyFill="1" applyBorder="1" applyAlignment="1">
      <alignment horizontal="center" vertical="center" wrapText="1"/>
    </xf>
    <xf numFmtId="164" fontId="12" fillId="9" borderId="59" xfId="1" applyFont="1" applyFill="1" applyBorder="1" applyAlignment="1">
      <alignment horizontal="center" vertical="center" wrapText="1"/>
    </xf>
    <xf numFmtId="164" fontId="12" fillId="9" borderId="0" xfId="1" applyFont="1" applyFill="1" applyBorder="1" applyAlignment="1">
      <alignment horizontal="center" vertical="center" wrapText="1"/>
    </xf>
    <xf numFmtId="167" fontId="12" fillId="7" borderId="0" xfId="8" applyNumberFormat="1" applyFont="1" applyFill="1" applyBorder="1" applyAlignment="1">
      <alignment horizontal="left" vertical="center" wrapText="1"/>
    </xf>
    <xf numFmtId="164" fontId="30" fillId="7" borderId="0" xfId="0" applyFont="1" applyFill="1" applyBorder="1" applyAlignment="1">
      <alignment horizontal="center"/>
    </xf>
    <xf numFmtId="167" fontId="36" fillId="8" borderId="40" xfId="8" applyNumberFormat="1" applyFont="1" applyFill="1" applyBorder="1" applyAlignment="1" applyProtection="1">
      <alignment vertical="center" wrapText="1"/>
      <protection locked="0"/>
    </xf>
    <xf numFmtId="167" fontId="33" fillId="5" borderId="40" xfId="8" applyNumberFormat="1" applyFont="1" applyFill="1" applyBorder="1" applyAlignment="1">
      <alignment horizontal="center" vertical="center" wrapText="1"/>
    </xf>
    <xf numFmtId="167" fontId="21" fillId="13" borderId="40" xfId="8" applyNumberFormat="1" applyFont="1" applyFill="1" applyBorder="1" applyAlignment="1" applyProtection="1">
      <alignment horizontal="left" vertical="center" wrapText="1"/>
      <protection locked="0"/>
    </xf>
    <xf numFmtId="167" fontId="17" fillId="12" borderId="0" xfId="8" applyNumberFormat="1" applyFont="1" applyFill="1" applyBorder="1" applyAlignment="1">
      <alignment horizontal="center" vertical="center" textRotation="90" wrapText="1"/>
    </xf>
    <xf numFmtId="167" fontId="13" fillId="19" borderId="40" xfId="8" applyNumberFormat="1" applyFont="1" applyFill="1" applyBorder="1" applyAlignment="1">
      <alignment horizontal="center" vertical="center" wrapText="1"/>
    </xf>
    <xf numFmtId="167" fontId="36" fillId="8" borderId="40" xfId="8" applyNumberFormat="1" applyFont="1" applyFill="1" applyBorder="1" applyAlignment="1" applyProtection="1">
      <alignment horizontal="center" vertical="center" wrapText="1"/>
      <protection locked="0"/>
    </xf>
    <xf numFmtId="167" fontId="2" fillId="7" borderId="0" xfId="8" applyNumberFormat="1" applyFont="1" applyFill="1" applyBorder="1" applyAlignment="1">
      <alignment horizontal="center"/>
    </xf>
    <xf numFmtId="167" fontId="12" fillId="9" borderId="0" xfId="8" applyNumberFormat="1" applyFont="1" applyFill="1" applyBorder="1" applyAlignment="1">
      <alignment horizontal="center" vertical="center" wrapText="1"/>
    </xf>
    <xf numFmtId="167" fontId="38" fillId="8" borderId="69" xfId="8" applyNumberFormat="1" applyFont="1" applyFill="1" applyBorder="1" applyAlignment="1" applyProtection="1">
      <alignment horizontal="center" vertical="center" wrapText="1"/>
      <protection locked="0"/>
    </xf>
    <xf numFmtId="167" fontId="50" fillId="13" borderId="66" xfId="8" applyNumberFormat="1" applyFont="1" applyFill="1" applyBorder="1" applyAlignment="1" applyProtection="1">
      <alignment horizontal="center" vertical="center" wrapText="1"/>
      <protection locked="0"/>
    </xf>
    <xf numFmtId="167" fontId="21" fillId="13" borderId="40" xfId="8" applyNumberFormat="1" applyFont="1" applyFill="1" applyBorder="1" applyAlignment="1" applyProtection="1">
      <alignment horizontal="center" vertical="center" wrapText="1"/>
      <protection locked="0"/>
    </xf>
    <xf numFmtId="167" fontId="50" fillId="13" borderId="40" xfId="8" applyNumberFormat="1" applyFont="1" applyFill="1" applyBorder="1" applyAlignment="1" applyProtection="1">
      <alignment horizontal="center" vertical="center" wrapText="1"/>
      <protection locked="0"/>
    </xf>
    <xf numFmtId="167" fontId="21" fillId="13" borderId="66" xfId="8" applyNumberFormat="1" applyFont="1" applyFill="1" applyBorder="1" applyAlignment="1" applyProtection="1">
      <alignment horizontal="center" vertical="center" wrapText="1"/>
      <protection locked="0"/>
    </xf>
    <xf numFmtId="167" fontId="21" fillId="13" borderId="40" xfId="8" applyNumberFormat="1" applyFont="1" applyFill="1" applyBorder="1" applyAlignment="1" applyProtection="1">
      <alignment horizontal="left" vertical="center" wrapText="1"/>
      <protection locked="0"/>
    </xf>
    <xf numFmtId="167" fontId="34" fillId="8" borderId="70" xfId="8" applyNumberFormat="1" applyFont="1" applyFill="1" applyBorder="1" applyAlignment="1">
      <alignment horizontal="center" vertical="center" wrapText="1"/>
    </xf>
    <xf numFmtId="167" fontId="34" fillId="8" borderId="71" xfId="8" applyNumberFormat="1" applyFont="1" applyFill="1" applyBorder="1" applyAlignment="1">
      <alignment horizontal="center" vertical="center" wrapText="1"/>
    </xf>
    <xf numFmtId="167" fontId="36" fillId="8" borderId="71" xfId="8" applyNumberFormat="1" applyFont="1" applyFill="1" applyBorder="1" applyAlignment="1">
      <alignment horizontal="center" vertical="center" wrapText="1"/>
    </xf>
    <xf numFmtId="167" fontId="21" fillId="13" borderId="0" xfId="8" applyNumberFormat="1" applyFont="1" applyFill="1" applyAlignment="1">
      <alignment vertical="center" wrapText="1"/>
    </xf>
    <xf numFmtId="167" fontId="21" fillId="13" borderId="69" xfId="8" applyNumberFormat="1" applyFont="1" applyFill="1" applyBorder="1" applyAlignment="1" applyProtection="1">
      <alignment horizontal="center" vertical="center" wrapText="1"/>
      <protection locked="0"/>
    </xf>
    <xf numFmtId="167" fontId="50" fillId="13" borderId="40" xfId="8" applyNumberFormat="1" applyFont="1" applyFill="1" applyBorder="1" applyAlignment="1" applyProtection="1">
      <alignment horizontal="left" vertical="center" wrapText="1"/>
      <protection locked="0"/>
    </xf>
    <xf numFmtId="167" fontId="36" fillId="8" borderId="40" xfId="8" applyNumberFormat="1" applyFont="1" applyFill="1" applyBorder="1" applyAlignment="1" applyProtection="1">
      <alignment horizontal="center" vertical="center" wrapText="1"/>
      <protection locked="0"/>
    </xf>
    <xf numFmtId="167" fontId="21" fillId="12" borderId="40" xfId="8" applyNumberFormat="1" applyFont="1" applyFill="1" applyBorder="1" applyAlignment="1" applyProtection="1">
      <alignment horizontal="center" vertical="center" wrapText="1"/>
      <protection locked="0"/>
    </xf>
    <xf numFmtId="167" fontId="13" fillId="12" borderId="40" xfId="8" applyNumberFormat="1" applyFont="1" applyFill="1" applyBorder="1" applyAlignment="1" applyProtection="1">
      <alignment horizontal="center" vertical="center" wrapText="1"/>
      <protection locked="0"/>
    </xf>
    <xf numFmtId="167" fontId="12" fillId="12" borderId="72" xfId="8" applyNumberFormat="1" applyFont="1" applyFill="1" applyBorder="1" applyAlignment="1" applyProtection="1">
      <alignment horizontal="center" vertical="center" textRotation="255" wrapText="1"/>
      <protection locked="0"/>
    </xf>
    <xf numFmtId="167" fontId="13" fillId="7" borderId="0" xfId="8" applyNumberFormat="1" applyFont="1" applyFill="1" applyBorder="1" applyAlignment="1" applyProtection="1">
      <alignment horizontal="center" wrapText="1"/>
      <protection locked="0"/>
    </xf>
    <xf numFmtId="167" fontId="51" fillId="15" borderId="34" xfId="10" applyNumberFormat="1" applyFont="1" applyFill="1" applyBorder="1" applyAlignment="1" applyProtection="1">
      <alignment horizontal="center" vertical="center" wrapText="1"/>
      <protection locked="0"/>
    </xf>
    <xf numFmtId="167" fontId="52" fillId="15" borderId="0" xfId="10" applyNumberFormat="1" applyFont="1" applyFill="1" applyBorder="1" applyAlignment="1">
      <alignment vertical="center" wrapText="1"/>
    </xf>
    <xf numFmtId="164" fontId="53" fillId="15" borderId="0" xfId="3" applyFont="1" applyFill="1" applyBorder="1" applyAlignment="1" applyProtection="1">
      <alignment vertical="center" wrapText="1"/>
      <protection locked="0"/>
    </xf>
    <xf numFmtId="167" fontId="17" fillId="0" borderId="19" xfId="8" applyNumberFormat="1" applyFont="1" applyBorder="1" applyAlignment="1">
      <alignment horizontal="center" vertical="center"/>
    </xf>
    <xf numFmtId="167" fontId="17" fillId="0" borderId="0" xfId="8" applyNumberFormat="1" applyFont="1" applyBorder="1" applyAlignment="1">
      <alignment horizontal="center" vertical="center"/>
    </xf>
    <xf numFmtId="167" fontId="25" fillId="16" borderId="40" xfId="8" applyNumberFormat="1" applyFont="1" applyFill="1" applyBorder="1" applyAlignment="1">
      <alignment horizontal="center" vertical="center" textRotation="90" wrapText="1"/>
    </xf>
    <xf numFmtId="167" fontId="2" fillId="13" borderId="0" xfId="8" applyNumberFormat="1" applyFont="1" applyFill="1" applyBorder="1" applyAlignment="1">
      <alignment horizontal="center"/>
    </xf>
    <xf numFmtId="167" fontId="2" fillId="2" borderId="1" xfId="8" applyNumberFormat="1" applyFont="1" applyFill="1" applyBorder="1" applyAlignment="1">
      <alignment horizontal="center"/>
    </xf>
    <xf numFmtId="167" fontId="2" fillId="13" borderId="1" xfId="8" applyNumberFormat="1" applyFont="1" applyFill="1" applyBorder="1" applyAlignment="1">
      <alignment horizontal="center" wrapText="1"/>
    </xf>
    <xf numFmtId="167" fontId="21" fillId="12" borderId="40" xfId="8" applyNumberFormat="1" applyFont="1" applyFill="1" applyBorder="1" applyAlignment="1" applyProtection="1">
      <alignment horizontal="left" vertical="center" wrapText="1"/>
      <protection locked="0"/>
    </xf>
    <xf numFmtId="167" fontId="21" fillId="12" borderId="40" xfId="8" applyNumberFormat="1" applyFont="1" applyFill="1" applyBorder="1" applyAlignment="1" applyProtection="1">
      <alignment horizontal="center" vertical="center" wrapText="1"/>
      <protection locked="0"/>
    </xf>
    <xf numFmtId="167" fontId="36" fillId="8" borderId="40" xfId="8" applyNumberFormat="1" applyFont="1" applyFill="1" applyBorder="1" applyAlignment="1" applyProtection="1">
      <alignment horizontal="center" vertical="center" wrapText="1"/>
      <protection locked="0"/>
    </xf>
    <xf numFmtId="167" fontId="21" fillId="12" borderId="66" xfId="8" applyNumberFormat="1" applyFont="1" applyFill="1" applyBorder="1" applyAlignment="1" applyProtection="1">
      <alignment horizontal="center" vertical="center" wrapText="1"/>
      <protection locked="0"/>
    </xf>
    <xf numFmtId="167" fontId="38" fillId="8" borderId="69" xfId="8" applyNumberFormat="1" applyFont="1" applyFill="1" applyBorder="1" applyAlignment="1" applyProtection="1">
      <alignment horizontal="center" vertical="center" wrapText="1"/>
      <protection locked="0"/>
    </xf>
    <xf numFmtId="167" fontId="23" fillId="13" borderId="0" xfId="8" applyNumberFormat="1" applyFont="1" applyFill="1" applyBorder="1" applyAlignment="1">
      <alignment vertical="center" wrapText="1"/>
    </xf>
    <xf numFmtId="167" fontId="23" fillId="13" borderId="0" xfId="8" applyNumberFormat="1" applyFont="1" applyFill="1" applyBorder="1" applyAlignment="1">
      <alignment horizontal="center" vertical="center"/>
    </xf>
    <xf numFmtId="167" fontId="27" fillId="13" borderId="0" xfId="8" applyNumberFormat="1" applyFont="1" applyFill="1" applyBorder="1" applyAlignment="1">
      <alignment horizontal="center" vertical="center"/>
    </xf>
    <xf numFmtId="167" fontId="23" fillId="13" borderId="19" xfId="8" applyNumberFormat="1" applyFont="1" applyFill="1" applyBorder="1" applyAlignment="1">
      <alignment vertical="center" wrapText="1"/>
    </xf>
    <xf numFmtId="167" fontId="23" fillId="13" borderId="19" xfId="8" applyNumberFormat="1" applyFont="1" applyFill="1" applyBorder="1" applyAlignment="1">
      <alignment horizontal="center" vertical="center"/>
    </xf>
    <xf numFmtId="167" fontId="27" fillId="13" borderId="19" xfId="8" applyNumberFormat="1" applyFont="1" applyFill="1" applyBorder="1" applyAlignment="1">
      <alignment horizontal="center" vertical="center"/>
    </xf>
    <xf numFmtId="167" fontId="24" fillId="11" borderId="16" xfId="8" applyNumberFormat="1" applyFont="1" applyFill="1" applyBorder="1" applyAlignment="1">
      <alignment horizontal="center" vertical="center"/>
    </xf>
    <xf numFmtId="167" fontId="24" fillId="11" borderId="60" xfId="8" applyNumberFormat="1" applyFont="1" applyFill="1" applyBorder="1" applyAlignment="1">
      <alignment horizontal="center" vertical="center"/>
    </xf>
    <xf numFmtId="167" fontId="23" fillId="13" borderId="20" xfId="8" applyNumberFormat="1" applyFont="1" applyFill="1" applyBorder="1" applyAlignment="1">
      <alignment vertical="center" wrapText="1"/>
    </xf>
    <xf numFmtId="167" fontId="23" fillId="13" borderId="20" xfId="8" applyNumberFormat="1" applyFont="1" applyFill="1" applyBorder="1" applyAlignment="1">
      <alignment horizontal="center" vertical="center"/>
    </xf>
    <xf numFmtId="167" fontId="27" fillId="13" borderId="20" xfId="8" applyNumberFormat="1" applyFont="1" applyFill="1" applyBorder="1" applyAlignment="1">
      <alignment horizontal="center" vertical="center"/>
    </xf>
    <xf numFmtId="167" fontId="24" fillId="11" borderId="18" xfId="8" applyNumberFormat="1" applyFont="1" applyFill="1" applyBorder="1" applyAlignment="1">
      <alignment horizontal="center" vertical="center"/>
    </xf>
    <xf numFmtId="167" fontId="0" fillId="6" borderId="1" xfId="8" applyNumberFormat="1" applyFont="1" applyFill="1" applyBorder="1" applyAlignment="1">
      <alignment horizontal="center"/>
    </xf>
    <xf numFmtId="167" fontId="21" fillId="20" borderId="40" xfId="8" applyNumberFormat="1" applyFont="1" applyFill="1" applyBorder="1" applyAlignment="1" applyProtection="1">
      <alignment horizontal="center" vertical="center" wrapText="1"/>
      <protection locked="0"/>
    </xf>
    <xf numFmtId="167" fontId="21" fillId="12" borderId="40" xfId="8" applyNumberFormat="1" applyFont="1" applyFill="1" applyBorder="1" applyAlignment="1" applyProtection="1">
      <alignment horizontal="center" vertical="center" wrapText="1"/>
      <protection locked="0"/>
    </xf>
    <xf numFmtId="167" fontId="21" fillId="12" borderId="47" xfId="8" applyNumberFormat="1" applyFont="1" applyFill="1" applyBorder="1" applyAlignment="1" applyProtection="1">
      <alignment horizontal="center" vertical="center" wrapText="1"/>
      <protection locked="0"/>
    </xf>
    <xf numFmtId="167" fontId="21" fillId="12" borderId="40" xfId="8" applyNumberFormat="1" applyFont="1" applyFill="1" applyBorder="1" applyAlignment="1" applyProtection="1">
      <alignment horizontal="center" vertical="center" wrapText="1"/>
      <protection locked="0"/>
    </xf>
    <xf numFmtId="167" fontId="35" fillId="8" borderId="40" xfId="8" applyNumberFormat="1" applyFont="1" applyFill="1" applyBorder="1" applyAlignment="1" applyProtection="1">
      <alignment horizontal="center" vertical="center"/>
      <protection locked="0"/>
    </xf>
    <xf numFmtId="167" fontId="35" fillId="8" borderId="40" xfId="8" applyNumberFormat="1" applyFont="1" applyFill="1" applyBorder="1" applyAlignment="1" applyProtection="1">
      <alignment horizontal="center" vertical="center" wrapText="1"/>
      <protection locked="0"/>
    </xf>
    <xf numFmtId="167" fontId="21" fillId="12" borderId="66" xfId="8" applyNumberFormat="1" applyFont="1" applyFill="1" applyBorder="1" applyAlignment="1" applyProtection="1">
      <alignment horizontal="center" vertical="center" wrapText="1"/>
      <protection locked="0"/>
    </xf>
    <xf numFmtId="167" fontId="38" fillId="8" borderId="69" xfId="8" applyNumberFormat="1" applyFont="1" applyFill="1" applyBorder="1" applyAlignment="1" applyProtection="1">
      <alignment horizontal="center" vertical="center" wrapText="1"/>
      <protection locked="0"/>
    </xf>
    <xf numFmtId="167" fontId="54" fillId="8" borderId="72" xfId="8" applyNumberFormat="1" applyFont="1" applyFill="1" applyBorder="1" applyAlignment="1">
      <alignment horizontal="center" vertical="center" wrapText="1"/>
    </xf>
    <xf numFmtId="167" fontId="54" fillId="8" borderId="40" xfId="8" applyNumberFormat="1" applyFont="1" applyFill="1" applyBorder="1" applyAlignment="1">
      <alignment horizontal="center" vertical="center" wrapText="1"/>
    </xf>
    <xf numFmtId="167" fontId="55" fillId="8" borderId="40" xfId="8" applyNumberFormat="1" applyFont="1" applyFill="1" applyBorder="1" applyAlignment="1">
      <alignment horizontal="center" vertical="center" wrapText="1"/>
    </xf>
    <xf numFmtId="167" fontId="56" fillId="0" borderId="0" xfId="8" applyNumberFormat="1" applyFont="1" applyAlignment="1">
      <alignment horizontal="center" vertical="center" wrapText="1"/>
    </xf>
    <xf numFmtId="0" fontId="21" fillId="12" borderId="40" xfId="8" applyNumberFormat="1" applyFont="1" applyFill="1" applyBorder="1" applyAlignment="1" applyProtection="1">
      <alignment horizontal="left" vertical="center" wrapText="1"/>
      <protection locked="0"/>
    </xf>
    <xf numFmtId="167" fontId="36" fillId="8" borderId="40" xfId="8" applyNumberFormat="1" applyFont="1" applyFill="1" applyBorder="1" applyAlignment="1" applyProtection="1">
      <alignment horizontal="center" vertical="center" wrapText="1"/>
      <protection locked="0"/>
    </xf>
    <xf numFmtId="167" fontId="21" fillId="12" borderId="40" xfId="8" applyNumberFormat="1" applyFont="1" applyFill="1" applyBorder="1" applyAlignment="1" applyProtection="1">
      <alignment horizontal="center" vertical="center" wrapText="1"/>
      <protection locked="0"/>
    </xf>
    <xf numFmtId="167" fontId="21" fillId="12" borderId="40" xfId="8" applyNumberFormat="1" applyFont="1" applyFill="1" applyBorder="1" applyAlignment="1" applyProtection="1">
      <alignment horizontal="left" vertical="center" wrapText="1"/>
      <protection locked="0"/>
    </xf>
    <xf numFmtId="167" fontId="13" fillId="12" borderId="40" xfId="8" applyNumberFormat="1" applyFont="1" applyFill="1" applyBorder="1" applyAlignment="1" applyProtection="1">
      <alignment horizontal="center" vertical="center" wrapText="1"/>
      <protection locked="0"/>
    </xf>
    <xf numFmtId="167" fontId="12" fillId="12" borderId="72" xfId="8" applyNumberFormat="1" applyFont="1" applyFill="1" applyBorder="1" applyAlignment="1" applyProtection="1">
      <alignment horizontal="center" vertical="center" textRotation="255" wrapText="1"/>
      <protection locked="0"/>
    </xf>
    <xf numFmtId="167" fontId="21" fillId="12" borderId="40" xfId="8" applyNumberFormat="1" applyFont="1" applyFill="1" applyBorder="1" applyAlignment="1" applyProtection="1">
      <alignment horizontal="left" vertical="top" wrapText="1"/>
      <protection locked="0"/>
    </xf>
    <xf numFmtId="167" fontId="2" fillId="0" borderId="12" xfId="8" applyNumberFormat="1" applyFont="1" applyBorder="1" applyAlignment="1">
      <alignment horizontal="center" vertical="center" wrapText="1"/>
    </xf>
    <xf numFmtId="167" fontId="2" fillId="0" borderId="13" xfId="8" applyNumberFormat="1" applyFont="1" applyBorder="1" applyAlignment="1">
      <alignment horizontal="center" vertical="center" wrapText="1"/>
    </xf>
    <xf numFmtId="167" fontId="0" fillId="0" borderId="10" xfId="8" applyNumberFormat="1" applyFont="1" applyBorder="1" applyAlignment="1">
      <alignment horizontal="center"/>
    </xf>
    <xf numFmtId="167" fontId="0" fillId="0" borderId="11" xfId="8" applyNumberFormat="1" applyFont="1" applyBorder="1" applyAlignment="1">
      <alignment horizontal="center"/>
    </xf>
    <xf numFmtId="167" fontId="3" fillId="3" borderId="21" xfId="8" applyNumberFormat="1" applyFont="1" applyFill="1" applyBorder="1" applyAlignment="1">
      <alignment horizontal="center"/>
    </xf>
    <xf numFmtId="167" fontId="3" fillId="3" borderId="24" xfId="8" applyNumberFormat="1" applyFont="1" applyFill="1" applyBorder="1" applyAlignment="1">
      <alignment horizontal="center"/>
    </xf>
    <xf numFmtId="167" fontId="4" fillId="0" borderId="0" xfId="8" applyNumberFormat="1" applyFont="1" applyBorder="1" applyAlignment="1">
      <alignment horizontal="center" vertical="center" wrapText="1"/>
    </xf>
    <xf numFmtId="167" fontId="3" fillId="3" borderId="2" xfId="8" applyNumberFormat="1" applyFont="1" applyFill="1" applyBorder="1" applyAlignment="1">
      <alignment horizontal="center" vertical="center"/>
    </xf>
    <xf numFmtId="167" fontId="3" fillId="3" borderId="7" xfId="8" applyNumberFormat="1" applyFont="1" applyFill="1" applyBorder="1" applyAlignment="1">
      <alignment horizontal="center" vertical="center"/>
    </xf>
    <xf numFmtId="167" fontId="0" fillId="0" borderId="1" xfId="8" applyNumberFormat="1" applyFont="1" applyBorder="1" applyAlignment="1">
      <alignment horizontal="left"/>
    </xf>
    <xf numFmtId="167" fontId="0" fillId="0" borderId="8" xfId="8" applyNumberFormat="1" applyFont="1" applyBorder="1" applyAlignment="1">
      <alignment horizontal="left"/>
    </xf>
    <xf numFmtId="167" fontId="3" fillId="3" borderId="4" xfId="8" applyNumberFormat="1" applyFont="1" applyFill="1" applyBorder="1" applyAlignment="1">
      <alignment horizontal="center" vertical="center" wrapText="1"/>
    </xf>
    <xf numFmtId="167" fontId="3" fillId="3" borderId="9" xfId="8" applyNumberFormat="1" applyFont="1" applyFill="1" applyBorder="1" applyAlignment="1">
      <alignment horizontal="center" vertical="center" wrapText="1"/>
    </xf>
    <xf numFmtId="167" fontId="3" fillId="3" borderId="3" xfId="8" applyNumberFormat="1" applyFont="1" applyFill="1" applyBorder="1" applyAlignment="1">
      <alignment horizontal="center" vertical="center" wrapText="1"/>
    </xf>
    <xf numFmtId="167" fontId="3" fillId="3" borderId="8" xfId="8" applyNumberFormat="1" applyFont="1" applyFill="1" applyBorder="1" applyAlignment="1">
      <alignment horizontal="center" vertical="center" wrapText="1"/>
    </xf>
    <xf numFmtId="167" fontId="3" fillId="3" borderId="23" xfId="8" applyNumberFormat="1" applyFont="1" applyFill="1" applyBorder="1" applyAlignment="1">
      <alignment horizontal="center" vertical="center"/>
    </xf>
    <xf numFmtId="167" fontId="3" fillId="3" borderId="19" xfId="8" applyNumberFormat="1" applyFont="1" applyFill="1" applyBorder="1" applyAlignment="1">
      <alignment horizontal="center" vertical="center"/>
    </xf>
    <xf numFmtId="167" fontId="3" fillId="3" borderId="25" xfId="8" applyNumberFormat="1" applyFont="1" applyFill="1" applyBorder="1" applyAlignment="1">
      <alignment horizontal="center" vertical="center"/>
    </xf>
    <xf numFmtId="167" fontId="3" fillId="3" borderId="20" xfId="8" applyNumberFormat="1" applyFont="1" applyFill="1" applyBorder="1" applyAlignment="1">
      <alignment horizontal="center" vertical="center"/>
    </xf>
    <xf numFmtId="167" fontId="0" fillId="0" borderId="27" xfId="8" applyNumberFormat="1" applyFont="1" applyBorder="1" applyAlignment="1">
      <alignment horizontal="left"/>
    </xf>
    <xf numFmtId="167" fontId="0" fillId="0" borderId="1" xfId="8" applyNumberFormat="1" applyFont="1" applyBorder="1" applyAlignment="1">
      <alignment horizontal="center"/>
    </xf>
    <xf numFmtId="167" fontId="3" fillId="8" borderId="32" xfId="8" applyNumberFormat="1" applyFont="1" applyFill="1" applyBorder="1" applyAlignment="1">
      <alignment horizontal="center" vertical="center" wrapText="1"/>
    </xf>
    <xf numFmtId="167" fontId="3" fillId="8" borderId="33" xfId="8" applyNumberFormat="1" applyFont="1" applyFill="1" applyBorder="1" applyAlignment="1">
      <alignment horizontal="center" vertical="center" wrapText="1"/>
    </xf>
    <xf numFmtId="167" fontId="0" fillId="0" borderId="27" xfId="8" applyNumberFormat="1" applyFont="1" applyBorder="1" applyAlignment="1">
      <alignment horizontal="center"/>
    </xf>
    <xf numFmtId="167" fontId="4" fillId="7" borderId="0" xfId="8" applyNumberFormat="1" applyFont="1" applyFill="1" applyBorder="1" applyAlignment="1">
      <alignment horizontal="center" vertical="center" wrapText="1"/>
    </xf>
    <xf numFmtId="167" fontId="2" fillId="4" borderId="40" xfId="8" applyNumberFormat="1" applyFont="1" applyFill="1" applyBorder="1" applyAlignment="1">
      <alignment horizontal="center" vertical="center" wrapText="1"/>
    </xf>
    <xf numFmtId="167" fontId="2" fillId="4" borderId="40" xfId="8" applyNumberFormat="1" applyFont="1" applyFill="1" applyBorder="1" applyAlignment="1">
      <alignment horizontal="center"/>
    </xf>
    <xf numFmtId="167" fontId="3" fillId="8" borderId="15" xfId="8" applyNumberFormat="1" applyFont="1" applyFill="1" applyBorder="1" applyAlignment="1">
      <alignment horizontal="center" vertical="center"/>
    </xf>
    <xf numFmtId="167" fontId="3" fillId="8" borderId="17" xfId="8" applyNumberFormat="1" applyFont="1" applyFill="1" applyBorder="1" applyAlignment="1">
      <alignment horizontal="center" vertical="center"/>
    </xf>
    <xf numFmtId="167" fontId="3" fillId="8" borderId="19" xfId="8" applyNumberFormat="1" applyFont="1" applyFill="1" applyBorder="1" applyAlignment="1">
      <alignment horizontal="center" vertical="center"/>
    </xf>
    <xf numFmtId="167" fontId="3" fillId="8" borderId="16" xfId="8" applyNumberFormat="1" applyFont="1" applyFill="1" applyBorder="1" applyAlignment="1">
      <alignment horizontal="center" vertical="center"/>
    </xf>
    <xf numFmtId="167" fontId="3" fillId="8" borderId="20" xfId="8" applyNumberFormat="1" applyFont="1" applyFill="1" applyBorder="1" applyAlignment="1">
      <alignment horizontal="center" vertical="center"/>
    </xf>
    <xf numFmtId="167" fontId="3" fillId="8" borderId="18" xfId="8" applyNumberFormat="1" applyFont="1" applyFill="1" applyBorder="1" applyAlignment="1">
      <alignment horizontal="center" vertical="center"/>
    </xf>
    <xf numFmtId="167" fontId="3" fillId="8" borderId="24" xfId="8" applyNumberFormat="1" applyFont="1" applyFill="1" applyBorder="1" applyAlignment="1">
      <alignment horizontal="center"/>
    </xf>
    <xf numFmtId="167" fontId="3" fillId="8" borderId="31" xfId="8" applyNumberFormat="1" applyFont="1" applyFill="1" applyBorder="1" applyAlignment="1">
      <alignment horizontal="center"/>
    </xf>
    <xf numFmtId="164" fontId="5" fillId="0" borderId="39" xfId="0" applyFont="1" applyBorder="1" applyAlignment="1">
      <alignment horizontal="center" vertical="center"/>
    </xf>
    <xf numFmtId="164" fontId="5" fillId="0" borderId="36" xfId="0" applyFont="1" applyBorder="1" applyAlignment="1">
      <alignment horizontal="center" vertical="center"/>
    </xf>
    <xf numFmtId="164" fontId="5" fillId="0" borderId="38" xfId="0" applyFont="1" applyBorder="1" applyAlignment="1">
      <alignment horizontal="center" vertical="center"/>
    </xf>
    <xf numFmtId="164" fontId="5" fillId="0" borderId="35" xfId="0" applyFont="1" applyBorder="1" applyAlignment="1">
      <alignment horizontal="center" vertical="center"/>
    </xf>
    <xf numFmtId="164" fontId="5" fillId="0" borderId="39" xfId="0" applyFont="1" applyBorder="1" applyAlignment="1">
      <alignment horizontal="center" vertical="center" wrapText="1"/>
    </xf>
    <xf numFmtId="164" fontId="5" fillId="0" borderId="36" xfId="0" applyFont="1" applyBorder="1" applyAlignment="1">
      <alignment horizontal="center" vertical="center" wrapText="1"/>
    </xf>
    <xf numFmtId="164" fontId="5" fillId="0" borderId="38" xfId="0" applyFont="1" applyBorder="1" applyAlignment="1">
      <alignment horizontal="center" vertical="center" wrapText="1"/>
    </xf>
    <xf numFmtId="164" fontId="5" fillId="7" borderId="0" xfId="0" applyFont="1" applyFill="1" applyBorder="1" applyAlignment="1">
      <alignment horizontal="center" vertical="center"/>
    </xf>
    <xf numFmtId="164" fontId="7" fillId="7" borderId="17" xfId="0" applyFont="1" applyFill="1" applyBorder="1" applyAlignment="1">
      <alignment vertical="center"/>
    </xf>
    <xf numFmtId="164" fontId="7" fillId="7" borderId="20" xfId="0" applyFont="1" applyFill="1" applyBorder="1" applyAlignment="1">
      <alignment vertical="center"/>
    </xf>
    <xf numFmtId="164" fontId="7" fillId="7" borderId="37" xfId="0" applyFont="1" applyFill="1" applyBorder="1" applyAlignment="1">
      <alignment vertical="center"/>
    </xf>
    <xf numFmtId="164" fontId="9" fillId="7" borderId="0" xfId="0" applyFont="1" applyFill="1" applyBorder="1" applyAlignment="1">
      <alignment horizontal="center" vertical="center"/>
    </xf>
    <xf numFmtId="164" fontId="2" fillId="0" borderId="35" xfId="0" applyFont="1" applyBorder="1" applyAlignment="1">
      <alignment horizontal="center" vertical="center" wrapText="1"/>
    </xf>
    <xf numFmtId="164" fontId="2" fillId="0" borderId="76" xfId="0" applyFont="1" applyBorder="1" applyAlignment="1">
      <alignment horizontal="center" vertical="center" wrapText="1"/>
    </xf>
    <xf numFmtId="164" fontId="2" fillId="0" borderId="36" xfId="0" applyFont="1" applyBorder="1" applyAlignment="1">
      <alignment horizontal="center" vertical="center" wrapText="1"/>
    </xf>
    <xf numFmtId="164" fontId="0" fillId="0" borderId="59" xfId="0" applyBorder="1" applyAlignment="1">
      <alignment horizontal="left" vertical="center" wrapText="1"/>
    </xf>
    <xf numFmtId="164" fontId="0" fillId="0" borderId="0" xfId="0" applyBorder="1" applyAlignment="1">
      <alignment horizontal="left" vertical="center" wrapText="1"/>
    </xf>
    <xf numFmtId="164" fontId="0" fillId="0" borderId="60" xfId="0" applyBorder="1" applyAlignment="1">
      <alignment horizontal="left" vertical="center" wrapText="1"/>
    </xf>
    <xf numFmtId="164" fontId="42" fillId="0" borderId="20" xfId="0" applyFont="1" applyBorder="1" applyAlignment="1">
      <alignment horizontal="center" vertical="center"/>
    </xf>
    <xf numFmtId="164" fontId="0" fillId="0" borderId="17" xfId="0" applyBorder="1" applyAlignment="1">
      <alignment horizontal="left" vertical="center" wrapText="1"/>
    </xf>
    <xf numFmtId="164" fontId="0" fillId="0" borderId="20" xfId="0" applyBorder="1" applyAlignment="1">
      <alignment horizontal="left" vertical="center" wrapText="1"/>
    </xf>
    <xf numFmtId="164" fontId="0" fillId="0" borderId="18" xfId="0" applyBorder="1" applyAlignment="1">
      <alignment horizontal="left" vertical="center" wrapText="1"/>
    </xf>
    <xf numFmtId="164" fontId="2" fillId="15" borderId="35" xfId="0" applyFont="1" applyFill="1" applyBorder="1" applyAlignment="1">
      <alignment horizontal="center" vertical="center" wrapText="1"/>
    </xf>
    <xf numFmtId="164" fontId="2" fillId="15" borderId="76" xfId="0" applyFont="1" applyFill="1" applyBorder="1" applyAlignment="1">
      <alignment horizontal="center" vertical="center" wrapText="1"/>
    </xf>
    <xf numFmtId="164" fontId="0" fillId="0" borderId="15" xfId="0" applyBorder="1" applyAlignment="1">
      <alignment horizontal="left" wrapText="1"/>
    </xf>
    <xf numFmtId="164" fontId="0" fillId="0" borderId="19" xfId="0" applyBorder="1" applyAlignment="1">
      <alignment horizontal="left" wrapText="1"/>
    </xf>
    <xf numFmtId="164" fontId="0" fillId="0" borderId="16" xfId="0" applyBorder="1" applyAlignment="1">
      <alignment horizontal="left" wrapText="1"/>
    </xf>
    <xf numFmtId="164" fontId="0" fillId="0" borderId="59" xfId="0" applyBorder="1" applyAlignment="1">
      <alignment horizontal="left" wrapText="1"/>
    </xf>
    <xf numFmtId="164" fontId="0" fillId="0" borderId="0" xfId="0" applyBorder="1" applyAlignment="1">
      <alignment horizontal="left" wrapText="1"/>
    </xf>
    <xf numFmtId="164" fontId="0" fillId="0" borderId="60" xfId="0" applyBorder="1" applyAlignment="1">
      <alignment horizontal="left" wrapText="1"/>
    </xf>
    <xf numFmtId="167" fontId="21" fillId="12" borderId="47" xfId="8" applyNumberFormat="1" applyFont="1" applyFill="1" applyBorder="1" applyAlignment="1" applyProtection="1">
      <alignment horizontal="center" vertical="center" wrapText="1"/>
      <protection locked="0"/>
    </xf>
    <xf numFmtId="167" fontId="21" fillId="12" borderId="68" xfId="8" applyNumberFormat="1" applyFont="1" applyFill="1" applyBorder="1" applyAlignment="1" applyProtection="1">
      <alignment horizontal="center" vertical="center" wrapText="1"/>
      <protection locked="0"/>
    </xf>
    <xf numFmtId="167" fontId="21" fillId="12" borderId="73" xfId="8" applyNumberFormat="1" applyFont="1" applyFill="1" applyBorder="1" applyAlignment="1" applyProtection="1">
      <alignment horizontal="center" vertical="center" wrapText="1"/>
      <protection locked="0"/>
    </xf>
    <xf numFmtId="167" fontId="21" fillId="12" borderId="40" xfId="8" applyNumberFormat="1" applyFont="1" applyFill="1" applyBorder="1" applyAlignment="1" applyProtection="1">
      <alignment horizontal="left" vertical="center" wrapText="1"/>
      <protection locked="0"/>
    </xf>
    <xf numFmtId="167" fontId="21" fillId="12" borderId="40" xfId="8" applyNumberFormat="1" applyFont="1" applyFill="1" applyBorder="1" applyAlignment="1" applyProtection="1">
      <alignment horizontal="center" vertical="center" wrapText="1"/>
      <protection locked="0"/>
    </xf>
    <xf numFmtId="167" fontId="21" fillId="12" borderId="77" xfId="8" applyNumberFormat="1" applyFont="1" applyFill="1" applyBorder="1" applyAlignment="1" applyProtection="1">
      <alignment horizontal="center" vertical="center" wrapText="1"/>
      <protection locked="0"/>
    </xf>
    <xf numFmtId="167" fontId="21" fillId="12" borderId="74" xfId="8" applyNumberFormat="1" applyFont="1" applyFill="1" applyBorder="1" applyAlignment="1" applyProtection="1">
      <alignment horizontal="center" vertical="center" wrapText="1"/>
      <protection locked="0"/>
    </xf>
    <xf numFmtId="167" fontId="12" fillId="9" borderId="15" xfId="8" applyNumberFormat="1" applyFont="1" applyFill="1" applyBorder="1" applyAlignment="1">
      <alignment horizontal="center" vertical="center" wrapText="1"/>
    </xf>
    <xf numFmtId="167" fontId="12" fillId="9" borderId="19" xfId="8" applyNumberFormat="1" applyFont="1" applyFill="1" applyBorder="1" applyAlignment="1">
      <alignment horizontal="center" vertical="center" wrapText="1"/>
    </xf>
    <xf numFmtId="167" fontId="12" fillId="9" borderId="16" xfId="8" applyNumberFormat="1" applyFont="1" applyFill="1" applyBorder="1" applyAlignment="1">
      <alignment horizontal="center" vertical="center" wrapText="1"/>
    </xf>
    <xf numFmtId="167" fontId="12" fillId="9" borderId="59" xfId="8" applyNumberFormat="1" applyFont="1" applyFill="1" applyBorder="1" applyAlignment="1">
      <alignment horizontal="center" vertical="center" wrapText="1"/>
    </xf>
    <xf numFmtId="167" fontId="12" fillId="7" borderId="0" xfId="8" applyNumberFormat="1" applyFont="1" applyFill="1" applyBorder="1" applyAlignment="1">
      <alignment horizontal="center" vertical="center" wrapText="1"/>
    </xf>
    <xf numFmtId="167" fontId="12" fillId="9" borderId="60" xfId="8" applyNumberFormat="1" applyFont="1" applyFill="1" applyBorder="1" applyAlignment="1">
      <alignment horizontal="center" vertical="center" wrapText="1"/>
    </xf>
    <xf numFmtId="167" fontId="12" fillId="9" borderId="17" xfId="8" applyNumberFormat="1" applyFont="1" applyFill="1" applyBorder="1" applyAlignment="1">
      <alignment horizontal="center" vertical="center" wrapText="1"/>
    </xf>
    <xf numFmtId="167" fontId="12" fillId="9" borderId="20" xfId="8" applyNumberFormat="1" applyFont="1" applyFill="1" applyBorder="1" applyAlignment="1">
      <alignment horizontal="center" vertical="center" wrapText="1"/>
    </xf>
    <xf numFmtId="167" fontId="12" fillId="9" borderId="18" xfId="8" applyNumberFormat="1" applyFont="1" applyFill="1" applyBorder="1" applyAlignment="1">
      <alignment horizontal="center" vertical="center" wrapText="1"/>
    </xf>
    <xf numFmtId="167" fontId="2" fillId="4" borderId="57" xfId="8" applyNumberFormat="1" applyFont="1" applyFill="1" applyBorder="1" applyAlignment="1">
      <alignment horizontal="center" vertical="center" wrapText="1"/>
    </xf>
    <xf numFmtId="167" fontId="2" fillId="4" borderId="58" xfId="8" applyNumberFormat="1" applyFont="1" applyFill="1" applyBorder="1" applyAlignment="1">
      <alignment horizontal="center" vertical="center" wrapText="1"/>
    </xf>
    <xf numFmtId="167" fontId="2" fillId="7" borderId="0" xfId="8" applyNumberFormat="1" applyFont="1" applyFill="1" applyBorder="1" applyAlignment="1">
      <alignment horizontal="center"/>
    </xf>
    <xf numFmtId="167" fontId="18" fillId="8" borderId="40" xfId="8" applyNumberFormat="1" applyFont="1" applyFill="1" applyBorder="1" applyAlignment="1">
      <alignment horizontal="center" vertical="center" wrapText="1"/>
    </xf>
    <xf numFmtId="167" fontId="36" fillId="8" borderId="40" xfId="8" applyNumberFormat="1" applyFont="1" applyFill="1" applyBorder="1" applyAlignment="1" applyProtection="1">
      <alignment horizontal="center" vertical="center" wrapText="1"/>
      <protection locked="0"/>
    </xf>
    <xf numFmtId="167" fontId="35" fillId="8" borderId="40" xfId="8" applyNumberFormat="1" applyFont="1" applyFill="1" applyBorder="1" applyAlignment="1" applyProtection="1">
      <alignment horizontal="center" vertical="center"/>
      <protection locked="0"/>
    </xf>
    <xf numFmtId="167" fontId="18" fillId="5" borderId="40" xfId="8" applyNumberFormat="1" applyFont="1" applyFill="1" applyBorder="1" applyAlignment="1">
      <alignment horizontal="center" vertical="center" wrapText="1"/>
    </xf>
    <xf numFmtId="167" fontId="35" fillId="8" borderId="40" xfId="8" applyNumberFormat="1" applyFont="1" applyFill="1" applyBorder="1" applyAlignment="1" applyProtection="1">
      <alignment horizontal="center" vertical="center" wrapText="1"/>
      <protection locked="0"/>
    </xf>
    <xf numFmtId="164" fontId="12" fillId="10" borderId="1" xfId="1" applyFont="1" applyFill="1" applyBorder="1" applyAlignment="1">
      <alignment horizontal="left" vertical="center" wrapText="1"/>
    </xf>
    <xf numFmtId="164" fontId="12" fillId="10" borderId="14" xfId="1" applyFont="1" applyFill="1" applyBorder="1" applyAlignment="1">
      <alignment horizontal="left" vertical="center" wrapText="1"/>
    </xf>
    <xf numFmtId="164" fontId="13" fillId="0" borderId="88" xfId="1" applyFont="1" applyBorder="1" applyAlignment="1">
      <alignment horizontal="right" vertical="center" wrapText="1"/>
    </xf>
    <xf numFmtId="164" fontId="12" fillId="0" borderId="0" xfId="1" applyFont="1" applyAlignment="1">
      <alignment horizontal="left" vertical="center" wrapText="1"/>
    </xf>
    <xf numFmtId="164" fontId="15" fillId="10" borderId="43" xfId="1" applyFont="1" applyFill="1" applyBorder="1" applyAlignment="1">
      <alignment horizontal="center" vertical="center" wrapText="1"/>
    </xf>
    <xf numFmtId="164" fontId="13" fillId="0" borderId="1" xfId="1" applyFont="1" applyBorder="1" applyAlignment="1">
      <alignment horizontal="left" vertical="center" wrapText="1"/>
    </xf>
    <xf numFmtId="164" fontId="13" fillId="0" borderId="14" xfId="1" applyFont="1" applyBorder="1" applyAlignment="1">
      <alignment horizontal="left" vertical="center" wrapText="1"/>
    </xf>
    <xf numFmtId="167" fontId="12" fillId="9" borderId="0" xfId="8" applyNumberFormat="1" applyFont="1" applyFill="1" applyBorder="1" applyAlignment="1">
      <alignment horizontal="center" vertical="center" wrapText="1"/>
    </xf>
    <xf numFmtId="167" fontId="12" fillId="0" borderId="0" xfId="8" applyNumberFormat="1" applyFont="1" applyAlignment="1">
      <alignment horizontal="left" vertical="center" wrapText="1"/>
    </xf>
    <xf numFmtId="0" fontId="21" fillId="13" borderId="66" xfId="8" applyNumberFormat="1" applyFont="1" applyFill="1" applyBorder="1" applyAlignment="1" applyProtection="1">
      <alignment vertical="center" wrapText="1"/>
      <protection locked="0"/>
    </xf>
    <xf numFmtId="0" fontId="21" fillId="13" borderId="80" xfId="8" applyNumberFormat="1" applyFont="1" applyFill="1" applyBorder="1" applyAlignment="1" applyProtection="1">
      <alignment vertical="center" wrapText="1"/>
      <protection locked="0"/>
    </xf>
    <xf numFmtId="167" fontId="21" fillId="12" borderId="54" xfId="8" applyNumberFormat="1" applyFont="1" applyFill="1" applyBorder="1" applyAlignment="1">
      <alignment horizontal="left" vertical="center" wrapText="1"/>
    </xf>
    <xf numFmtId="167" fontId="21" fillId="12" borderId="75" xfId="8" applyNumberFormat="1" applyFont="1" applyFill="1" applyBorder="1" applyAlignment="1">
      <alignment horizontal="left" vertical="center" wrapText="1"/>
    </xf>
    <xf numFmtId="167" fontId="21" fillId="12" borderId="66" xfId="8" applyNumberFormat="1" applyFont="1" applyFill="1" applyBorder="1" applyAlignment="1" applyProtection="1">
      <alignment horizontal="left" vertical="center" wrapText="1"/>
      <protection locked="0"/>
    </xf>
    <xf numFmtId="167" fontId="21" fillId="12" borderId="69" xfId="8" applyNumberFormat="1" applyFont="1" applyFill="1" applyBorder="1" applyAlignment="1" applyProtection="1">
      <alignment horizontal="left" vertical="center" wrapText="1"/>
      <protection locked="0"/>
    </xf>
    <xf numFmtId="167" fontId="34" fillId="8" borderId="66" xfId="8" applyNumberFormat="1" applyFont="1" applyFill="1" applyBorder="1" applyAlignment="1">
      <alignment horizontal="center" vertical="center" wrapText="1"/>
    </xf>
    <xf numFmtId="167" fontId="34" fillId="8" borderId="69" xfId="8" applyNumberFormat="1" applyFont="1" applyFill="1" applyBorder="1" applyAlignment="1">
      <alignment horizontal="center" vertical="center" wrapText="1"/>
    </xf>
    <xf numFmtId="167" fontId="21" fillId="12" borderId="66" xfId="8" applyNumberFormat="1" applyFont="1" applyFill="1" applyBorder="1" applyAlignment="1">
      <alignment horizontal="left" vertical="center" wrapText="1"/>
    </xf>
    <xf numFmtId="167" fontId="21" fillId="12" borderId="69" xfId="8" applyNumberFormat="1" applyFont="1" applyFill="1" applyBorder="1" applyAlignment="1">
      <alignment horizontal="left" vertical="center" wrapText="1"/>
    </xf>
    <xf numFmtId="0" fontId="21" fillId="12" borderId="66" xfId="8" applyNumberFormat="1" applyFont="1" applyFill="1" applyBorder="1" applyAlignment="1" applyProtection="1">
      <alignment horizontal="left" vertical="center" wrapText="1"/>
      <protection locked="0"/>
    </xf>
    <xf numFmtId="0" fontId="21" fillId="12" borderId="69" xfId="8" applyNumberFormat="1" applyFont="1" applyFill="1" applyBorder="1" applyAlignment="1" applyProtection="1">
      <alignment horizontal="left" vertical="center" wrapText="1"/>
      <protection locked="0"/>
    </xf>
    <xf numFmtId="167" fontId="21" fillId="12" borderId="66" xfId="8" applyNumberFormat="1" applyFont="1" applyFill="1" applyBorder="1" applyAlignment="1" applyProtection="1">
      <alignment horizontal="center" vertical="center" wrapText="1"/>
      <protection locked="0"/>
    </xf>
    <xf numFmtId="167" fontId="21" fillId="12" borderId="80" xfId="8" applyNumberFormat="1" applyFont="1" applyFill="1" applyBorder="1" applyAlignment="1" applyProtection="1">
      <alignment horizontal="center" vertical="center" wrapText="1"/>
      <protection locked="0"/>
    </xf>
    <xf numFmtId="167" fontId="12" fillId="10" borderId="1" xfId="8" applyNumberFormat="1" applyFont="1" applyFill="1" applyBorder="1" applyAlignment="1">
      <alignment horizontal="left" vertical="center" wrapText="1"/>
    </xf>
    <xf numFmtId="167" fontId="15" fillId="10" borderId="43" xfId="8" applyNumberFormat="1" applyFont="1" applyFill="1" applyBorder="1" applyAlignment="1">
      <alignment horizontal="center" vertical="center" wrapText="1"/>
    </xf>
    <xf numFmtId="167" fontId="13" fillId="0" borderId="1" xfId="8" applyNumberFormat="1" applyFont="1" applyBorder="1" applyAlignment="1">
      <alignment horizontal="left" vertical="center" wrapText="1"/>
    </xf>
    <xf numFmtId="167" fontId="13" fillId="0" borderId="14" xfId="8" applyNumberFormat="1" applyFont="1" applyBorder="1" applyAlignment="1">
      <alignment horizontal="left" vertical="center" wrapText="1"/>
    </xf>
    <xf numFmtId="167" fontId="13" fillId="0" borderId="88" xfId="8" applyNumberFormat="1" applyFont="1" applyBorder="1" applyAlignment="1">
      <alignment horizontal="right" vertical="center" wrapText="1"/>
    </xf>
    <xf numFmtId="167" fontId="12" fillId="10" borderId="14" xfId="8" applyNumberFormat="1" applyFont="1" applyFill="1" applyBorder="1" applyAlignment="1">
      <alignment horizontal="left" vertical="center" wrapText="1"/>
    </xf>
    <xf numFmtId="167" fontId="19" fillId="9" borderId="15" xfId="8" applyNumberFormat="1" applyFont="1" applyFill="1" applyBorder="1" applyAlignment="1">
      <alignment horizontal="center" vertical="center" wrapText="1"/>
    </xf>
    <xf numFmtId="167" fontId="19" fillId="9" borderId="19" xfId="8" applyNumberFormat="1" applyFont="1" applyFill="1" applyBorder="1" applyAlignment="1">
      <alignment horizontal="center" vertical="center" wrapText="1"/>
    </xf>
    <xf numFmtId="167" fontId="19" fillId="9" borderId="16" xfId="8" applyNumberFormat="1" applyFont="1" applyFill="1" applyBorder="1" applyAlignment="1">
      <alignment horizontal="center" vertical="center" wrapText="1"/>
    </xf>
    <xf numFmtId="167" fontId="19" fillId="9" borderId="17" xfId="8" applyNumberFormat="1" applyFont="1" applyFill="1" applyBorder="1" applyAlignment="1">
      <alignment horizontal="center" vertical="center" wrapText="1"/>
    </xf>
    <xf numFmtId="167" fontId="19" fillId="9" borderId="20" xfId="8" applyNumberFormat="1" applyFont="1" applyFill="1" applyBorder="1" applyAlignment="1">
      <alignment horizontal="center" vertical="center" wrapText="1"/>
    </xf>
    <xf numFmtId="167" fontId="19" fillId="9" borderId="18" xfId="8" applyNumberFormat="1" applyFont="1" applyFill="1" applyBorder="1" applyAlignment="1">
      <alignment horizontal="center" vertical="center" wrapText="1"/>
    </xf>
    <xf numFmtId="167" fontId="2" fillId="4" borderId="12" xfId="8" applyNumberFormat="1" applyFont="1" applyFill="1" applyBorder="1" applyAlignment="1">
      <alignment horizontal="center" vertical="center" wrapText="1"/>
    </xf>
    <xf numFmtId="167" fontId="2" fillId="4" borderId="78" xfId="8" applyNumberFormat="1" applyFont="1" applyFill="1" applyBorder="1" applyAlignment="1">
      <alignment horizontal="center" vertical="center" wrapText="1"/>
    </xf>
    <xf numFmtId="167" fontId="2" fillId="4" borderId="13" xfId="8" applyNumberFormat="1" applyFont="1" applyFill="1" applyBorder="1" applyAlignment="1">
      <alignment horizontal="center" vertical="center" wrapText="1"/>
    </xf>
    <xf numFmtId="167" fontId="2" fillId="4" borderId="12" xfId="8" applyNumberFormat="1" applyFont="1" applyFill="1" applyBorder="1" applyAlignment="1">
      <alignment horizontal="center"/>
    </xf>
    <xf numFmtId="167" fontId="2" fillId="4" borderId="13" xfId="8" applyNumberFormat="1" applyFont="1" applyFill="1" applyBorder="1" applyAlignment="1">
      <alignment horizontal="center"/>
    </xf>
    <xf numFmtId="167" fontId="17" fillId="12" borderId="40" xfId="8" applyNumberFormat="1" applyFont="1" applyFill="1" applyBorder="1" applyAlignment="1">
      <alignment horizontal="center" vertical="center" textRotation="90" wrapText="1"/>
    </xf>
    <xf numFmtId="167" fontId="13" fillId="12" borderId="47" xfId="8" applyNumberFormat="1" applyFont="1" applyFill="1" applyBorder="1" applyAlignment="1" applyProtection="1">
      <alignment horizontal="left" vertical="center" wrapText="1"/>
      <protection locked="0"/>
    </xf>
    <xf numFmtId="167" fontId="13" fillId="12" borderId="73" xfId="8" applyNumberFormat="1" applyFont="1" applyFill="1" applyBorder="1" applyAlignment="1" applyProtection="1">
      <alignment horizontal="left" vertical="center" wrapText="1"/>
      <protection locked="0"/>
    </xf>
    <xf numFmtId="167" fontId="13" fillId="12" borderId="68" xfId="8" applyNumberFormat="1" applyFont="1" applyFill="1" applyBorder="1" applyAlignment="1" applyProtection="1">
      <alignment horizontal="left" vertical="center" wrapText="1"/>
      <protection locked="0"/>
    </xf>
    <xf numFmtId="167" fontId="13" fillId="12" borderId="47" xfId="8" applyNumberFormat="1" applyFont="1" applyFill="1" applyBorder="1" applyAlignment="1" applyProtection="1">
      <alignment horizontal="center" vertical="center" wrapText="1"/>
      <protection locked="0"/>
    </xf>
    <xf numFmtId="167" fontId="13" fillId="12" borderId="73" xfId="8" applyNumberFormat="1" applyFont="1" applyFill="1" applyBorder="1" applyAlignment="1" applyProtection="1">
      <alignment horizontal="center" vertical="center" wrapText="1"/>
      <protection locked="0"/>
    </xf>
    <xf numFmtId="167" fontId="21" fillId="12" borderId="40" xfId="8" applyNumberFormat="1" applyFont="1" applyFill="1" applyBorder="1" applyAlignment="1" applyProtection="1">
      <alignment horizontal="justify" vertical="center" wrapText="1"/>
      <protection locked="0"/>
    </xf>
    <xf numFmtId="167" fontId="34" fillId="8" borderId="40" xfId="8" applyNumberFormat="1" applyFont="1" applyFill="1" applyBorder="1" applyAlignment="1" applyProtection="1">
      <alignment horizontal="center" vertical="center" wrapText="1"/>
      <protection locked="0"/>
    </xf>
    <xf numFmtId="167" fontId="37" fillId="8" borderId="40" xfId="8" applyNumberFormat="1" applyFont="1" applyFill="1" applyBorder="1" applyAlignment="1">
      <alignment horizontal="center" vertical="center" wrapText="1"/>
    </xf>
    <xf numFmtId="167" fontId="21" fillId="12" borderId="66" xfId="8" applyNumberFormat="1" applyFont="1" applyFill="1" applyBorder="1" applyAlignment="1" applyProtection="1">
      <alignment horizontal="justify" vertical="center" wrapText="1"/>
      <protection locked="0"/>
    </xf>
    <xf numFmtId="167" fontId="16" fillId="0" borderId="0" xfId="8" applyNumberFormat="1" applyFont="1" applyBorder="1" applyAlignment="1" applyProtection="1">
      <alignment horizontal="center" vertical="center" wrapText="1"/>
      <protection locked="0"/>
    </xf>
    <xf numFmtId="167" fontId="16" fillId="0" borderId="0" xfId="8" applyNumberFormat="1" applyFont="1" applyBorder="1" applyAlignment="1" applyProtection="1">
      <alignment horizontal="center" vertical="center"/>
      <protection locked="0"/>
    </xf>
    <xf numFmtId="167" fontId="13" fillId="0" borderId="12" xfId="8" applyNumberFormat="1" applyFont="1" applyBorder="1" applyAlignment="1">
      <alignment horizontal="center" vertical="center" wrapText="1"/>
    </xf>
    <xf numFmtId="167" fontId="13" fillId="0" borderId="13" xfId="8" applyNumberFormat="1" applyFont="1" applyBorder="1" applyAlignment="1">
      <alignment horizontal="center" vertical="center" wrapText="1"/>
    </xf>
    <xf numFmtId="167" fontId="18" fillId="2" borderId="40" xfId="8" applyNumberFormat="1" applyFont="1" applyFill="1" applyBorder="1" applyAlignment="1">
      <alignment horizontal="center" vertical="center" wrapText="1"/>
    </xf>
    <xf numFmtId="167" fontId="17" fillId="0" borderId="0" xfId="8" applyNumberFormat="1" applyFont="1" applyAlignment="1">
      <alignment horizontal="left" vertical="center"/>
    </xf>
    <xf numFmtId="167" fontId="23" fillId="0" borderId="1" xfId="8" applyNumberFormat="1" applyFont="1" applyBorder="1" applyAlignment="1">
      <alignment horizontal="left" vertical="center"/>
    </xf>
    <xf numFmtId="167" fontId="0" fillId="13" borderId="43" xfId="8" applyNumberFormat="1" applyFont="1" applyFill="1" applyBorder="1" applyAlignment="1">
      <alignment horizontal="left" vertical="center" wrapText="1"/>
    </xf>
    <xf numFmtId="167" fontId="0" fillId="13" borderId="86" xfId="8" applyNumberFormat="1" applyFont="1" applyFill="1" applyBorder="1" applyAlignment="1">
      <alignment horizontal="left" vertical="center" wrapText="1"/>
    </xf>
    <xf numFmtId="167" fontId="23" fillId="13" borderId="1" xfId="8" applyNumberFormat="1" applyFont="1" applyFill="1" applyBorder="1" applyAlignment="1">
      <alignment horizontal="left" vertical="center" wrapText="1"/>
    </xf>
    <xf numFmtId="167" fontId="0" fillId="13" borderId="1" xfId="8" applyNumberFormat="1" applyFont="1" applyFill="1" applyBorder="1" applyAlignment="1">
      <alignment horizontal="left" vertical="center" wrapText="1"/>
    </xf>
    <xf numFmtId="167" fontId="23" fillId="13" borderId="43" xfId="8" applyNumberFormat="1" applyFont="1" applyFill="1" applyBorder="1" applyAlignment="1">
      <alignment horizontal="left" vertical="center" wrapText="1"/>
    </xf>
    <xf numFmtId="167" fontId="23" fillId="13" borderId="86" xfId="8" applyNumberFormat="1" applyFont="1" applyFill="1" applyBorder="1" applyAlignment="1">
      <alignment horizontal="left" vertical="center" wrapText="1"/>
    </xf>
    <xf numFmtId="167" fontId="23" fillId="13" borderId="27" xfId="8" applyNumberFormat="1" applyFont="1" applyFill="1" applyBorder="1" applyAlignment="1">
      <alignment horizontal="left" vertical="center" wrapText="1"/>
    </xf>
    <xf numFmtId="14" fontId="15" fillId="10" borderId="1" xfId="8" applyNumberFormat="1" applyFont="1" applyFill="1" applyBorder="1" applyAlignment="1">
      <alignment horizontal="center" vertical="center" wrapText="1"/>
    </xf>
    <xf numFmtId="167" fontId="15" fillId="10" borderId="1" xfId="8" applyNumberFormat="1" applyFont="1" applyFill="1" applyBorder="1" applyAlignment="1">
      <alignment horizontal="center" vertical="center" wrapText="1"/>
    </xf>
    <xf numFmtId="167" fontId="13" fillId="0" borderId="1" xfId="8" applyNumberFormat="1" applyFont="1" applyBorder="1" applyAlignment="1">
      <alignment horizontal="center" vertical="center" wrapText="1"/>
    </xf>
    <xf numFmtId="167" fontId="17" fillId="17" borderId="36" xfId="8" applyNumberFormat="1" applyFont="1" applyFill="1" applyBorder="1" applyAlignment="1">
      <alignment horizontal="center" vertical="center" textRotation="90" wrapText="1"/>
    </xf>
    <xf numFmtId="167" fontId="17" fillId="17" borderId="76" xfId="8" applyNumberFormat="1" applyFont="1" applyFill="1" applyBorder="1" applyAlignment="1">
      <alignment horizontal="center" vertical="center" textRotation="90" wrapText="1"/>
    </xf>
    <xf numFmtId="167" fontId="17" fillId="17" borderId="35" xfId="8" applyNumberFormat="1" applyFont="1" applyFill="1" applyBorder="1" applyAlignment="1">
      <alignment horizontal="center" vertical="center" textRotation="90"/>
    </xf>
    <xf numFmtId="167" fontId="17" fillId="17" borderId="36" xfId="8" applyNumberFormat="1" applyFont="1" applyFill="1" applyBorder="1" applyAlignment="1">
      <alignment horizontal="center" vertical="center" textRotation="90"/>
    </xf>
    <xf numFmtId="167" fontId="17" fillId="17" borderId="76" xfId="8" applyNumberFormat="1" applyFont="1" applyFill="1" applyBorder="1" applyAlignment="1">
      <alignment horizontal="center" vertical="center" textRotation="90"/>
    </xf>
    <xf numFmtId="167" fontId="17" fillId="17" borderId="35" xfId="8" applyNumberFormat="1" applyFont="1" applyFill="1" applyBorder="1" applyAlignment="1">
      <alignment horizontal="center" vertical="center" textRotation="90" wrapText="1"/>
    </xf>
    <xf numFmtId="167" fontId="17" fillId="10" borderId="68" xfId="8" applyNumberFormat="1" applyFont="1" applyFill="1" applyBorder="1" applyAlignment="1">
      <alignment horizontal="center" vertical="center" wrapText="1"/>
    </xf>
    <xf numFmtId="167" fontId="17" fillId="10" borderId="40" xfId="8" applyNumberFormat="1" applyFont="1" applyFill="1" applyBorder="1" applyAlignment="1">
      <alignment horizontal="center" vertical="center" wrapText="1"/>
    </xf>
    <xf numFmtId="167" fontId="17" fillId="0" borderId="15" xfId="8" applyNumberFormat="1" applyFont="1" applyBorder="1" applyAlignment="1">
      <alignment horizontal="center" vertical="center"/>
    </xf>
    <xf numFmtId="167" fontId="17" fillId="0" borderId="19" xfId="8" applyNumberFormat="1" applyFont="1" applyBorder="1" applyAlignment="1">
      <alignment horizontal="center" vertical="center"/>
    </xf>
    <xf numFmtId="167" fontId="17" fillId="0" borderId="59" xfId="8" applyNumberFormat="1" applyFont="1" applyBorder="1" applyAlignment="1">
      <alignment horizontal="center" vertical="center"/>
    </xf>
    <xf numFmtId="167" fontId="17" fillId="0" borderId="0" xfId="8" applyNumberFormat="1" applyFont="1" applyBorder="1" applyAlignment="1">
      <alignment horizontal="center" vertical="center"/>
    </xf>
    <xf numFmtId="167" fontId="17" fillId="0" borderId="16" xfId="8" applyNumberFormat="1" applyFont="1" applyBorder="1" applyAlignment="1">
      <alignment horizontal="center" vertical="center"/>
    </xf>
    <xf numFmtId="167" fontId="17" fillId="0" borderId="60" xfId="8" applyNumberFormat="1" applyFont="1" applyBorder="1" applyAlignment="1">
      <alignment horizontal="center" vertical="center"/>
    </xf>
    <xf numFmtId="167" fontId="17" fillId="16" borderId="40" xfId="8" applyNumberFormat="1" applyFont="1" applyFill="1" applyBorder="1" applyAlignment="1">
      <alignment horizontal="center" vertical="center" wrapText="1"/>
    </xf>
    <xf numFmtId="167" fontId="24" fillId="16" borderId="40" xfId="8" applyNumberFormat="1" applyFont="1" applyFill="1" applyBorder="1" applyAlignment="1">
      <alignment horizontal="center" vertical="center" wrapText="1"/>
    </xf>
    <xf numFmtId="167" fontId="25" fillId="16" borderId="40" xfId="8" applyNumberFormat="1" applyFont="1" applyFill="1" applyBorder="1" applyAlignment="1">
      <alignment horizontal="center" vertical="center" textRotation="90" wrapText="1"/>
    </xf>
    <xf numFmtId="164" fontId="12" fillId="9" borderId="15" xfId="1" applyFont="1" applyFill="1" applyBorder="1" applyAlignment="1">
      <alignment horizontal="center" vertical="center" wrapText="1"/>
    </xf>
    <xf numFmtId="164" fontId="12" fillId="9" borderId="19" xfId="1" applyFont="1" applyFill="1" applyBorder="1" applyAlignment="1">
      <alignment horizontal="center" vertical="center" wrapText="1"/>
    </xf>
    <xf numFmtId="164" fontId="12" fillId="9" borderId="16" xfId="1" applyFont="1" applyFill="1" applyBorder="1" applyAlignment="1">
      <alignment horizontal="center" vertical="center" wrapText="1"/>
    </xf>
    <xf numFmtId="164" fontId="12" fillId="9" borderId="59" xfId="1" applyFont="1" applyFill="1" applyBorder="1" applyAlignment="1">
      <alignment horizontal="center" vertical="center" wrapText="1"/>
    </xf>
    <xf numFmtId="164" fontId="12" fillId="7" borderId="0" xfId="1" applyFont="1" applyFill="1" applyBorder="1" applyAlignment="1">
      <alignment horizontal="center" vertical="center" wrapText="1"/>
    </xf>
    <xf numFmtId="164" fontId="12" fillId="9" borderId="60" xfId="1" applyFont="1" applyFill="1" applyBorder="1" applyAlignment="1">
      <alignment horizontal="center" vertical="center" wrapText="1"/>
    </xf>
    <xf numFmtId="164" fontId="12" fillId="9" borderId="17" xfId="1" applyFont="1" applyFill="1" applyBorder="1" applyAlignment="1">
      <alignment horizontal="center" vertical="center" wrapText="1"/>
    </xf>
    <xf numFmtId="164" fontId="12" fillId="9" borderId="20" xfId="1" applyFont="1" applyFill="1" applyBorder="1" applyAlignment="1">
      <alignment horizontal="center" vertical="center" wrapText="1"/>
    </xf>
    <xf numFmtId="164" fontId="12" fillId="9" borderId="18" xfId="1" applyFont="1" applyFill="1" applyBorder="1" applyAlignment="1">
      <alignment horizontal="center" vertical="center" wrapText="1"/>
    </xf>
    <xf numFmtId="164" fontId="2" fillId="7" borderId="0" xfId="0" applyFont="1" applyFill="1" applyBorder="1" applyAlignment="1">
      <alignment horizontal="center"/>
    </xf>
    <xf numFmtId="164" fontId="2" fillId="4" borderId="12" xfId="0" applyFont="1" applyFill="1" applyBorder="1" applyAlignment="1">
      <alignment horizontal="center" vertical="center"/>
    </xf>
    <xf numFmtId="164" fontId="2" fillId="4" borderId="78" xfId="0" applyFont="1" applyFill="1" applyBorder="1" applyAlignment="1">
      <alignment horizontal="center" vertical="center"/>
    </xf>
    <xf numFmtId="164" fontId="2" fillId="4" borderId="13" xfId="0" applyFont="1" applyFill="1" applyBorder="1" applyAlignment="1">
      <alignment horizontal="center" vertical="center"/>
    </xf>
    <xf numFmtId="164" fontId="13" fillId="0" borderId="88" xfId="1" applyFont="1" applyBorder="1" applyAlignment="1">
      <alignment horizontal="center" vertical="center" wrapText="1"/>
    </xf>
    <xf numFmtId="164" fontId="2" fillId="4" borderId="57" xfId="0" applyFont="1" applyFill="1" applyBorder="1" applyAlignment="1">
      <alignment horizontal="center" vertical="center" wrapText="1"/>
    </xf>
    <xf numFmtId="164" fontId="2" fillId="4" borderId="58" xfId="0" applyFont="1" applyFill="1" applyBorder="1" applyAlignment="1">
      <alignment horizontal="center" vertical="center" wrapText="1"/>
    </xf>
    <xf numFmtId="164" fontId="16" fillId="0" borderId="0" xfId="1" applyFont="1" applyBorder="1" applyAlignment="1" applyProtection="1">
      <alignment horizontal="center" vertical="center"/>
      <protection locked="0"/>
    </xf>
    <xf numFmtId="164" fontId="12" fillId="7" borderId="0" xfId="1" applyFont="1" applyFill="1" applyAlignment="1">
      <alignment horizontal="left" vertical="center" wrapText="1"/>
    </xf>
    <xf numFmtId="164" fontId="13" fillId="0" borderId="1" xfId="1" applyFont="1" applyBorder="1" applyAlignment="1">
      <alignment horizontal="center" vertical="center" wrapText="1"/>
    </xf>
    <xf numFmtId="164" fontId="13" fillId="0" borderId="14" xfId="1" applyFont="1" applyBorder="1" applyAlignment="1">
      <alignment horizontal="center" vertical="center" wrapText="1"/>
    </xf>
    <xf numFmtId="164" fontId="13" fillId="0" borderId="41" xfId="1" applyFont="1" applyBorder="1" applyAlignment="1">
      <alignment horizontal="center" vertical="center" wrapText="1"/>
    </xf>
    <xf numFmtId="164" fontId="13" fillId="0" borderId="89" xfId="1" applyFont="1" applyBorder="1" applyAlignment="1">
      <alignment horizontal="center" vertical="center" wrapText="1"/>
    </xf>
    <xf numFmtId="164" fontId="13" fillId="0" borderId="42" xfId="1" applyFont="1" applyBorder="1" applyAlignment="1">
      <alignment horizontal="center" vertical="center" wrapText="1"/>
    </xf>
    <xf numFmtId="164" fontId="12" fillId="10" borderId="1" xfId="1" applyFont="1" applyFill="1" applyBorder="1" applyAlignment="1">
      <alignment horizontal="center" vertical="center" wrapText="1"/>
    </xf>
    <xf numFmtId="164" fontId="15" fillId="10" borderId="1" xfId="1" applyFont="1" applyFill="1" applyBorder="1" applyAlignment="1">
      <alignment horizontal="center" vertical="center" wrapText="1"/>
    </xf>
    <xf numFmtId="164" fontId="16" fillId="0" borderId="0" xfId="1" applyFont="1" applyBorder="1" applyAlignment="1" applyProtection="1">
      <alignment horizontal="center" vertical="center" wrapText="1"/>
      <protection locked="0"/>
    </xf>
    <xf numFmtId="164" fontId="13" fillId="7" borderId="64" xfId="1" applyFont="1" applyFill="1" applyBorder="1" applyAlignment="1">
      <alignment horizontal="center" vertical="center" wrapText="1"/>
    </xf>
    <xf numFmtId="164" fontId="13" fillId="7" borderId="0" xfId="1" applyFont="1" applyFill="1" applyBorder="1" applyAlignment="1">
      <alignment horizontal="center" vertical="center" wrapText="1"/>
    </xf>
    <xf numFmtId="0" fontId="21" fillId="12" borderId="40" xfId="1" applyNumberFormat="1" applyFont="1" applyFill="1" applyBorder="1" applyAlignment="1" applyProtection="1">
      <alignment horizontal="justify" vertical="center" wrapText="1"/>
      <protection locked="0"/>
    </xf>
    <xf numFmtId="164" fontId="21" fillId="12" borderId="40" xfId="1" applyFont="1" applyFill="1" applyBorder="1" applyAlignment="1" applyProtection="1">
      <alignment horizontal="center" vertical="center" wrapText="1"/>
      <protection locked="0"/>
    </xf>
    <xf numFmtId="0" fontId="37" fillId="8" borderId="47" xfId="1" applyNumberFormat="1" applyFont="1" applyFill="1" applyBorder="1" applyAlignment="1" applyProtection="1">
      <alignment horizontal="center" vertical="center" wrapText="1"/>
      <protection locked="0"/>
    </xf>
    <xf numFmtId="0" fontId="37" fillId="8" borderId="68" xfId="1" applyNumberFormat="1" applyFont="1" applyFill="1" applyBorder="1" applyAlignment="1" applyProtection="1">
      <alignment horizontal="center" vertical="center" wrapText="1"/>
      <protection locked="0"/>
    </xf>
    <xf numFmtId="0" fontId="38" fillId="8" borderId="47" xfId="1" applyNumberFormat="1" applyFont="1" applyFill="1" applyBorder="1" applyAlignment="1" applyProtection="1">
      <alignment horizontal="center" vertical="center" wrapText="1"/>
      <protection locked="0"/>
    </xf>
    <xf numFmtId="0" fontId="38" fillId="8" borderId="68" xfId="1" applyNumberFormat="1" applyFont="1" applyFill="1" applyBorder="1" applyAlignment="1" applyProtection="1">
      <alignment horizontal="center" vertical="center" wrapText="1"/>
      <protection locked="0"/>
    </xf>
    <xf numFmtId="164" fontId="18" fillId="2" borderId="47" xfId="1" applyFont="1" applyFill="1" applyBorder="1" applyAlignment="1">
      <alignment horizontal="center" vertical="center" wrapText="1"/>
    </xf>
    <xf numFmtId="164" fontId="18" fillId="2" borderId="68" xfId="1" applyFont="1" applyFill="1" applyBorder="1" applyAlignment="1">
      <alignment horizontal="center" vertical="center" wrapText="1"/>
    </xf>
    <xf numFmtId="164" fontId="18" fillId="5" borderId="47" xfId="1" applyFont="1" applyFill="1" applyBorder="1" applyAlignment="1">
      <alignment horizontal="center" vertical="center" wrapText="1"/>
    </xf>
    <xf numFmtId="164" fontId="18" fillId="5" borderId="68" xfId="1" applyFont="1" applyFill="1" applyBorder="1" applyAlignment="1">
      <alignment horizontal="center" vertical="center" wrapText="1"/>
    </xf>
    <xf numFmtId="164" fontId="21" fillId="12" borderId="47" xfId="1" applyFont="1" applyFill="1" applyBorder="1" applyAlignment="1" applyProtection="1">
      <alignment horizontal="center" vertical="center" wrapText="1"/>
      <protection locked="0"/>
    </xf>
    <xf numFmtId="164" fontId="21" fillId="12" borderId="68" xfId="1" applyFont="1" applyFill="1" applyBorder="1" applyAlignment="1" applyProtection="1">
      <alignment horizontal="center" vertical="center" wrapText="1"/>
      <protection locked="0"/>
    </xf>
    <xf numFmtId="17" fontId="21" fillId="12" borderId="47" xfId="1" applyNumberFormat="1" applyFont="1" applyFill="1" applyBorder="1" applyAlignment="1" applyProtection="1">
      <alignment horizontal="center" vertical="center" wrapText="1"/>
      <protection locked="0"/>
    </xf>
    <xf numFmtId="17" fontId="21" fillId="12" borderId="68" xfId="1" applyNumberFormat="1" applyFont="1" applyFill="1" applyBorder="1" applyAlignment="1" applyProtection="1">
      <alignment horizontal="center" vertical="center" wrapText="1"/>
      <protection locked="0"/>
    </xf>
    <xf numFmtId="164" fontId="21" fillId="12" borderId="40" xfId="1" applyFont="1" applyFill="1" applyBorder="1" applyAlignment="1">
      <alignment horizontal="center" vertical="center" wrapText="1"/>
    </xf>
    <xf numFmtId="0" fontId="38" fillId="8" borderId="73" xfId="1" applyNumberFormat="1" applyFont="1" applyFill="1" applyBorder="1" applyAlignment="1" applyProtection="1">
      <alignment horizontal="center" vertical="center" wrapText="1"/>
      <protection locked="0"/>
    </xf>
    <xf numFmtId="164" fontId="18" fillId="2" borderId="73" xfId="1" applyFont="1" applyFill="1" applyBorder="1" applyAlignment="1">
      <alignment horizontal="center" vertical="center" wrapText="1"/>
    </xf>
    <xf numFmtId="0" fontId="37" fillId="8" borderId="73" xfId="1" applyNumberFormat="1" applyFont="1" applyFill="1" applyBorder="1" applyAlignment="1" applyProtection="1">
      <alignment horizontal="center" vertical="center" wrapText="1"/>
      <protection locked="0"/>
    </xf>
    <xf numFmtId="0" fontId="21" fillId="12" borderId="40" xfId="1" applyNumberFormat="1" applyFont="1" applyFill="1" applyBorder="1" applyAlignment="1" applyProtection="1">
      <alignment horizontal="center" vertical="center" wrapText="1"/>
      <protection locked="0"/>
    </xf>
    <xf numFmtId="164" fontId="18" fillId="5" borderId="73" xfId="1" applyFont="1" applyFill="1" applyBorder="1" applyAlignment="1">
      <alignment horizontal="center" vertical="center" wrapText="1"/>
    </xf>
    <xf numFmtId="17" fontId="21" fillId="12" borderId="40" xfId="1" applyNumberFormat="1" applyFont="1" applyFill="1" applyBorder="1" applyAlignment="1" applyProtection="1">
      <alignment horizontal="center" vertical="center" wrapText="1"/>
      <protection locked="0"/>
    </xf>
    <xf numFmtId="164" fontId="18" fillId="8" borderId="47" xfId="1" applyFont="1" applyFill="1" applyBorder="1" applyAlignment="1">
      <alignment horizontal="center" vertical="center" wrapText="1"/>
    </xf>
    <xf numFmtId="164" fontId="18" fillId="8" borderId="73" xfId="1" applyFont="1" applyFill="1" applyBorder="1" applyAlignment="1">
      <alignment horizontal="center" vertical="center" wrapText="1"/>
    </xf>
    <xf numFmtId="164" fontId="18" fillId="8" borderId="68" xfId="1" applyFont="1" applyFill="1" applyBorder="1" applyAlignment="1">
      <alignment horizontal="center" vertical="center" wrapText="1"/>
    </xf>
    <xf numFmtId="0" fontId="21" fillId="12" borderId="47" xfId="1" applyNumberFormat="1" applyFont="1" applyFill="1" applyBorder="1" applyAlignment="1">
      <alignment horizontal="justify" vertical="center" wrapText="1"/>
    </xf>
    <xf numFmtId="0" fontId="21" fillId="12" borderId="73" xfId="1" applyNumberFormat="1" applyFont="1" applyFill="1" applyBorder="1" applyAlignment="1">
      <alignment horizontal="justify" vertical="center" wrapText="1"/>
    </xf>
    <xf numFmtId="0" fontId="21" fillId="12" borderId="68" xfId="1" applyNumberFormat="1" applyFont="1" applyFill="1" applyBorder="1" applyAlignment="1">
      <alignment horizontal="justify" vertical="center" wrapText="1"/>
    </xf>
    <xf numFmtId="0" fontId="21" fillId="12" borderId="47" xfId="1" applyNumberFormat="1" applyFont="1" applyFill="1" applyBorder="1" applyAlignment="1">
      <alignment horizontal="center" vertical="center" wrapText="1"/>
    </xf>
    <xf numFmtId="0" fontId="21" fillId="12" borderId="73" xfId="1" applyNumberFormat="1" applyFont="1" applyFill="1" applyBorder="1" applyAlignment="1">
      <alignment horizontal="center" vertical="center" wrapText="1"/>
    </xf>
    <xf numFmtId="0" fontId="21" fillId="12" borderId="68" xfId="1" applyNumberFormat="1" applyFont="1" applyFill="1" applyBorder="1" applyAlignment="1">
      <alignment horizontal="center" vertical="center" wrapText="1"/>
    </xf>
    <xf numFmtId="164" fontId="21" fillId="12" borderId="47" xfId="1" applyFont="1" applyFill="1" applyBorder="1" applyAlignment="1">
      <alignment horizontal="center" vertical="center" wrapText="1"/>
    </xf>
    <xf numFmtId="164" fontId="21" fillId="12" borderId="68" xfId="1" applyFont="1" applyFill="1" applyBorder="1" applyAlignment="1">
      <alignment horizontal="center" vertical="center" wrapText="1"/>
    </xf>
    <xf numFmtId="164" fontId="21" fillId="12" borderId="77" xfId="3" applyFont="1" applyFill="1" applyBorder="1" applyAlignment="1" applyProtection="1">
      <alignment horizontal="center" vertical="center" wrapText="1"/>
      <protection locked="0"/>
    </xf>
    <xf numFmtId="164" fontId="21" fillId="12" borderId="74" xfId="3" applyFont="1" applyFill="1" applyBorder="1" applyAlignment="1" applyProtection="1">
      <alignment horizontal="center" vertical="center" wrapText="1"/>
      <protection locked="0"/>
    </xf>
    <xf numFmtId="164" fontId="13" fillId="0" borderId="0" xfId="3" applyFont="1" applyBorder="1" applyAlignment="1">
      <alignment horizontal="center" vertical="center" wrapText="1"/>
    </xf>
    <xf numFmtId="164" fontId="12" fillId="7" borderId="0" xfId="3" applyFont="1" applyFill="1" applyBorder="1" applyAlignment="1">
      <alignment horizontal="left" vertical="center" wrapText="1"/>
    </xf>
    <xf numFmtId="164" fontId="21" fillId="12" borderId="40" xfId="6" applyFont="1" applyFill="1" applyBorder="1" applyAlignment="1">
      <alignment horizontal="center" vertical="center" wrapText="1"/>
    </xf>
    <xf numFmtId="164" fontId="21" fillId="12" borderId="40" xfId="6" applyFont="1" applyFill="1" applyBorder="1" applyAlignment="1" applyProtection="1">
      <alignment horizontal="center" vertical="center" wrapText="1"/>
      <protection locked="0"/>
    </xf>
    <xf numFmtId="164" fontId="21" fillId="12" borderId="47" xfId="6" applyFont="1" applyFill="1" applyBorder="1" applyAlignment="1" applyProtection="1">
      <alignment horizontal="center" vertical="center" wrapText="1"/>
      <protection locked="0"/>
    </xf>
    <xf numFmtId="164" fontId="21" fillId="12" borderId="73" xfId="6" applyFont="1" applyFill="1" applyBorder="1" applyAlignment="1" applyProtection="1">
      <alignment horizontal="center" vertical="center" wrapText="1"/>
      <protection locked="0"/>
    </xf>
    <xf numFmtId="164" fontId="21" fillId="12" borderId="68" xfId="6" applyFont="1" applyFill="1" applyBorder="1" applyAlignment="1" applyProtection="1">
      <alignment horizontal="center" vertical="center" wrapText="1"/>
      <protection locked="0"/>
    </xf>
    <xf numFmtId="164" fontId="43" fillId="10" borderId="14" xfId="6" applyFont="1" applyFill="1" applyBorder="1" applyAlignment="1">
      <alignment horizontal="center" vertical="center" wrapText="1"/>
    </xf>
    <xf numFmtId="164" fontId="43" fillId="10" borderId="41" xfId="6" applyFont="1" applyFill="1" applyBorder="1" applyAlignment="1">
      <alignment horizontal="center" vertical="center" wrapText="1"/>
    </xf>
    <xf numFmtId="164" fontId="18" fillId="5" borderId="47" xfId="6" applyFont="1" applyFill="1" applyBorder="1" applyAlignment="1">
      <alignment horizontal="center" vertical="center" wrapText="1"/>
    </xf>
    <xf numFmtId="164" fontId="18" fillId="5" borderId="68" xfId="6" applyFont="1" applyFill="1" applyBorder="1" applyAlignment="1">
      <alignment horizontal="center" vertical="center" wrapText="1"/>
    </xf>
    <xf numFmtId="164" fontId="21" fillId="12" borderId="47" xfId="3" applyFont="1" applyFill="1" applyBorder="1" applyAlignment="1" applyProtection="1">
      <alignment horizontal="center" vertical="center" wrapText="1"/>
      <protection locked="0"/>
    </xf>
    <xf numFmtId="164" fontId="21" fillId="12" borderId="68" xfId="3" applyFont="1" applyFill="1" applyBorder="1" applyAlignment="1" applyProtection="1">
      <alignment horizontal="center" vertical="center" wrapText="1"/>
      <protection locked="0"/>
    </xf>
    <xf numFmtId="0" fontId="36" fillId="8" borderId="47" xfId="3" applyNumberFormat="1" applyFont="1" applyFill="1" applyBorder="1" applyAlignment="1" applyProtection="1">
      <alignment horizontal="center" vertical="center" wrapText="1"/>
      <protection locked="0"/>
    </xf>
    <xf numFmtId="0" fontId="36" fillId="8" borderId="68" xfId="3" applyNumberFormat="1" applyFont="1" applyFill="1" applyBorder="1" applyAlignment="1" applyProtection="1">
      <alignment horizontal="center" vertical="center" wrapText="1"/>
      <protection locked="0"/>
    </xf>
    <xf numFmtId="0" fontId="38" fillId="8" borderId="47" xfId="3" applyNumberFormat="1" applyFont="1" applyFill="1" applyBorder="1" applyAlignment="1" applyProtection="1">
      <alignment horizontal="center" vertical="center" wrapText="1"/>
      <protection locked="0"/>
    </xf>
    <xf numFmtId="0" fontId="38" fillId="8" borderId="68" xfId="3" applyNumberFormat="1" applyFont="1" applyFill="1" applyBorder="1" applyAlignment="1" applyProtection="1">
      <alignment horizontal="center" vertical="center" wrapText="1"/>
      <protection locked="0"/>
    </xf>
    <xf numFmtId="167" fontId="18" fillId="12" borderId="77" xfId="8" applyNumberFormat="1" applyFont="1" applyFill="1" applyBorder="1" applyAlignment="1" applyProtection="1">
      <alignment horizontal="center" vertical="center" wrapText="1"/>
      <protection locked="0"/>
    </xf>
    <xf numFmtId="167" fontId="18" fillId="12" borderId="74" xfId="8" applyNumberFormat="1" applyFont="1" applyFill="1" applyBorder="1" applyAlignment="1" applyProtection="1">
      <alignment horizontal="center" vertical="center" wrapText="1"/>
      <protection locked="0"/>
    </xf>
    <xf numFmtId="164" fontId="0" fillId="0" borderId="74" xfId="0" applyBorder="1" applyAlignment="1">
      <alignment horizontal="center" vertical="center" wrapText="1"/>
    </xf>
    <xf numFmtId="167" fontId="21" fillId="4" borderId="47" xfId="8" applyNumberFormat="1" applyFont="1" applyFill="1" applyBorder="1" applyAlignment="1" applyProtection="1">
      <alignment horizontal="center" vertical="center" wrapText="1"/>
      <protection locked="0"/>
    </xf>
    <xf numFmtId="167" fontId="21" fillId="4" borderId="73" xfId="8" applyNumberFormat="1" applyFont="1" applyFill="1" applyBorder="1" applyAlignment="1" applyProtection="1">
      <alignment horizontal="center" vertical="center" wrapText="1"/>
      <protection locked="0"/>
    </xf>
    <xf numFmtId="167" fontId="21" fillId="4" borderId="68" xfId="8" applyNumberFormat="1" applyFont="1" applyFill="1" applyBorder="1" applyAlignment="1" applyProtection="1">
      <alignment horizontal="center" vertical="center" wrapText="1"/>
      <protection locked="0"/>
    </xf>
    <xf numFmtId="167" fontId="18" fillId="18" borderId="47" xfId="8" applyNumberFormat="1" applyFont="1" applyFill="1" applyBorder="1" applyAlignment="1" applyProtection="1">
      <alignment horizontal="center" vertical="center" wrapText="1"/>
      <protection locked="0"/>
    </xf>
    <xf numFmtId="167" fontId="18" fillId="18" borderId="73" xfId="8" applyNumberFormat="1" applyFont="1" applyFill="1" applyBorder="1" applyAlignment="1" applyProtection="1">
      <alignment horizontal="center" vertical="center" wrapText="1"/>
      <protection locked="0"/>
    </xf>
    <xf numFmtId="167" fontId="18" fillId="18" borderId="68" xfId="8" applyNumberFormat="1" applyFont="1" applyFill="1" applyBorder="1" applyAlignment="1" applyProtection="1">
      <alignment horizontal="center" vertical="center" wrapText="1"/>
      <protection locked="0"/>
    </xf>
    <xf numFmtId="164" fontId="19" fillId="9" borderId="15" xfId="1" applyFont="1" applyFill="1" applyBorder="1" applyAlignment="1">
      <alignment horizontal="center" vertical="center" wrapText="1"/>
    </xf>
    <xf numFmtId="164" fontId="19" fillId="9" borderId="19" xfId="1" applyFont="1" applyFill="1" applyBorder="1" applyAlignment="1">
      <alignment horizontal="center" vertical="center" wrapText="1"/>
    </xf>
    <xf numFmtId="164" fontId="19" fillId="9" borderId="16" xfId="1" applyFont="1" applyFill="1" applyBorder="1" applyAlignment="1">
      <alignment horizontal="center" vertical="center" wrapText="1"/>
    </xf>
    <xf numFmtId="164" fontId="19" fillId="9" borderId="17" xfId="1" applyFont="1" applyFill="1" applyBorder="1" applyAlignment="1">
      <alignment horizontal="center" vertical="center" wrapText="1"/>
    </xf>
    <xf numFmtId="164" fontId="19" fillId="9" borderId="20" xfId="1" applyFont="1" applyFill="1" applyBorder="1" applyAlignment="1">
      <alignment horizontal="center" vertical="center" wrapText="1"/>
    </xf>
    <xf numFmtId="164" fontId="19" fillId="9" borderId="18" xfId="1" applyFont="1" applyFill="1" applyBorder="1" applyAlignment="1">
      <alignment horizontal="center" vertical="center" wrapText="1"/>
    </xf>
    <xf numFmtId="164" fontId="43" fillId="10" borderId="43" xfId="6" applyFont="1" applyFill="1" applyBorder="1" applyAlignment="1">
      <alignment horizontal="center" vertical="center" wrapText="1"/>
    </xf>
    <xf numFmtId="167" fontId="12" fillId="10" borderId="88" xfId="8" applyNumberFormat="1" applyFont="1" applyFill="1" applyBorder="1" applyAlignment="1">
      <alignment horizontal="left" vertical="center" wrapText="1"/>
    </xf>
    <xf numFmtId="164" fontId="13" fillId="0" borderId="90" xfId="3" applyFont="1" applyBorder="1" applyAlignment="1">
      <alignment horizontal="center" vertical="center" wrapText="1"/>
    </xf>
    <xf numFmtId="164" fontId="13" fillId="0" borderId="91" xfId="3" applyFont="1" applyBorder="1" applyAlignment="1">
      <alignment horizontal="center" vertical="center" wrapText="1"/>
    </xf>
    <xf numFmtId="167" fontId="2" fillId="4" borderId="12" xfId="8" applyNumberFormat="1" applyFont="1" applyFill="1" applyBorder="1" applyAlignment="1">
      <alignment horizontal="left"/>
    </xf>
    <xf numFmtId="167" fontId="2" fillId="4" borderId="13" xfId="8" applyNumberFormat="1" applyFont="1" applyFill="1" applyBorder="1" applyAlignment="1">
      <alignment horizontal="left"/>
    </xf>
    <xf numFmtId="164" fontId="12" fillId="0" borderId="0" xfId="6" applyFont="1" applyAlignment="1">
      <alignment horizontal="left" vertical="center" wrapText="1"/>
    </xf>
    <xf numFmtId="164" fontId="12" fillId="9" borderId="0" xfId="1" applyFont="1" applyFill="1" applyBorder="1" applyAlignment="1">
      <alignment horizontal="center" vertical="center" wrapText="1"/>
    </xf>
    <xf numFmtId="164" fontId="21" fillId="13" borderId="70" xfId="3" applyFont="1" applyFill="1" applyBorder="1" applyAlignment="1" applyProtection="1">
      <alignment horizontal="center" vertical="center" wrapText="1"/>
      <protection locked="0"/>
    </xf>
    <xf numFmtId="164" fontId="18" fillId="9" borderId="15" xfId="1" applyFont="1" applyFill="1" applyBorder="1" applyAlignment="1">
      <alignment horizontal="center" vertical="center" wrapText="1"/>
    </xf>
    <xf numFmtId="164" fontId="18" fillId="9" borderId="19" xfId="1" applyFont="1" applyFill="1" applyBorder="1" applyAlignment="1">
      <alignment horizontal="center" vertical="center" wrapText="1"/>
    </xf>
    <xf numFmtId="164" fontId="18" fillId="9" borderId="16" xfId="1" applyFont="1" applyFill="1" applyBorder="1" applyAlignment="1">
      <alignment horizontal="center" vertical="center" wrapText="1"/>
    </xf>
    <xf numFmtId="164" fontId="18" fillId="9" borderId="17" xfId="1" applyFont="1" applyFill="1" applyBorder="1" applyAlignment="1">
      <alignment horizontal="center" vertical="center" wrapText="1"/>
    </xf>
    <xf numFmtId="164" fontId="18" fillId="9" borderId="20" xfId="1" applyFont="1" applyFill="1" applyBorder="1" applyAlignment="1">
      <alignment horizontal="center" vertical="center" wrapText="1"/>
    </xf>
    <xf numFmtId="164" fontId="18" fillId="9" borderId="18" xfId="1" applyFont="1" applyFill="1" applyBorder="1" applyAlignment="1">
      <alignment horizontal="center" vertical="center" wrapText="1"/>
    </xf>
    <xf numFmtId="164" fontId="30" fillId="7" borderId="0" xfId="0" applyFont="1" applyFill="1" applyBorder="1" applyAlignment="1">
      <alignment horizontal="center"/>
    </xf>
    <xf numFmtId="167" fontId="21" fillId="13" borderId="68" xfId="8" applyNumberFormat="1" applyFont="1" applyFill="1" applyBorder="1" applyAlignment="1" applyProtection="1">
      <alignment horizontal="center" vertical="center" wrapText="1"/>
      <protection locked="0"/>
    </xf>
    <xf numFmtId="167" fontId="21" fillId="13" borderId="40" xfId="8" applyNumberFormat="1" applyFont="1" applyFill="1" applyBorder="1" applyAlignment="1" applyProtection="1">
      <alignment horizontal="center" vertical="center" wrapText="1"/>
      <protection locked="0"/>
    </xf>
    <xf numFmtId="167" fontId="36" fillId="8" borderId="40" xfId="8" applyNumberFormat="1" applyFont="1" applyFill="1" applyBorder="1" applyAlignment="1" applyProtection="1">
      <alignment vertical="center" wrapText="1"/>
      <protection locked="0"/>
    </xf>
    <xf numFmtId="164" fontId="21" fillId="12" borderId="74" xfId="6" applyFont="1" applyFill="1" applyBorder="1" applyAlignment="1" applyProtection="1">
      <alignment horizontal="center" vertical="center" wrapText="1"/>
      <protection locked="0"/>
    </xf>
    <xf numFmtId="167" fontId="13" fillId="13" borderId="47" xfId="8" applyNumberFormat="1" applyFont="1" applyFill="1" applyBorder="1" applyAlignment="1">
      <alignment horizontal="center" vertical="center" wrapText="1"/>
    </xf>
    <xf numFmtId="167" fontId="13" fillId="13" borderId="73" xfId="8" applyNumberFormat="1" applyFont="1" applyFill="1" applyBorder="1" applyAlignment="1">
      <alignment horizontal="center" vertical="center" wrapText="1"/>
    </xf>
    <xf numFmtId="167" fontId="50" fillId="13" borderId="40" xfId="8" applyNumberFormat="1" applyFont="1" applyFill="1" applyBorder="1" applyAlignment="1" applyProtection="1">
      <alignment horizontal="center" vertical="center" wrapText="1"/>
      <protection locked="0"/>
    </xf>
    <xf numFmtId="167" fontId="50" fillId="13" borderId="40" xfId="8" applyNumberFormat="1" applyFont="1" applyFill="1" applyBorder="1"/>
    <xf numFmtId="164" fontId="43" fillId="16" borderId="1" xfId="6" applyFont="1" applyFill="1" applyBorder="1" applyAlignment="1">
      <alignment horizontal="center" vertical="center" wrapText="1"/>
    </xf>
    <xf numFmtId="167" fontId="14" fillId="7" borderId="0" xfId="8" applyNumberFormat="1" applyFont="1" applyFill="1" applyBorder="1" applyAlignment="1" applyProtection="1">
      <alignment horizontal="center" vertical="center" wrapText="1"/>
    </xf>
    <xf numFmtId="167" fontId="21" fillId="13" borderId="66" xfId="8" applyNumberFormat="1" applyFont="1" applyFill="1" applyBorder="1" applyAlignment="1">
      <alignment horizontal="center" vertical="center" wrapText="1"/>
    </xf>
    <xf numFmtId="167" fontId="21" fillId="13" borderId="66" xfId="8" applyNumberFormat="1" applyFont="1" applyFill="1" applyBorder="1" applyAlignment="1" applyProtection="1">
      <alignment horizontal="center" vertical="center" wrapText="1"/>
      <protection locked="0"/>
    </xf>
    <xf numFmtId="167" fontId="38" fillId="8" borderId="69" xfId="8" applyNumberFormat="1" applyFont="1" applyFill="1" applyBorder="1" applyAlignment="1" applyProtection="1">
      <alignment horizontal="center" vertical="center" wrapText="1"/>
      <protection locked="0"/>
    </xf>
    <xf numFmtId="167" fontId="33" fillId="5" borderId="68" xfId="8" applyNumberFormat="1" applyFont="1" applyFill="1" applyBorder="1" applyAlignment="1">
      <alignment horizontal="center" vertical="center" wrapText="1"/>
    </xf>
    <xf numFmtId="167" fontId="33" fillId="5" borderId="40" xfId="8" applyNumberFormat="1" applyFont="1" applyFill="1" applyBorder="1" applyAlignment="1">
      <alignment horizontal="center" vertical="center" wrapText="1"/>
    </xf>
    <xf numFmtId="167" fontId="21" fillId="13" borderId="40" xfId="8" applyNumberFormat="1" applyFont="1" applyFill="1" applyBorder="1" applyAlignment="1" applyProtection="1">
      <alignment horizontal="left" vertical="center" wrapText="1"/>
      <protection locked="0"/>
    </xf>
    <xf numFmtId="167" fontId="21" fillId="13" borderId="40" xfId="8" applyNumberFormat="1" applyFont="1" applyFill="1" applyBorder="1" applyAlignment="1">
      <alignment horizontal="left"/>
    </xf>
    <xf numFmtId="167" fontId="13" fillId="7" borderId="0" xfId="8" applyNumberFormat="1" applyFont="1" applyFill="1" applyBorder="1" applyAlignment="1" applyProtection="1">
      <alignment horizontal="center" vertical="center" wrapText="1"/>
      <protection locked="0"/>
    </xf>
    <xf numFmtId="167" fontId="50" fillId="13" borderId="66" xfId="8" applyNumberFormat="1" applyFont="1" applyFill="1" applyBorder="1" applyAlignment="1" applyProtection="1">
      <alignment horizontal="center" vertical="center" wrapText="1"/>
      <protection locked="0"/>
    </xf>
    <xf numFmtId="167" fontId="21" fillId="13" borderId="47" xfId="8" applyNumberFormat="1" applyFont="1" applyFill="1" applyBorder="1" applyAlignment="1" applyProtection="1">
      <alignment horizontal="center" vertical="center" wrapText="1"/>
      <protection locked="0"/>
    </xf>
    <xf numFmtId="167" fontId="21" fillId="13" borderId="66" xfId="8" applyNumberFormat="1" applyFont="1" applyFill="1" applyBorder="1" applyAlignment="1" applyProtection="1">
      <alignment horizontal="left" vertical="center" wrapText="1"/>
      <protection locked="0"/>
    </xf>
    <xf numFmtId="167" fontId="21" fillId="13" borderId="47" xfId="8" applyNumberFormat="1" applyFont="1" applyFill="1" applyBorder="1" applyAlignment="1" applyProtection="1">
      <alignment horizontal="left" vertical="center" wrapText="1"/>
      <protection locked="0"/>
    </xf>
    <xf numFmtId="167" fontId="21" fillId="13" borderId="40" xfId="8" applyNumberFormat="1" applyFont="1" applyFill="1" applyBorder="1"/>
    <xf numFmtId="167" fontId="13" fillId="12" borderId="40" xfId="8" applyNumberFormat="1" applyFont="1" applyFill="1" applyBorder="1" applyAlignment="1" applyProtection="1">
      <alignment horizontal="center" vertical="center" wrapText="1"/>
      <protection locked="0"/>
    </xf>
    <xf numFmtId="167" fontId="12" fillId="12" borderId="72" xfId="8" applyNumberFormat="1" applyFont="1" applyFill="1" applyBorder="1" applyAlignment="1" applyProtection="1">
      <alignment horizontal="center" vertical="center" textRotation="255" wrapText="1"/>
      <protection locked="0"/>
    </xf>
    <xf numFmtId="167" fontId="13" fillId="12" borderId="66" xfId="8" applyNumberFormat="1" applyFont="1" applyFill="1" applyBorder="1" applyAlignment="1" applyProtection="1">
      <alignment horizontal="left" vertical="center" wrapText="1"/>
      <protection locked="0"/>
    </xf>
    <xf numFmtId="167" fontId="13" fillId="12" borderId="69" xfId="8" applyNumberFormat="1" applyFont="1" applyFill="1" applyBorder="1" applyAlignment="1" applyProtection="1">
      <alignment horizontal="left" vertical="center" wrapText="1"/>
      <protection locked="0"/>
    </xf>
    <xf numFmtId="167" fontId="13" fillId="12" borderId="68" xfId="8" applyNumberFormat="1" applyFont="1" applyFill="1" applyBorder="1" applyAlignment="1" applyProtection="1">
      <alignment horizontal="center" vertical="center" wrapText="1"/>
      <protection locked="0"/>
    </xf>
    <xf numFmtId="167" fontId="13" fillId="12" borderId="47" xfId="8" applyNumberFormat="1" applyFont="1" applyFill="1" applyBorder="1" applyAlignment="1" applyProtection="1">
      <alignment horizontal="center" vertical="center"/>
      <protection locked="0"/>
    </xf>
    <xf numFmtId="167" fontId="13" fillId="12" borderId="73" xfId="8" applyNumberFormat="1" applyFont="1" applyFill="1" applyBorder="1" applyAlignment="1" applyProtection="1">
      <alignment horizontal="center" vertical="center"/>
      <protection locked="0"/>
    </xf>
    <xf numFmtId="164" fontId="13" fillId="0" borderId="92" xfId="1" applyFont="1" applyBorder="1" applyAlignment="1">
      <alignment horizontal="center" vertical="center" wrapText="1"/>
    </xf>
    <xf numFmtId="167" fontId="13" fillId="7" borderId="0" xfId="8" applyNumberFormat="1" applyFont="1" applyFill="1" applyBorder="1" applyAlignment="1">
      <alignment horizontal="center" vertical="center" wrapText="1"/>
    </xf>
    <xf numFmtId="167" fontId="12" fillId="7" borderId="0" xfId="8" applyNumberFormat="1" applyFont="1" applyFill="1" applyAlignment="1">
      <alignment horizontal="left" vertical="center" wrapText="1"/>
    </xf>
    <xf numFmtId="167" fontId="12" fillId="7" borderId="0" xfId="8" applyNumberFormat="1" applyFont="1" applyFill="1" applyBorder="1" applyAlignment="1">
      <alignment horizontal="left" vertical="center" wrapText="1"/>
    </xf>
    <xf numFmtId="167" fontId="36" fillId="8" borderId="47" xfId="8" applyNumberFormat="1" applyFont="1" applyFill="1" applyBorder="1" applyAlignment="1" applyProtection="1">
      <alignment horizontal="center" vertical="center" wrapText="1"/>
      <protection locked="0"/>
    </xf>
    <xf numFmtId="167" fontId="36" fillId="8" borderId="68" xfId="8" applyNumberFormat="1" applyFont="1" applyFill="1" applyBorder="1" applyAlignment="1" applyProtection="1">
      <alignment horizontal="center" vertical="center" wrapText="1"/>
      <protection locked="0"/>
    </xf>
    <xf numFmtId="167" fontId="13" fillId="0" borderId="14" xfId="8" applyNumberFormat="1" applyFont="1" applyBorder="1" applyAlignment="1">
      <alignment horizontal="center" vertical="center" wrapText="1"/>
    </xf>
    <xf numFmtId="167" fontId="13" fillId="0" borderId="41" xfId="8" applyNumberFormat="1" applyFont="1" applyBorder="1" applyAlignment="1">
      <alignment horizontal="center" vertical="center" wrapText="1"/>
    </xf>
    <xf numFmtId="167" fontId="37" fillId="8" borderId="47" xfId="8" applyNumberFormat="1" applyFont="1" applyFill="1" applyBorder="1" applyAlignment="1" applyProtection="1">
      <alignment horizontal="center" vertical="center" wrapText="1"/>
      <protection locked="0"/>
    </xf>
    <xf numFmtId="167" fontId="37" fillId="8" borderId="68" xfId="8" applyNumberFormat="1" applyFont="1" applyFill="1" applyBorder="1" applyAlignment="1" applyProtection="1">
      <alignment horizontal="center" vertical="center" wrapText="1"/>
      <protection locked="0"/>
    </xf>
    <xf numFmtId="167" fontId="18" fillId="5" borderId="47" xfId="8" applyNumberFormat="1" applyFont="1" applyFill="1" applyBorder="1" applyAlignment="1" applyProtection="1">
      <alignment horizontal="center" vertical="center" wrapText="1"/>
      <protection locked="0"/>
    </xf>
    <xf numFmtId="167" fontId="18" fillId="5" borderId="68" xfId="8" applyNumberFormat="1" applyFont="1" applyFill="1" applyBorder="1" applyAlignment="1" applyProtection="1">
      <alignment horizontal="center" vertical="center" wrapText="1"/>
      <protection locked="0"/>
    </xf>
    <xf numFmtId="167" fontId="12" fillId="10" borderId="1" xfId="8" applyNumberFormat="1" applyFont="1" applyFill="1" applyBorder="1" applyAlignment="1">
      <alignment horizontal="center" vertical="center" wrapText="1"/>
    </xf>
    <xf numFmtId="167" fontId="13" fillId="0" borderId="43" xfId="8" applyNumberFormat="1" applyFont="1" applyBorder="1" applyAlignment="1">
      <alignment horizontal="center" vertical="center" wrapText="1"/>
    </xf>
  </cellXfs>
  <cellStyles count="11">
    <cellStyle name="Euro" xfId="2"/>
    <cellStyle name="Hipervínculo" xfId="10" builtinId="8"/>
    <cellStyle name="Millares" xfId="8" builtinId="3"/>
    <cellStyle name="Moneda 2" xfId="4"/>
    <cellStyle name="Moneda 2 2" xfId="9"/>
    <cellStyle name="Normal" xfId="0" builtinId="0"/>
    <cellStyle name="Normal 2" xfId="1"/>
    <cellStyle name="Normal 3" xfId="3"/>
    <cellStyle name="Normal 3 2" xfId="6"/>
    <cellStyle name="Porcentaje 2" xfId="5"/>
    <cellStyle name="Porcentaje 2 2" xfId="7"/>
  </cellStyles>
  <dxfs count="95">
    <dxf>
      <fill>
        <gradientFill degree="90">
          <stop position="0">
            <color rgb="FF92D050"/>
          </stop>
          <stop position="0.5">
            <color rgb="FF00B050"/>
          </stop>
          <stop position="1">
            <color rgb="FF92D050"/>
          </stop>
        </gradientFill>
      </fill>
    </dxf>
    <dxf>
      <fill>
        <gradientFill degree="90">
          <stop position="0">
            <color rgb="FFFFFF00"/>
          </stop>
          <stop position="0.5">
            <color rgb="FFFFC000"/>
          </stop>
          <stop position="1">
            <color rgb="FFFFFF00"/>
          </stop>
        </gradientFill>
      </fill>
    </dxf>
    <dxf>
      <font>
        <color rgb="FF9C0006"/>
      </font>
      <fill>
        <patternFill>
          <bgColor rgb="FFFFC7CE"/>
        </patternFill>
      </fill>
    </dxf>
    <dxf>
      <fill>
        <gradientFill degree="90">
          <stop position="0">
            <color rgb="FF92D050"/>
          </stop>
          <stop position="0.5">
            <color rgb="FF00B050"/>
          </stop>
          <stop position="1">
            <color rgb="FF92D050"/>
          </stop>
        </gradientFill>
      </fill>
    </dxf>
    <dxf>
      <fill>
        <gradientFill degree="90">
          <stop position="0">
            <color rgb="FFFFFF00"/>
          </stop>
          <stop position="0.5">
            <color rgb="FFFFC000"/>
          </stop>
          <stop position="1">
            <color rgb="FFFFFF00"/>
          </stop>
        </gradientFill>
      </fill>
    </dxf>
    <dxf>
      <font>
        <color rgb="FF9C0006"/>
      </font>
      <fill>
        <patternFill>
          <bgColor rgb="FFFFC7CE"/>
        </patternFill>
      </fill>
    </dxf>
    <dxf>
      <fill>
        <gradientFill degree="90">
          <stop position="0">
            <color rgb="FF92D050"/>
          </stop>
          <stop position="0.5">
            <color rgb="FF00B050"/>
          </stop>
          <stop position="1">
            <color rgb="FF92D050"/>
          </stop>
        </gradientFill>
      </fill>
    </dxf>
    <dxf>
      <fill>
        <gradientFill degree="90">
          <stop position="0">
            <color rgb="FFFFFF00"/>
          </stop>
          <stop position="0.5">
            <color rgb="FFFFC000"/>
          </stop>
          <stop position="1">
            <color rgb="FFFFFF00"/>
          </stop>
        </gradientFill>
      </fill>
    </dxf>
    <dxf>
      <font>
        <color rgb="FF9C0006"/>
      </font>
      <fill>
        <patternFill>
          <bgColor rgb="FFFFC7CE"/>
        </patternFill>
      </fill>
    </dxf>
    <dxf>
      <fill>
        <gradientFill degree="90">
          <stop position="0">
            <color rgb="FF92D050"/>
          </stop>
          <stop position="0.5">
            <color rgb="FF00B050"/>
          </stop>
          <stop position="1">
            <color rgb="FF92D050"/>
          </stop>
        </gradientFill>
      </fill>
    </dxf>
    <dxf>
      <fill>
        <gradientFill degree="90">
          <stop position="0">
            <color rgb="FFFFFF00"/>
          </stop>
          <stop position="0.5">
            <color rgb="FFFFC000"/>
          </stop>
          <stop position="1">
            <color rgb="FFFFFF00"/>
          </stop>
        </gradientFill>
      </fill>
    </dxf>
    <dxf>
      <font>
        <color rgb="FF9C0006"/>
      </font>
      <fill>
        <patternFill>
          <bgColor rgb="FFFFC7CE"/>
        </patternFill>
      </fill>
    </dxf>
    <dxf>
      <fill>
        <gradientFill degree="90">
          <stop position="0">
            <color rgb="FF92D050"/>
          </stop>
          <stop position="0.5">
            <color rgb="FF00B050"/>
          </stop>
          <stop position="1">
            <color rgb="FF92D050"/>
          </stop>
        </gradientFill>
      </fill>
    </dxf>
    <dxf>
      <fill>
        <gradientFill degree="90">
          <stop position="0">
            <color rgb="FFFFFF00"/>
          </stop>
          <stop position="0.5">
            <color rgb="FFFFC000"/>
          </stop>
          <stop position="1">
            <color rgb="FFFFFF00"/>
          </stop>
        </gradientFill>
      </fill>
    </dxf>
    <dxf>
      <font>
        <color rgb="FF9C0006"/>
      </font>
      <fill>
        <patternFill>
          <bgColor rgb="FFFFC7CE"/>
        </patternFill>
      </fill>
    </dxf>
    <dxf>
      <fill>
        <gradientFill degree="90">
          <stop position="0">
            <color rgb="FF92D050"/>
          </stop>
          <stop position="0.5">
            <color rgb="FF00B050"/>
          </stop>
          <stop position="1">
            <color rgb="FF92D050"/>
          </stop>
        </gradientFill>
      </fill>
    </dxf>
    <dxf>
      <fill>
        <gradientFill degree="90">
          <stop position="0">
            <color rgb="FFFFFF00"/>
          </stop>
          <stop position="0.5">
            <color rgb="FFFFC000"/>
          </stop>
          <stop position="1">
            <color rgb="FFFFFF00"/>
          </stop>
        </gradientFill>
      </fill>
    </dxf>
    <dxf>
      <font>
        <color rgb="FF9C0006"/>
      </font>
      <fill>
        <patternFill>
          <bgColor rgb="FFFFC7CE"/>
        </patternFill>
      </fill>
    </dxf>
    <dxf>
      <font>
        <b/>
        <i val="0"/>
        <condense val="0"/>
        <extend val="0"/>
      </font>
      <fill>
        <patternFill>
          <bgColor indexed="57"/>
        </patternFill>
      </fill>
    </dxf>
    <dxf>
      <font>
        <b/>
        <i val="0"/>
        <condense val="0"/>
        <extend val="0"/>
      </font>
      <fill>
        <patternFill>
          <bgColor indexed="52"/>
        </patternFill>
      </fill>
    </dxf>
    <dxf>
      <font>
        <b/>
        <i val="0"/>
        <strike val="0"/>
        <condense val="0"/>
        <extend val="0"/>
        <color indexed="9"/>
      </font>
      <fill>
        <patternFill>
          <bgColor indexed="10"/>
        </patternFill>
      </fill>
    </dxf>
    <dxf>
      <font>
        <b/>
        <i val="0"/>
        <condense val="0"/>
        <extend val="0"/>
      </font>
      <fill>
        <patternFill>
          <bgColor indexed="57"/>
        </patternFill>
      </fill>
    </dxf>
    <dxf>
      <font>
        <b/>
        <i val="0"/>
        <condense val="0"/>
        <extend val="0"/>
      </font>
      <fill>
        <patternFill>
          <bgColor indexed="52"/>
        </patternFill>
      </fill>
    </dxf>
    <dxf>
      <font>
        <b/>
        <i val="0"/>
        <strike val="0"/>
        <condense val="0"/>
        <extend val="0"/>
        <color indexed="9"/>
      </font>
      <fill>
        <patternFill>
          <bgColor indexed="10"/>
        </patternFill>
      </fill>
    </dxf>
    <dxf>
      <font>
        <b/>
        <i val="0"/>
        <condense val="0"/>
        <extend val="0"/>
      </font>
      <fill>
        <patternFill>
          <bgColor indexed="57"/>
        </patternFill>
      </fill>
    </dxf>
    <dxf>
      <font>
        <b/>
        <i val="0"/>
        <condense val="0"/>
        <extend val="0"/>
      </font>
      <fill>
        <patternFill>
          <bgColor indexed="52"/>
        </patternFill>
      </fill>
    </dxf>
    <dxf>
      <font>
        <b/>
        <i val="0"/>
        <strike val="0"/>
        <condense val="0"/>
        <extend val="0"/>
        <color indexed="9"/>
      </font>
      <fill>
        <patternFill>
          <bgColor indexed="10"/>
        </patternFill>
      </fill>
    </dxf>
    <dxf>
      <font>
        <b/>
        <i val="0"/>
        <condense val="0"/>
        <extend val="0"/>
      </font>
      <fill>
        <patternFill>
          <bgColor indexed="57"/>
        </patternFill>
      </fill>
    </dxf>
    <dxf>
      <font>
        <b/>
        <i val="0"/>
        <condense val="0"/>
        <extend val="0"/>
      </font>
      <fill>
        <patternFill>
          <bgColor indexed="52"/>
        </patternFill>
      </fill>
    </dxf>
    <dxf>
      <font>
        <b/>
        <i val="0"/>
        <strike val="0"/>
        <condense val="0"/>
        <extend val="0"/>
        <color indexed="9"/>
      </font>
      <fill>
        <patternFill>
          <bgColor indexed="10"/>
        </patternFill>
      </fill>
    </dxf>
    <dxf>
      <font>
        <b/>
        <i val="0"/>
        <condense val="0"/>
        <extend val="0"/>
      </font>
      <fill>
        <patternFill>
          <bgColor indexed="57"/>
        </patternFill>
      </fill>
    </dxf>
    <dxf>
      <font>
        <b/>
        <i val="0"/>
        <condense val="0"/>
        <extend val="0"/>
      </font>
      <fill>
        <patternFill>
          <bgColor indexed="52"/>
        </patternFill>
      </fill>
    </dxf>
    <dxf>
      <font>
        <b/>
        <i val="0"/>
        <strike val="0"/>
        <condense val="0"/>
        <extend val="0"/>
        <color indexed="9"/>
      </font>
      <fill>
        <patternFill>
          <bgColor indexed="10"/>
        </patternFill>
      </fill>
    </dxf>
    <dxf>
      <font>
        <b/>
        <i val="0"/>
        <condense val="0"/>
        <extend val="0"/>
      </font>
      <fill>
        <patternFill>
          <bgColor indexed="57"/>
        </patternFill>
      </fill>
    </dxf>
    <dxf>
      <font>
        <b/>
        <i val="0"/>
        <condense val="0"/>
        <extend val="0"/>
      </font>
      <fill>
        <patternFill>
          <bgColor indexed="52"/>
        </patternFill>
      </fill>
    </dxf>
    <dxf>
      <font>
        <b/>
        <i val="0"/>
        <strike val="0"/>
        <condense val="0"/>
        <extend val="0"/>
        <color indexed="9"/>
      </font>
      <fill>
        <patternFill>
          <bgColor indexed="10"/>
        </patternFill>
      </fill>
    </dxf>
    <dxf>
      <font>
        <b/>
        <i val="0"/>
        <condense val="0"/>
        <extend val="0"/>
      </font>
      <fill>
        <patternFill>
          <bgColor indexed="57"/>
        </patternFill>
      </fill>
    </dxf>
    <dxf>
      <font>
        <b/>
        <i val="0"/>
        <condense val="0"/>
        <extend val="0"/>
      </font>
      <fill>
        <patternFill>
          <bgColor indexed="52"/>
        </patternFill>
      </fill>
    </dxf>
    <dxf>
      <font>
        <b/>
        <i val="0"/>
        <strike val="0"/>
        <condense val="0"/>
        <extend val="0"/>
        <color indexed="9"/>
      </font>
      <fill>
        <patternFill>
          <bgColor indexed="10"/>
        </patternFill>
      </fill>
    </dxf>
    <dxf>
      <font>
        <b/>
        <i val="0"/>
        <condense val="0"/>
        <extend val="0"/>
      </font>
      <fill>
        <patternFill>
          <bgColor indexed="57"/>
        </patternFill>
      </fill>
    </dxf>
    <dxf>
      <font>
        <b/>
        <i val="0"/>
        <condense val="0"/>
        <extend val="0"/>
      </font>
      <fill>
        <patternFill>
          <bgColor indexed="52"/>
        </patternFill>
      </fill>
    </dxf>
    <dxf>
      <font>
        <b/>
        <i val="0"/>
        <strike val="0"/>
        <condense val="0"/>
        <extend val="0"/>
        <color indexed="9"/>
      </font>
      <fill>
        <patternFill>
          <bgColor indexed="10"/>
        </patternFill>
      </fill>
    </dxf>
    <dxf>
      <font>
        <b/>
        <i val="0"/>
        <condense val="0"/>
        <extend val="0"/>
      </font>
      <fill>
        <patternFill>
          <bgColor indexed="57"/>
        </patternFill>
      </fill>
    </dxf>
    <dxf>
      <font>
        <b/>
        <i val="0"/>
        <condense val="0"/>
        <extend val="0"/>
      </font>
      <fill>
        <patternFill>
          <bgColor indexed="52"/>
        </patternFill>
      </fill>
    </dxf>
    <dxf>
      <font>
        <b/>
        <i val="0"/>
        <strike val="0"/>
        <condense val="0"/>
        <extend val="0"/>
        <color indexed="9"/>
      </font>
      <fill>
        <patternFill>
          <bgColor indexed="10"/>
        </patternFill>
      </fill>
    </dxf>
    <dxf>
      <font>
        <b/>
        <i val="0"/>
        <condense val="0"/>
        <extend val="0"/>
      </font>
      <fill>
        <patternFill>
          <bgColor indexed="57"/>
        </patternFill>
      </fill>
    </dxf>
    <dxf>
      <font>
        <b/>
        <i val="0"/>
        <condense val="0"/>
        <extend val="0"/>
      </font>
      <fill>
        <patternFill>
          <bgColor indexed="52"/>
        </patternFill>
      </fill>
    </dxf>
    <dxf>
      <font>
        <b/>
        <i val="0"/>
        <strike val="0"/>
        <condense val="0"/>
        <extend val="0"/>
        <color indexed="9"/>
      </font>
      <fill>
        <patternFill>
          <bgColor indexed="10"/>
        </patternFill>
      </fill>
    </dxf>
    <dxf>
      <font>
        <b/>
        <i val="0"/>
        <condense val="0"/>
        <extend val="0"/>
      </font>
      <fill>
        <patternFill>
          <bgColor indexed="57"/>
        </patternFill>
      </fill>
    </dxf>
    <dxf>
      <font>
        <b/>
        <i val="0"/>
        <condense val="0"/>
        <extend val="0"/>
      </font>
      <fill>
        <patternFill>
          <bgColor indexed="52"/>
        </patternFill>
      </fill>
    </dxf>
    <dxf>
      <font>
        <b/>
        <i val="0"/>
        <strike val="0"/>
        <condense val="0"/>
        <extend val="0"/>
        <color indexed="9"/>
      </font>
      <fill>
        <patternFill>
          <bgColor indexed="10"/>
        </patternFill>
      </fill>
    </dxf>
    <dxf>
      <font>
        <b/>
        <i val="0"/>
        <condense val="0"/>
        <extend val="0"/>
      </font>
      <fill>
        <patternFill>
          <bgColor indexed="57"/>
        </patternFill>
      </fill>
    </dxf>
    <dxf>
      <font>
        <b/>
        <i val="0"/>
        <condense val="0"/>
        <extend val="0"/>
      </font>
      <fill>
        <patternFill>
          <bgColor indexed="52"/>
        </patternFill>
      </fill>
    </dxf>
    <dxf>
      <font>
        <b/>
        <i val="0"/>
        <strike val="0"/>
        <condense val="0"/>
        <extend val="0"/>
        <color indexed="9"/>
      </font>
      <fill>
        <patternFill>
          <bgColor indexed="10"/>
        </patternFill>
      </fill>
    </dxf>
    <dxf>
      <font>
        <b/>
        <i val="0"/>
        <condense val="0"/>
        <extend val="0"/>
      </font>
      <fill>
        <patternFill>
          <bgColor indexed="57"/>
        </patternFill>
      </fill>
    </dxf>
    <dxf>
      <font>
        <b/>
        <i val="0"/>
        <condense val="0"/>
        <extend val="0"/>
      </font>
      <fill>
        <patternFill>
          <bgColor indexed="52"/>
        </patternFill>
      </fill>
    </dxf>
    <dxf>
      <font>
        <b/>
        <i val="0"/>
        <strike val="0"/>
        <condense val="0"/>
        <extend val="0"/>
        <color indexed="9"/>
      </font>
      <fill>
        <patternFill>
          <bgColor indexed="10"/>
        </patternFill>
      </fill>
    </dxf>
    <dxf>
      <font>
        <b/>
        <i val="0"/>
        <condense val="0"/>
        <extend val="0"/>
      </font>
      <fill>
        <patternFill>
          <bgColor indexed="57"/>
        </patternFill>
      </fill>
    </dxf>
    <dxf>
      <font>
        <b/>
        <i val="0"/>
        <condense val="0"/>
        <extend val="0"/>
      </font>
      <fill>
        <patternFill>
          <bgColor indexed="52"/>
        </patternFill>
      </fill>
    </dxf>
    <dxf>
      <font>
        <b/>
        <i val="0"/>
        <strike val="0"/>
        <condense val="0"/>
        <extend val="0"/>
        <color indexed="9"/>
      </font>
      <fill>
        <patternFill>
          <bgColor indexed="10"/>
        </patternFill>
      </fill>
    </dxf>
    <dxf>
      <font>
        <b/>
        <i val="0"/>
        <condense val="0"/>
        <extend val="0"/>
      </font>
      <fill>
        <patternFill>
          <bgColor indexed="57"/>
        </patternFill>
      </fill>
    </dxf>
    <dxf>
      <font>
        <b/>
        <i val="0"/>
        <condense val="0"/>
        <extend val="0"/>
      </font>
      <fill>
        <patternFill>
          <bgColor indexed="52"/>
        </patternFill>
      </fill>
    </dxf>
    <dxf>
      <font>
        <b/>
        <i val="0"/>
        <strike val="0"/>
        <condense val="0"/>
        <extend val="0"/>
        <color indexed="9"/>
      </font>
      <fill>
        <patternFill>
          <bgColor indexed="10"/>
        </patternFill>
      </fill>
    </dxf>
    <dxf>
      <font>
        <b/>
        <i val="0"/>
        <condense val="0"/>
        <extend val="0"/>
      </font>
      <fill>
        <patternFill>
          <bgColor indexed="57"/>
        </patternFill>
      </fill>
    </dxf>
    <dxf>
      <font>
        <b/>
        <i val="0"/>
        <condense val="0"/>
        <extend val="0"/>
      </font>
      <fill>
        <patternFill>
          <bgColor indexed="52"/>
        </patternFill>
      </fill>
    </dxf>
    <dxf>
      <font>
        <b/>
        <i val="0"/>
        <strike val="0"/>
        <condense val="0"/>
        <extend val="0"/>
        <color indexed="9"/>
      </font>
      <fill>
        <patternFill>
          <bgColor indexed="10"/>
        </patternFill>
      </fill>
    </dxf>
    <dxf>
      <font>
        <b/>
        <i val="0"/>
        <condense val="0"/>
        <extend val="0"/>
      </font>
      <fill>
        <patternFill>
          <bgColor indexed="57"/>
        </patternFill>
      </fill>
    </dxf>
    <dxf>
      <font>
        <b/>
        <i val="0"/>
        <condense val="0"/>
        <extend val="0"/>
      </font>
      <fill>
        <patternFill>
          <bgColor indexed="52"/>
        </patternFill>
      </fill>
    </dxf>
    <dxf>
      <font>
        <b/>
        <i val="0"/>
        <strike val="0"/>
        <condense val="0"/>
        <extend val="0"/>
        <color indexed="9"/>
      </font>
      <fill>
        <patternFill>
          <bgColor indexed="10"/>
        </patternFill>
      </fill>
    </dxf>
    <dxf>
      <font>
        <b/>
        <i val="0"/>
        <condense val="0"/>
        <extend val="0"/>
      </font>
      <fill>
        <patternFill>
          <bgColor indexed="57"/>
        </patternFill>
      </fill>
    </dxf>
    <dxf>
      <font>
        <b/>
        <i val="0"/>
        <condense val="0"/>
        <extend val="0"/>
      </font>
      <fill>
        <patternFill>
          <bgColor indexed="52"/>
        </patternFill>
      </fill>
    </dxf>
    <dxf>
      <font>
        <b/>
        <i val="0"/>
        <strike val="0"/>
        <condense val="0"/>
        <extend val="0"/>
        <color indexed="9"/>
      </font>
      <fill>
        <patternFill>
          <bgColor indexed="10"/>
        </patternFill>
      </fill>
    </dxf>
    <dxf>
      <font>
        <b/>
        <i val="0"/>
        <condense val="0"/>
        <extend val="0"/>
      </font>
      <fill>
        <patternFill>
          <bgColor indexed="57"/>
        </patternFill>
      </fill>
    </dxf>
    <dxf>
      <font>
        <b/>
        <i val="0"/>
        <condense val="0"/>
        <extend val="0"/>
      </font>
      <fill>
        <patternFill>
          <bgColor indexed="52"/>
        </patternFill>
      </fill>
    </dxf>
    <dxf>
      <font>
        <b/>
        <i val="0"/>
        <strike val="0"/>
        <condense val="0"/>
        <extend val="0"/>
        <color indexed="9"/>
      </font>
      <fill>
        <patternFill>
          <bgColor indexed="10"/>
        </patternFill>
      </fill>
    </dxf>
    <dxf>
      <font>
        <b/>
        <i val="0"/>
        <condense val="0"/>
        <extend val="0"/>
        <color indexed="9"/>
      </font>
      <fill>
        <patternFill>
          <bgColor indexed="57"/>
        </patternFill>
      </fill>
    </dxf>
    <dxf>
      <font>
        <b/>
        <i val="0"/>
        <condense val="0"/>
        <extend val="0"/>
        <color indexed="9"/>
      </font>
      <fill>
        <patternFill>
          <bgColor indexed="52"/>
        </patternFill>
      </fill>
    </dxf>
    <dxf>
      <fill>
        <gradientFill degree="90">
          <stop position="0">
            <color rgb="FF92D050"/>
          </stop>
          <stop position="0.5">
            <color rgb="FF00B050"/>
          </stop>
          <stop position="1">
            <color rgb="FF92D050"/>
          </stop>
        </gradientFill>
      </fill>
    </dxf>
    <dxf>
      <fill>
        <gradientFill degree="90">
          <stop position="0">
            <color rgb="FFFFFF00"/>
          </stop>
          <stop position="0.5">
            <color rgb="FFFFC000"/>
          </stop>
          <stop position="1">
            <color rgb="FFFFFF00"/>
          </stop>
        </gradientFill>
      </fill>
    </dxf>
    <dxf>
      <font>
        <color rgb="FF9C0006"/>
      </font>
      <fill>
        <patternFill>
          <bgColor rgb="FFFFC7CE"/>
        </patternFill>
      </fill>
    </dxf>
    <dxf>
      <fill>
        <gradientFill degree="90">
          <stop position="0">
            <color rgb="FF92D050"/>
          </stop>
          <stop position="0.5">
            <color rgb="FF00B050"/>
          </stop>
          <stop position="1">
            <color rgb="FF92D050"/>
          </stop>
        </gradientFill>
      </fill>
    </dxf>
    <dxf>
      <fill>
        <gradientFill degree="90">
          <stop position="0">
            <color rgb="FFFFFF00"/>
          </stop>
          <stop position="0.5">
            <color rgb="FFFFC000"/>
          </stop>
          <stop position="1">
            <color rgb="FFFFFF00"/>
          </stop>
        </gradientFill>
      </fill>
    </dxf>
    <dxf>
      <font>
        <color rgb="FF9C0006"/>
      </font>
      <fill>
        <patternFill>
          <bgColor rgb="FFFFC7CE"/>
        </patternFill>
      </fill>
    </dxf>
    <dxf>
      <fill>
        <gradientFill degree="90">
          <stop position="0">
            <color rgb="FF92D050"/>
          </stop>
          <stop position="0.5">
            <color rgb="FF00B050"/>
          </stop>
          <stop position="1">
            <color rgb="FF92D050"/>
          </stop>
        </gradientFill>
      </fill>
    </dxf>
    <dxf>
      <fill>
        <gradientFill degree="90">
          <stop position="0">
            <color rgb="FFFFFF00"/>
          </stop>
          <stop position="0.5">
            <color rgb="FFFFC000"/>
          </stop>
          <stop position="1">
            <color rgb="FFFFFF00"/>
          </stop>
        </gradientFill>
      </fill>
    </dxf>
    <dxf>
      <font>
        <color rgb="FF9C0006"/>
      </font>
      <fill>
        <patternFill>
          <bgColor rgb="FFFFC7CE"/>
        </patternFill>
      </fill>
    </dxf>
    <dxf>
      <fill>
        <gradientFill degree="90">
          <stop position="0">
            <color rgb="FF92D050"/>
          </stop>
          <stop position="0.5">
            <color rgb="FF00B050"/>
          </stop>
          <stop position="1">
            <color rgb="FF92D050"/>
          </stop>
        </gradientFill>
      </fill>
    </dxf>
    <dxf>
      <fill>
        <gradientFill degree="90">
          <stop position="0">
            <color rgb="FFFFFF00"/>
          </stop>
          <stop position="0.5">
            <color rgb="FFFFC000"/>
          </stop>
          <stop position="1">
            <color rgb="FFFFFF00"/>
          </stop>
        </gradientFill>
      </fill>
    </dxf>
    <dxf>
      <font>
        <color rgb="FF9C0006"/>
      </font>
      <fill>
        <patternFill>
          <bgColor rgb="FFFFC7CE"/>
        </patternFill>
      </fill>
    </dxf>
    <dxf>
      <fill>
        <gradientFill degree="90">
          <stop position="0">
            <color rgb="FF92D050"/>
          </stop>
          <stop position="0.5">
            <color rgb="FF00B050"/>
          </stop>
          <stop position="1">
            <color rgb="FF92D050"/>
          </stop>
        </gradientFill>
      </fill>
    </dxf>
    <dxf>
      <fill>
        <gradientFill degree="90">
          <stop position="0">
            <color rgb="FFFFFF00"/>
          </stop>
          <stop position="0.5">
            <color rgb="FFFFC000"/>
          </stop>
          <stop position="1">
            <color rgb="FFFFFF00"/>
          </stop>
        </gradientFill>
      </fill>
    </dxf>
    <dxf>
      <font>
        <color rgb="FF9C0006"/>
      </font>
      <fill>
        <patternFill>
          <bgColor rgb="FFFFC7CE"/>
        </patternFill>
      </fill>
    </dxf>
    <dxf>
      <fill>
        <gradientFill degree="90">
          <stop position="0">
            <color rgb="FF92D050"/>
          </stop>
          <stop position="0.5">
            <color rgb="FF00B050"/>
          </stop>
          <stop position="1">
            <color rgb="FF92D050"/>
          </stop>
        </gradientFill>
      </fill>
    </dxf>
    <dxf>
      <fill>
        <gradientFill degree="90">
          <stop position="0">
            <color rgb="FFFFFF00"/>
          </stop>
          <stop position="0.5">
            <color rgb="FFFFC000"/>
          </stop>
          <stop position="1">
            <color rgb="FFFFFF00"/>
          </stop>
        </gradientFill>
      </fill>
    </dxf>
    <dxf>
      <font>
        <color rgb="FF9C0006"/>
      </font>
      <fill>
        <patternFill>
          <bgColor rgb="FFFFC7CE"/>
        </patternFill>
      </fill>
    </dxf>
  </dxfs>
  <tableStyles count="0" defaultTableStyle="TableStyleMedium2" defaultPivotStyle="PivotStyleLight16"/>
  <colors>
    <mruColors>
      <color rgb="FF33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3" Type="http://schemas.openxmlformats.org/officeDocument/2006/relationships/hyperlink" Target="../Simulacros/Simulacros%202013/COMERCIAL.docx" TargetMode="External"/><Relationship Id="rId2" Type="http://schemas.openxmlformats.org/officeDocument/2006/relationships/hyperlink" Target="#TIPS!A1"/><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hyperlink" Target="#CONTENIDO!A1"/><Relationship Id="rId4" Type="http://schemas.openxmlformats.org/officeDocument/2006/relationships/image" Target="../media/image9.jpeg"/></Relationships>
</file>

<file path=xl/drawings/_rels/drawing11.xml.rels><?xml version="1.0" encoding="UTF-8" standalone="yes"?>
<Relationships xmlns="http://schemas.openxmlformats.org/package/2006/relationships"><Relationship Id="rId8" Type="http://schemas.openxmlformats.org/officeDocument/2006/relationships/hyperlink" Target="file:///I:\AC-AP-NC\ADMINISTRATIVO\ACCI&#211;N%20PREVENTIVA\Matriz%20de%20riesgos\3%20-Recibir%20pago%20de%20facturas%20en%20efectivo" TargetMode="External"/><Relationship Id="rId13" Type="http://schemas.openxmlformats.org/officeDocument/2006/relationships/hyperlink" Target="file:///I:\AC-AP-NC\ADMINISTRATIVO\ACCI&#211;N%20PREVENTIVA\0%20Matriz%20de%20riesgos\4%20-Liberacion%20de%20carga%20en%20puertos%20sin%20autorizacion" TargetMode="External"/><Relationship Id="rId18" Type="http://schemas.openxmlformats.org/officeDocument/2006/relationships/hyperlink" Target="file:///I:\AC-AP-NC\ADMINISTRATIVO\ACCI&#211;N%20PREVENTIVA\0%20Matriz%20de%20riesgos\5%20-Clientes%20con%20liberacion%20autom&#225;tica" TargetMode="External"/><Relationship Id="rId3" Type="http://schemas.openxmlformats.org/officeDocument/2006/relationships/image" Target="../media/image10.png"/><Relationship Id="rId7" Type="http://schemas.openxmlformats.org/officeDocument/2006/relationships/hyperlink" Target="../../../Indicadores/INDICADORES/INDICADORES%202016/EVALUACI&#211;N%20POLITICA%20DE%20SEGURIDAD%20Y%20CALIDAD%202016.xlsx" TargetMode="External"/><Relationship Id="rId12" Type="http://schemas.openxmlformats.org/officeDocument/2006/relationships/hyperlink" Target="file:///I:\AC-AP-NC\ADMINISTRATIVO\ACCION%20CORRECTIVA\160526%20-Mejora%20manejo%20de%20cartera\160526%20-Mejora%20tiempo%20manejo%20de%20cartera.xlsx" TargetMode="External"/><Relationship Id="rId17" Type="http://schemas.openxmlformats.org/officeDocument/2006/relationships/hyperlink" Target="file:///I:\AC-AP-NC\ADMINISTRATIVO\ACCION%20CORRECTIVA\160725%20-Mejora%20manejo%20agentes\160725%20-Indicador%20nuevo%20agentes%202016%20seguimeinto%20AC.xlsx" TargetMode="External"/><Relationship Id="rId2" Type="http://schemas.openxmlformats.org/officeDocument/2006/relationships/hyperlink" Target="#CONTENIDO!A1"/><Relationship Id="rId16" Type="http://schemas.openxmlformats.org/officeDocument/2006/relationships/image" Target="../media/image12.jpeg"/><Relationship Id="rId20" Type="http://schemas.openxmlformats.org/officeDocument/2006/relationships/hyperlink" Target="file:///I:\AC-AP-NC\ADMINISTRATIVO\ACCI&#211;N%20PREVENTIVA\0%20Matriz%20de%20riesgos\Auditoria%20clientes%20lista%20clinton%20y%20rues\150609%20-AP%20Auditoria%20aleatoria%20en%20supersociedades%20FO-AD-21%20(150609).xlsx" TargetMode="External"/><Relationship Id="rId1" Type="http://schemas.openxmlformats.org/officeDocument/2006/relationships/image" Target="../media/image5.png"/><Relationship Id="rId6" Type="http://schemas.openxmlformats.org/officeDocument/2006/relationships/hyperlink" Target="file:///I:\AUDITORIAS%20INTERNAS\Auditorias%202011-2016\CONTABILIDAD\2016\160801-AC%20Copia%20de%20cheques%20entregados.xlsx" TargetMode="External"/><Relationship Id="rId11" Type="http://schemas.openxmlformats.org/officeDocument/2006/relationships/hyperlink" Target="file:///I:\AC-AP-NC\ADMINISTRATIVO\ACCI&#211;N%20PREVENTIVA\0%20Matriz%20de%20riesgos\3%20-Recibir%20pago%20de%20facturas%20en%20efectivo" TargetMode="External"/><Relationship Id="rId5" Type="http://schemas.openxmlformats.org/officeDocument/2006/relationships/hyperlink" Target="file:///I:\AC-AP-NC\ADMINISTRATIVO\ACCI&#211;N%20PREVENTIVA\Matriz%20de%20riesgos\2%20-Backup%20de%20vacaciones" TargetMode="External"/><Relationship Id="rId15" Type="http://schemas.openxmlformats.org/officeDocument/2006/relationships/hyperlink" Target="file:///I:\AC-AP-NC\ADMINISTRATIVO\ACCI&#211;N%20PREVENTIVA\160726%20-AP%20pago%20servicios%20publicos\160726-AP%20Pago%20servicios%20publicos.xlsx" TargetMode="External"/><Relationship Id="rId10" Type="http://schemas.openxmlformats.org/officeDocument/2006/relationships/hyperlink" Target="file:///I:\AC-AP-NC\ADMINISTRATIVO\ACCION%20CORRECTIVA\160526%20-Mejora%20manejo%20de%20cartera" TargetMode="External"/><Relationship Id="rId19" Type="http://schemas.openxmlformats.org/officeDocument/2006/relationships/hyperlink" Target="file:///I:\AC-AP-NC\ADMINISTRATIVO\ACCI&#211;N%20PREVENTIVA\0%20Matriz%20de%20riesgos\Auditoria%20clientes%20lista%20clinton%20y%20rues\clientes%202015-2016-Lista%20clinton.xlsx" TargetMode="External"/><Relationship Id="rId4" Type="http://schemas.openxmlformats.org/officeDocument/2006/relationships/hyperlink" Target="file:///I:\AC-AP-NC\ADMINISTRATIVO\ACCI&#211;N%20PREVENTIVA\Matriz%20de%20riesgos\1%20-Actualizaci&#243;n%20funciones%20de%20perfiles" TargetMode="External"/><Relationship Id="rId9" Type="http://schemas.openxmlformats.org/officeDocument/2006/relationships/hyperlink" Target="file:///V:\Cartera\CARGAS%20PENDIENTES%20POR%20LIBERAR" TargetMode="External"/><Relationship Id="rId14"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hyperlink" Target="#CONTENIDO!A1"/><Relationship Id="rId1" Type="http://schemas.openxmlformats.org/officeDocument/2006/relationships/image" Target="../media/image5.png"/><Relationship Id="rId4" Type="http://schemas.openxmlformats.org/officeDocument/2006/relationships/hyperlink" Target="#TIPS!A1"/></Relationships>
</file>

<file path=xl/drawings/_rels/drawing13.xml.rels><?xml version="1.0" encoding="UTF-8" standalone="yes"?>
<Relationships xmlns="http://schemas.openxmlformats.org/package/2006/relationships"><Relationship Id="rId8" Type="http://schemas.openxmlformats.org/officeDocument/2006/relationships/hyperlink" Target="#CONTABILIDAD!A1"/><Relationship Id="rId3" Type="http://schemas.openxmlformats.org/officeDocument/2006/relationships/hyperlink" Target="#CUSTOMER!A1"/><Relationship Id="rId7" Type="http://schemas.openxmlformats.org/officeDocument/2006/relationships/hyperlink" Target="#' OP'!A1"/><Relationship Id="rId2" Type="http://schemas.openxmlformats.org/officeDocument/2006/relationships/hyperlink" Target="#COMERCIAL!A1"/><Relationship Id="rId1" Type="http://schemas.openxmlformats.org/officeDocument/2006/relationships/image" Target="../media/image14.png"/><Relationship Id="rId6" Type="http://schemas.openxmlformats.org/officeDocument/2006/relationships/hyperlink" Target="#SISTEMAS!A1"/><Relationship Id="rId11" Type="http://schemas.openxmlformats.org/officeDocument/2006/relationships/hyperlink" Target="#GERENCIA!A1"/><Relationship Id="rId5" Type="http://schemas.openxmlformats.org/officeDocument/2006/relationships/hyperlink" Target="#INSTALACIONES!A1"/><Relationship Id="rId10" Type="http://schemas.openxmlformats.org/officeDocument/2006/relationships/hyperlink" Target="#'SEGURIDAD SIG'!A1"/><Relationship Id="rId4" Type="http://schemas.openxmlformats.org/officeDocument/2006/relationships/hyperlink" Target="#'TALENTO HUMANO'!A1"/><Relationship Id="rId9" Type="http://schemas.openxmlformats.org/officeDocument/2006/relationships/hyperlink" Target="#' LIQ'!A1"/></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CONTENIDO!A1"/><Relationship Id="rId1" Type="http://schemas.openxmlformats.org/officeDocument/2006/relationships/image" Target="../media/image5.png"/><Relationship Id="rId4" Type="http://schemas.openxmlformats.org/officeDocument/2006/relationships/hyperlink" Target="#TIPS!A1"/></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CONTENIDO!A1"/><Relationship Id="rId1" Type="http://schemas.openxmlformats.org/officeDocument/2006/relationships/image" Target="../media/image5.png"/><Relationship Id="rId4" Type="http://schemas.openxmlformats.org/officeDocument/2006/relationships/hyperlink" Target="#TIPS!A1"/></Relationships>
</file>

<file path=xl/drawings/_rels/drawing5.xml.rels><?xml version="1.0" encoding="UTF-8" standalone="yes"?>
<Relationships xmlns="http://schemas.openxmlformats.org/package/2006/relationships"><Relationship Id="rId8" Type="http://schemas.openxmlformats.org/officeDocument/2006/relationships/hyperlink" Target="file:///I:\AC-AP-NC\TALENTO%20HUMANO\ACCION%20PREVENTIVA\2015\FO-SI-05%20Horas%20extras.xlsx" TargetMode="External"/><Relationship Id="rId3" Type="http://schemas.openxmlformats.org/officeDocument/2006/relationships/image" Target="../media/image6.png"/><Relationship Id="rId7" Type="http://schemas.openxmlformats.org/officeDocument/2006/relationships/hyperlink" Target="file:///I:\AC-AP-NC\TALENTO%20HUMANO\ACCION%20PREVENTIVA\2015\FO-SI-05%20Cambio%20ARL%20Colmena.xlsx" TargetMode="External"/><Relationship Id="rId2" Type="http://schemas.openxmlformats.org/officeDocument/2006/relationships/hyperlink" Target="#CONTENIDO!A1"/><Relationship Id="rId1" Type="http://schemas.openxmlformats.org/officeDocument/2006/relationships/image" Target="../media/image5.png"/><Relationship Id="rId6" Type="http://schemas.openxmlformats.org/officeDocument/2006/relationships/image" Target="../media/image7.jpeg"/><Relationship Id="rId11" Type="http://schemas.openxmlformats.org/officeDocument/2006/relationships/hyperlink" Target="file:///R:\Asociados%20de%20Negocio\EVALUACIONES%20DE%20PROVEEDORES%202015\TALENTO%20HUMANO" TargetMode="External"/><Relationship Id="rId5" Type="http://schemas.openxmlformats.org/officeDocument/2006/relationships/hyperlink" Target="file:///I:\AC-AP-NC\TALENTO%20HUMANO\ACCION%20PREVENTIVA\2015\FO-SI-05%20TALENTO%20HUMANO.xlsx#'Permisos servidor'!A1" TargetMode="External"/><Relationship Id="rId10" Type="http://schemas.openxmlformats.org/officeDocument/2006/relationships/hyperlink" Target="file:///\\bog-data\Sig\AC-AP-NC\TALENTO%20HUMANO\ACCION%20PREVENTIVA\2015\FO-SI-05%20TALENTO%20HUMANO.xlsx#'ACT DATOS'!A1" TargetMode="External"/><Relationship Id="rId4" Type="http://schemas.openxmlformats.org/officeDocument/2006/relationships/hyperlink" Target="#TIPS!A1"/><Relationship Id="rId9" Type="http://schemas.openxmlformats.org/officeDocument/2006/relationships/hyperlink" Target="file:///I:\AC-AP-NC\TALENTO%20HUMANO\ACCION%20PREVENTIVA\2015\FO-SI-05%20TALENTO%20HUMANO.xlsx#'cuentas bancarias'!A1" TargetMode="External"/></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CONTENIDO!A1"/><Relationship Id="rId1" Type="http://schemas.openxmlformats.org/officeDocument/2006/relationships/image" Target="../media/image5.png"/><Relationship Id="rId4" Type="http://schemas.openxmlformats.org/officeDocument/2006/relationships/hyperlink" Target="#TIPS!A1"/></Relationships>
</file>

<file path=xl/drawings/_rels/drawing7.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CONTENIDO!A1"/><Relationship Id="rId1" Type="http://schemas.openxmlformats.org/officeDocument/2006/relationships/image" Target="../media/image5.png"/><Relationship Id="rId4" Type="http://schemas.openxmlformats.org/officeDocument/2006/relationships/hyperlink" Target="#TIPS!A1"/></Relationships>
</file>

<file path=xl/drawings/_rels/drawing8.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hyperlink" Target="#CONTENIDO!A1"/><Relationship Id="rId1" Type="http://schemas.openxmlformats.org/officeDocument/2006/relationships/image" Target="../media/image5.png"/><Relationship Id="rId4" Type="http://schemas.openxmlformats.org/officeDocument/2006/relationships/hyperlink" Target="#TIPS!A1"/></Relationships>
</file>

<file path=xl/drawings/_rels/drawing9.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CONTENIDO!A1"/><Relationship Id="rId1" Type="http://schemas.openxmlformats.org/officeDocument/2006/relationships/image" Target="../media/image5.png"/><Relationship Id="rId4" Type="http://schemas.openxmlformats.org/officeDocument/2006/relationships/hyperlink" Target="#TIPS!A1"/></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9</xdr:row>
      <xdr:rowOff>0</xdr:rowOff>
    </xdr:from>
    <xdr:to>
      <xdr:col>7</xdr:col>
      <xdr:colOff>762000</xdr:colOff>
      <xdr:row>11</xdr:row>
      <xdr:rowOff>180975</xdr:rowOff>
    </xdr:to>
    <xdr:pic>
      <xdr:nvPicPr>
        <xdr:cNvPr id="3" name="2 Imagen"/>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71900" y="1781175"/>
          <a:ext cx="1628775" cy="590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298173</xdr:colOff>
      <xdr:row>0</xdr:row>
      <xdr:rowOff>115955</xdr:rowOff>
    </xdr:from>
    <xdr:to>
      <xdr:col>2</xdr:col>
      <xdr:colOff>1090405</xdr:colOff>
      <xdr:row>3</xdr:row>
      <xdr:rowOff>57976</xdr:rowOff>
    </xdr:to>
    <xdr:pic>
      <xdr:nvPicPr>
        <xdr:cNvPr id="2" name="Picture 1" descr="CC"/>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0225" b="14607"/>
        <a:stretch/>
      </xdr:blipFill>
      <xdr:spPr bwMode="auto">
        <a:xfrm>
          <a:off x="298173" y="115955"/>
          <a:ext cx="2478157" cy="3515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247650</xdr:colOff>
      <xdr:row>7</xdr:row>
      <xdr:rowOff>76200</xdr:rowOff>
    </xdr:from>
    <xdr:to>
      <xdr:col>6</xdr:col>
      <xdr:colOff>1866900</xdr:colOff>
      <xdr:row>10</xdr:row>
      <xdr:rowOff>19050</xdr:rowOff>
    </xdr:to>
    <xdr:sp macro="" textlink="">
      <xdr:nvSpPr>
        <xdr:cNvPr id="4" name="Rectángulo redondeado 3">
          <a:hlinkClick xmlns:r="http://schemas.openxmlformats.org/officeDocument/2006/relationships" r:id="rId2"/>
        </xdr:cNvPr>
        <xdr:cNvSpPr/>
      </xdr:nvSpPr>
      <xdr:spPr>
        <a:xfrm>
          <a:off x="6115050" y="1085850"/>
          <a:ext cx="1619250" cy="419100"/>
        </a:xfrm>
        <a:prstGeom prst="roundRect">
          <a:avLst/>
        </a:prstGeom>
        <a:solidFill>
          <a:srgbClr val="339966"/>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s-CO" sz="1400" b="1" i="0"/>
            <a:t>TIPS</a:t>
          </a:r>
          <a:r>
            <a:rPr lang="es-CO" sz="1400" b="1" i="0" baseline="0"/>
            <a:t> EVALUACIÓN</a:t>
          </a:r>
          <a:endParaRPr lang="es-CO" sz="1400" b="1" i="0"/>
        </a:p>
      </xdr:txBody>
    </xdr:sp>
    <xdr:clientData/>
  </xdr:twoCellAnchor>
  <xdr:twoCellAnchor editAs="oneCell">
    <xdr:from>
      <xdr:col>15</xdr:col>
      <xdr:colOff>149088</xdr:colOff>
      <xdr:row>24</xdr:row>
      <xdr:rowOff>190498</xdr:rowOff>
    </xdr:from>
    <xdr:to>
      <xdr:col>15</xdr:col>
      <xdr:colOff>757445</xdr:colOff>
      <xdr:row>24</xdr:row>
      <xdr:rowOff>190498</xdr:rowOff>
    </xdr:to>
    <xdr:pic>
      <xdr:nvPicPr>
        <xdr:cNvPr id="5" name="Imagen 4" descr="http://us.123rf.com/400wm/400/400/kathygold/kathygold1010/kathygold101000891/8020403-chico-de-policia-3d-celebrar-una-insignia-3d-sobre-un-fondo-blanco.jpg">
          <a:hlinkClick xmlns:r="http://schemas.openxmlformats.org/officeDocument/2006/relationships" r:id="rId3"/>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7208363" y="6210298"/>
          <a:ext cx="608357" cy="2070"/>
        </a:xfrm>
        <a:prstGeom prst="rect">
          <a:avLst/>
        </a:prstGeom>
        <a:noFill/>
        <a:ln>
          <a:noFill/>
        </a:ln>
      </xdr:spPr>
    </xdr:pic>
    <xdr:clientData/>
  </xdr:twoCellAnchor>
  <xdr:twoCellAnchor editAs="oneCell">
    <xdr:from>
      <xdr:col>15</xdr:col>
      <xdr:colOff>286870</xdr:colOff>
      <xdr:row>0</xdr:row>
      <xdr:rowOff>0</xdr:rowOff>
    </xdr:from>
    <xdr:to>
      <xdr:col>19</xdr:col>
      <xdr:colOff>209480</xdr:colOff>
      <xdr:row>4</xdr:row>
      <xdr:rowOff>835</xdr:rowOff>
    </xdr:to>
    <xdr:pic>
      <xdr:nvPicPr>
        <xdr:cNvPr id="6" name="4 Imagen">
          <a:hlinkClick xmlns:r="http://schemas.openxmlformats.org/officeDocument/2006/relationships" r:id="rId5"/>
        </xdr:cNvPr>
        <xdr:cNvPicPr>
          <a:picLocks noChangeAspect="1"/>
        </xdr:cNvPicPr>
      </xdr:nvPicPr>
      <xdr:blipFill>
        <a:blip xmlns:r="http://schemas.openxmlformats.org/officeDocument/2006/relationships" r:embed="rId6" cstate="print"/>
        <a:stretch>
          <a:fillRect/>
        </a:stretch>
      </xdr:blipFill>
      <xdr:spPr>
        <a:xfrm>
          <a:off x="18440399" y="0"/>
          <a:ext cx="1733481" cy="585783"/>
        </a:xfrm>
        <a:prstGeom prst="rect">
          <a:avLst/>
        </a:prstGeom>
      </xdr:spPr>
    </xdr:pic>
    <xdr:clientData/>
  </xdr:twoCellAnchor>
  <xdr:twoCellAnchor>
    <xdr:from>
      <xdr:col>0</xdr:col>
      <xdr:colOff>298173</xdr:colOff>
      <xdr:row>0</xdr:row>
      <xdr:rowOff>115955</xdr:rowOff>
    </xdr:from>
    <xdr:to>
      <xdr:col>2</xdr:col>
      <xdr:colOff>1090405</xdr:colOff>
      <xdr:row>3</xdr:row>
      <xdr:rowOff>57976</xdr:rowOff>
    </xdr:to>
    <xdr:pic>
      <xdr:nvPicPr>
        <xdr:cNvPr id="7" name="Picture 1" descr="CC"/>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0225" b="14607"/>
        <a:stretch/>
      </xdr:blipFill>
      <xdr:spPr bwMode="auto">
        <a:xfrm>
          <a:off x="298173" y="115955"/>
          <a:ext cx="2601982" cy="35159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247650</xdr:colOff>
      <xdr:row>7</xdr:row>
      <xdr:rowOff>76200</xdr:rowOff>
    </xdr:from>
    <xdr:to>
      <xdr:col>6</xdr:col>
      <xdr:colOff>1866900</xdr:colOff>
      <xdr:row>10</xdr:row>
      <xdr:rowOff>19050</xdr:rowOff>
    </xdr:to>
    <xdr:sp macro="" textlink="">
      <xdr:nvSpPr>
        <xdr:cNvPr id="8" name="Rectángulo redondeado 3">
          <a:hlinkClick xmlns:r="http://schemas.openxmlformats.org/officeDocument/2006/relationships" r:id="rId2"/>
        </xdr:cNvPr>
        <xdr:cNvSpPr/>
      </xdr:nvSpPr>
      <xdr:spPr>
        <a:xfrm>
          <a:off x="6438900" y="1085850"/>
          <a:ext cx="1619250" cy="419100"/>
        </a:xfrm>
        <a:prstGeom prst="roundRect">
          <a:avLst/>
        </a:prstGeom>
        <a:solidFill>
          <a:srgbClr val="339966"/>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s-CO" sz="1400" b="1" i="0"/>
            <a:t>TIPS</a:t>
          </a:r>
          <a:r>
            <a:rPr lang="es-CO" sz="1400" b="1" i="0" baseline="0"/>
            <a:t> EVALUACIÓN</a:t>
          </a:r>
          <a:endParaRPr lang="es-CO" sz="1400" b="1" i="0"/>
        </a:p>
      </xdr:txBody>
    </xdr:sp>
    <xdr:clientData/>
  </xdr:twoCellAnchor>
  <xdr:twoCellAnchor editAs="oneCell">
    <xdr:from>
      <xdr:col>15</xdr:col>
      <xdr:colOff>149088</xdr:colOff>
      <xdr:row>24</xdr:row>
      <xdr:rowOff>190498</xdr:rowOff>
    </xdr:from>
    <xdr:to>
      <xdr:col>15</xdr:col>
      <xdr:colOff>757445</xdr:colOff>
      <xdr:row>24</xdr:row>
      <xdr:rowOff>190498</xdr:rowOff>
    </xdr:to>
    <xdr:pic>
      <xdr:nvPicPr>
        <xdr:cNvPr id="9" name="Imagen 4" descr="http://us.123rf.com/400wm/400/400/kathygold/kathygold1010/kathygold101000891/8020403-chico-de-policia-3d-celebrar-una-insignia-3d-sobre-un-fondo-blanco.jpg">
          <a:hlinkClick xmlns:r="http://schemas.openxmlformats.org/officeDocument/2006/relationships" r:id="rId3"/>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7779863" y="6562723"/>
          <a:ext cx="608357" cy="0"/>
        </a:xfrm>
        <a:prstGeom prst="rect">
          <a:avLst/>
        </a:prstGeom>
        <a:noFill/>
        <a:ln>
          <a:noFill/>
        </a:ln>
      </xdr:spPr>
    </xdr:pic>
    <xdr:clientData/>
  </xdr:twoCellAnchor>
  <xdr:twoCellAnchor editAs="oneCell">
    <xdr:from>
      <xdr:col>15</xdr:col>
      <xdr:colOff>286870</xdr:colOff>
      <xdr:row>0</xdr:row>
      <xdr:rowOff>0</xdr:rowOff>
    </xdr:from>
    <xdr:to>
      <xdr:col>19</xdr:col>
      <xdr:colOff>209480</xdr:colOff>
      <xdr:row>4</xdr:row>
      <xdr:rowOff>835</xdr:rowOff>
    </xdr:to>
    <xdr:pic>
      <xdr:nvPicPr>
        <xdr:cNvPr id="10" name="4 Imagen">
          <a:hlinkClick xmlns:r="http://schemas.openxmlformats.org/officeDocument/2006/relationships" r:id="rId5"/>
        </xdr:cNvPr>
        <xdr:cNvPicPr>
          <a:picLocks noChangeAspect="1"/>
        </xdr:cNvPicPr>
      </xdr:nvPicPr>
      <xdr:blipFill>
        <a:blip xmlns:r="http://schemas.openxmlformats.org/officeDocument/2006/relationships" r:embed="rId6" cstate="print"/>
        <a:stretch>
          <a:fillRect/>
        </a:stretch>
      </xdr:blipFill>
      <xdr:spPr>
        <a:xfrm>
          <a:off x="17917645" y="0"/>
          <a:ext cx="1694260" cy="60931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466725</xdr:colOff>
      <xdr:row>0</xdr:row>
      <xdr:rowOff>0</xdr:rowOff>
    </xdr:from>
    <xdr:to>
      <xdr:col>4</xdr:col>
      <xdr:colOff>1219200</xdr:colOff>
      <xdr:row>4</xdr:row>
      <xdr:rowOff>0</xdr:rowOff>
    </xdr:to>
    <xdr:pic>
      <xdr:nvPicPr>
        <xdr:cNvPr id="2" name="Picture 1" descr="C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0"/>
          <a:ext cx="45529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466725</xdr:colOff>
      <xdr:row>0</xdr:row>
      <xdr:rowOff>0</xdr:rowOff>
    </xdr:from>
    <xdr:to>
      <xdr:col>4</xdr:col>
      <xdr:colOff>1219200</xdr:colOff>
      <xdr:row>4</xdr:row>
      <xdr:rowOff>0</xdr:rowOff>
    </xdr:to>
    <xdr:pic>
      <xdr:nvPicPr>
        <xdr:cNvPr id="3" name="Picture 1" descr="C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0"/>
          <a:ext cx="45529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330476</xdr:colOff>
      <xdr:row>0</xdr:row>
      <xdr:rowOff>28990</xdr:rowOff>
    </xdr:from>
    <xdr:to>
      <xdr:col>18</xdr:col>
      <xdr:colOff>25607</xdr:colOff>
      <xdr:row>4</xdr:row>
      <xdr:rowOff>25465</xdr:rowOff>
    </xdr:to>
    <xdr:pic>
      <xdr:nvPicPr>
        <xdr:cNvPr id="5" name="4 Imagen">
          <a:hlinkClick xmlns:r="http://schemas.openxmlformats.org/officeDocument/2006/relationships" r:id="rId2"/>
        </xdr:cNvPr>
        <xdr:cNvPicPr>
          <a:picLocks noChangeAspect="1"/>
        </xdr:cNvPicPr>
      </xdr:nvPicPr>
      <xdr:blipFill>
        <a:blip xmlns:r="http://schemas.openxmlformats.org/officeDocument/2006/relationships" r:embed="rId3" cstate="print"/>
        <a:stretch>
          <a:fillRect/>
        </a:stretch>
      </xdr:blipFill>
      <xdr:spPr>
        <a:xfrm>
          <a:off x="19609076" y="28990"/>
          <a:ext cx="2038281" cy="720375"/>
        </a:xfrm>
        <a:prstGeom prst="rect">
          <a:avLst/>
        </a:prstGeom>
      </xdr:spPr>
    </xdr:pic>
    <xdr:clientData/>
  </xdr:twoCellAnchor>
  <xdr:twoCellAnchor>
    <xdr:from>
      <xdr:col>11</xdr:col>
      <xdr:colOff>1736912</xdr:colOff>
      <xdr:row>19</xdr:row>
      <xdr:rowOff>1636059</xdr:rowOff>
    </xdr:from>
    <xdr:to>
      <xdr:col>11</xdr:col>
      <xdr:colOff>1860177</xdr:colOff>
      <xdr:row>19</xdr:row>
      <xdr:rowOff>1692089</xdr:rowOff>
    </xdr:to>
    <xdr:sp macro="" textlink="">
      <xdr:nvSpPr>
        <xdr:cNvPr id="6" name="5 Rectángulo">
          <a:hlinkClick xmlns:r="http://schemas.openxmlformats.org/officeDocument/2006/relationships" r:id="rId4"/>
        </xdr:cNvPr>
        <xdr:cNvSpPr/>
      </xdr:nvSpPr>
      <xdr:spPr>
        <a:xfrm>
          <a:off x="13626353" y="2891118"/>
          <a:ext cx="123265" cy="56030"/>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1748117</xdr:colOff>
      <xdr:row>20</xdr:row>
      <xdr:rowOff>1131795</xdr:rowOff>
    </xdr:from>
    <xdr:to>
      <xdr:col>11</xdr:col>
      <xdr:colOff>1881187</xdr:colOff>
      <xdr:row>20</xdr:row>
      <xdr:rowOff>1226344</xdr:rowOff>
    </xdr:to>
    <xdr:sp macro="" textlink="">
      <xdr:nvSpPr>
        <xdr:cNvPr id="7" name="6 Rectángulo">
          <a:hlinkClick xmlns:r="http://schemas.openxmlformats.org/officeDocument/2006/relationships" r:id="rId5" tooltip="a1"/>
        </xdr:cNvPr>
        <xdr:cNvSpPr/>
      </xdr:nvSpPr>
      <xdr:spPr>
        <a:xfrm>
          <a:off x="11177867" y="4334576"/>
          <a:ext cx="133070" cy="94549"/>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1619249</xdr:colOff>
      <xdr:row>29</xdr:row>
      <xdr:rowOff>1621435</xdr:rowOff>
    </xdr:from>
    <xdr:to>
      <xdr:col>11</xdr:col>
      <xdr:colOff>1785936</xdr:colOff>
      <xdr:row>29</xdr:row>
      <xdr:rowOff>1714499</xdr:rowOff>
    </xdr:to>
    <xdr:sp macro="" textlink="">
      <xdr:nvSpPr>
        <xdr:cNvPr id="11" name="10 Rectángulo">
          <a:hlinkClick xmlns:r="http://schemas.openxmlformats.org/officeDocument/2006/relationships" r:id="rId6"/>
        </xdr:cNvPr>
        <xdr:cNvSpPr/>
      </xdr:nvSpPr>
      <xdr:spPr>
        <a:xfrm>
          <a:off x="10525124" y="16980498"/>
          <a:ext cx="166687" cy="93064"/>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1865156</xdr:colOff>
      <xdr:row>22</xdr:row>
      <xdr:rowOff>539751</xdr:rowOff>
    </xdr:from>
    <xdr:to>
      <xdr:col>11</xdr:col>
      <xdr:colOff>1979083</xdr:colOff>
      <xdr:row>22</xdr:row>
      <xdr:rowOff>666751</xdr:rowOff>
    </xdr:to>
    <xdr:sp macro="" textlink="">
      <xdr:nvSpPr>
        <xdr:cNvPr id="12" name="11 Rectángulo">
          <a:hlinkClick xmlns:r="http://schemas.openxmlformats.org/officeDocument/2006/relationships" r:id="rId7"/>
        </xdr:cNvPr>
        <xdr:cNvSpPr/>
      </xdr:nvSpPr>
      <xdr:spPr>
        <a:xfrm flipV="1">
          <a:off x="12660156" y="2148418"/>
          <a:ext cx="113927" cy="127000"/>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1643062</xdr:colOff>
      <xdr:row>31</xdr:row>
      <xdr:rowOff>809625</xdr:rowOff>
    </xdr:from>
    <xdr:to>
      <xdr:col>11</xdr:col>
      <xdr:colOff>1809749</xdr:colOff>
      <xdr:row>31</xdr:row>
      <xdr:rowOff>902689</xdr:rowOff>
    </xdr:to>
    <xdr:sp macro="" textlink="">
      <xdr:nvSpPr>
        <xdr:cNvPr id="14" name="13 Rectángulo">
          <a:hlinkClick xmlns:r="http://schemas.openxmlformats.org/officeDocument/2006/relationships" r:id="rId6"/>
        </xdr:cNvPr>
        <xdr:cNvSpPr/>
      </xdr:nvSpPr>
      <xdr:spPr>
        <a:xfrm>
          <a:off x="10548937" y="19633406"/>
          <a:ext cx="166687" cy="93064"/>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762001</xdr:colOff>
      <xdr:row>24</xdr:row>
      <xdr:rowOff>2405063</xdr:rowOff>
    </xdr:from>
    <xdr:to>
      <xdr:col>8</xdr:col>
      <xdr:colOff>928688</xdr:colOff>
      <xdr:row>24</xdr:row>
      <xdr:rowOff>2498127</xdr:rowOff>
    </xdr:to>
    <xdr:sp macro="" textlink="">
      <xdr:nvSpPr>
        <xdr:cNvPr id="16" name="13 Rectángulo">
          <a:hlinkClick xmlns:r="http://schemas.openxmlformats.org/officeDocument/2006/relationships" r:id="rId8"/>
        </xdr:cNvPr>
        <xdr:cNvSpPr/>
      </xdr:nvSpPr>
      <xdr:spPr>
        <a:xfrm>
          <a:off x="7870032" y="9465469"/>
          <a:ext cx="166687" cy="93064"/>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747713</xdr:colOff>
      <xdr:row>26</xdr:row>
      <xdr:rowOff>1533525</xdr:rowOff>
    </xdr:from>
    <xdr:to>
      <xdr:col>8</xdr:col>
      <xdr:colOff>914400</xdr:colOff>
      <xdr:row>26</xdr:row>
      <xdr:rowOff>1626589</xdr:rowOff>
    </xdr:to>
    <xdr:sp macro="" textlink="">
      <xdr:nvSpPr>
        <xdr:cNvPr id="17" name="13 Rectángulo">
          <a:hlinkClick xmlns:r="http://schemas.openxmlformats.org/officeDocument/2006/relationships" r:id="rId9"/>
        </xdr:cNvPr>
        <xdr:cNvSpPr/>
      </xdr:nvSpPr>
      <xdr:spPr>
        <a:xfrm>
          <a:off x="7855744" y="12070556"/>
          <a:ext cx="166687" cy="93064"/>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13</xdr:col>
      <xdr:colOff>1190625</xdr:colOff>
      <xdr:row>20</xdr:row>
      <xdr:rowOff>1583531</xdr:rowOff>
    </xdr:from>
    <xdr:to>
      <xdr:col>13</xdr:col>
      <xdr:colOff>1393031</xdr:colOff>
      <xdr:row>20</xdr:row>
      <xdr:rowOff>1678781</xdr:rowOff>
    </xdr:to>
    <xdr:sp macro="" textlink="">
      <xdr:nvSpPr>
        <xdr:cNvPr id="18" name="6 Rectángulo">
          <a:hlinkClick xmlns:r="http://schemas.openxmlformats.org/officeDocument/2006/relationships" r:id="rId5" tooltip="a1"/>
        </xdr:cNvPr>
        <xdr:cNvSpPr/>
      </xdr:nvSpPr>
      <xdr:spPr>
        <a:xfrm>
          <a:off x="13573125" y="4786312"/>
          <a:ext cx="202406" cy="95250"/>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1841500</xdr:colOff>
      <xdr:row>22</xdr:row>
      <xdr:rowOff>882649</xdr:rowOff>
    </xdr:from>
    <xdr:to>
      <xdr:col>11</xdr:col>
      <xdr:colOff>2000249</xdr:colOff>
      <xdr:row>22</xdr:row>
      <xdr:rowOff>994833</xdr:rowOff>
    </xdr:to>
    <xdr:sp macro="" textlink="">
      <xdr:nvSpPr>
        <xdr:cNvPr id="19" name="11 Rectángulo">
          <a:hlinkClick xmlns:r="http://schemas.openxmlformats.org/officeDocument/2006/relationships" r:id="rId10"/>
        </xdr:cNvPr>
        <xdr:cNvSpPr/>
      </xdr:nvSpPr>
      <xdr:spPr>
        <a:xfrm flipH="1">
          <a:off x="12636500" y="2491316"/>
          <a:ext cx="158749" cy="112184"/>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1841500</xdr:colOff>
      <xdr:row>22</xdr:row>
      <xdr:rowOff>872066</xdr:rowOff>
    </xdr:from>
    <xdr:to>
      <xdr:col>11</xdr:col>
      <xdr:colOff>2000249</xdr:colOff>
      <xdr:row>22</xdr:row>
      <xdr:rowOff>984250</xdr:rowOff>
    </xdr:to>
    <xdr:sp macro="" textlink="">
      <xdr:nvSpPr>
        <xdr:cNvPr id="21" name="11 Rectángulo">
          <a:hlinkClick xmlns:r="http://schemas.openxmlformats.org/officeDocument/2006/relationships" r:id="rId10"/>
        </xdr:cNvPr>
        <xdr:cNvSpPr/>
      </xdr:nvSpPr>
      <xdr:spPr>
        <a:xfrm flipH="1">
          <a:off x="12636500" y="2491316"/>
          <a:ext cx="158749" cy="112184"/>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2136774</xdr:colOff>
      <xdr:row>24</xdr:row>
      <xdr:rowOff>946150</xdr:rowOff>
    </xdr:from>
    <xdr:to>
      <xdr:col>11</xdr:col>
      <xdr:colOff>2349500</xdr:colOff>
      <xdr:row>24</xdr:row>
      <xdr:rowOff>1174750</xdr:rowOff>
    </xdr:to>
    <xdr:sp macro="" textlink="">
      <xdr:nvSpPr>
        <xdr:cNvPr id="22" name="11 Rectángulo">
          <a:hlinkClick xmlns:r="http://schemas.openxmlformats.org/officeDocument/2006/relationships" r:id="rId11"/>
        </xdr:cNvPr>
        <xdr:cNvSpPr/>
      </xdr:nvSpPr>
      <xdr:spPr>
        <a:xfrm flipH="1" flipV="1">
          <a:off x="12931774" y="5057775"/>
          <a:ext cx="212726" cy="228600"/>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2000250</xdr:colOff>
      <xdr:row>25</xdr:row>
      <xdr:rowOff>587375</xdr:rowOff>
    </xdr:from>
    <xdr:to>
      <xdr:col>8</xdr:col>
      <xdr:colOff>2222500</xdr:colOff>
      <xdr:row>25</xdr:row>
      <xdr:rowOff>777875</xdr:rowOff>
    </xdr:to>
    <xdr:sp macro="" textlink="">
      <xdr:nvSpPr>
        <xdr:cNvPr id="23" name="11 Rectángulo">
          <a:hlinkClick xmlns:r="http://schemas.openxmlformats.org/officeDocument/2006/relationships" r:id="rId7"/>
        </xdr:cNvPr>
        <xdr:cNvSpPr/>
      </xdr:nvSpPr>
      <xdr:spPr>
        <a:xfrm flipV="1">
          <a:off x="9096375" y="5921375"/>
          <a:ext cx="222250" cy="190500"/>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2158999</xdr:colOff>
      <xdr:row>25</xdr:row>
      <xdr:rowOff>619124</xdr:rowOff>
    </xdr:from>
    <xdr:to>
      <xdr:col>11</xdr:col>
      <xdr:colOff>2349499</xdr:colOff>
      <xdr:row>25</xdr:row>
      <xdr:rowOff>825499</xdr:rowOff>
    </xdr:to>
    <xdr:sp macro="" textlink="">
      <xdr:nvSpPr>
        <xdr:cNvPr id="24" name="11 Rectángulo">
          <a:hlinkClick xmlns:r="http://schemas.openxmlformats.org/officeDocument/2006/relationships" r:id="rId10"/>
        </xdr:cNvPr>
        <xdr:cNvSpPr/>
      </xdr:nvSpPr>
      <xdr:spPr>
        <a:xfrm flipH="1">
          <a:off x="12953999" y="5953124"/>
          <a:ext cx="190500" cy="206375"/>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13</xdr:col>
      <xdr:colOff>1920875</xdr:colOff>
      <xdr:row>25</xdr:row>
      <xdr:rowOff>63500</xdr:rowOff>
    </xdr:from>
    <xdr:to>
      <xdr:col>13</xdr:col>
      <xdr:colOff>2143125</xdr:colOff>
      <xdr:row>25</xdr:row>
      <xdr:rowOff>254000</xdr:rowOff>
    </xdr:to>
    <xdr:sp macro="" textlink="">
      <xdr:nvSpPr>
        <xdr:cNvPr id="25" name="11 Rectángulo">
          <a:hlinkClick xmlns:r="http://schemas.openxmlformats.org/officeDocument/2006/relationships" r:id="rId7"/>
        </xdr:cNvPr>
        <xdr:cNvSpPr/>
      </xdr:nvSpPr>
      <xdr:spPr>
        <a:xfrm flipV="1">
          <a:off x="15954375" y="5397500"/>
          <a:ext cx="222250" cy="190500"/>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2057399</xdr:colOff>
      <xdr:row>26</xdr:row>
      <xdr:rowOff>644524</xdr:rowOff>
    </xdr:from>
    <xdr:to>
      <xdr:col>11</xdr:col>
      <xdr:colOff>2247899</xdr:colOff>
      <xdr:row>26</xdr:row>
      <xdr:rowOff>850899</xdr:rowOff>
    </xdr:to>
    <xdr:sp macro="" textlink="">
      <xdr:nvSpPr>
        <xdr:cNvPr id="26" name="11 Rectángulo">
          <a:hlinkClick xmlns:r="http://schemas.openxmlformats.org/officeDocument/2006/relationships" r:id="rId12"/>
        </xdr:cNvPr>
        <xdr:cNvSpPr/>
      </xdr:nvSpPr>
      <xdr:spPr>
        <a:xfrm flipH="1">
          <a:off x="12852399" y="6851649"/>
          <a:ext cx="190500" cy="206375"/>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13</xdr:col>
      <xdr:colOff>2098674</xdr:colOff>
      <xdr:row>26</xdr:row>
      <xdr:rowOff>892174</xdr:rowOff>
    </xdr:from>
    <xdr:to>
      <xdr:col>13</xdr:col>
      <xdr:colOff>2289174</xdr:colOff>
      <xdr:row>26</xdr:row>
      <xdr:rowOff>1098549</xdr:rowOff>
    </xdr:to>
    <xdr:sp macro="" textlink="">
      <xdr:nvSpPr>
        <xdr:cNvPr id="27" name="11 Rectángulo">
          <a:hlinkClick xmlns:r="http://schemas.openxmlformats.org/officeDocument/2006/relationships" r:id="rId13"/>
        </xdr:cNvPr>
        <xdr:cNvSpPr/>
      </xdr:nvSpPr>
      <xdr:spPr>
        <a:xfrm flipH="1">
          <a:off x="16132174" y="7099299"/>
          <a:ext cx="190500" cy="206375"/>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1920875</xdr:colOff>
      <xdr:row>27</xdr:row>
      <xdr:rowOff>63500</xdr:rowOff>
    </xdr:from>
    <xdr:to>
      <xdr:col>11</xdr:col>
      <xdr:colOff>2143125</xdr:colOff>
      <xdr:row>27</xdr:row>
      <xdr:rowOff>254000</xdr:rowOff>
    </xdr:to>
    <xdr:sp macro="" textlink="">
      <xdr:nvSpPr>
        <xdr:cNvPr id="28" name="11 Rectángulo">
          <a:hlinkClick xmlns:r="http://schemas.openxmlformats.org/officeDocument/2006/relationships" r:id="rId7"/>
        </xdr:cNvPr>
        <xdr:cNvSpPr/>
      </xdr:nvSpPr>
      <xdr:spPr>
        <a:xfrm flipV="1">
          <a:off x="15958344" y="5397500"/>
          <a:ext cx="222250" cy="190500"/>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oneCell">
    <xdr:from>
      <xdr:col>11</xdr:col>
      <xdr:colOff>11906</xdr:colOff>
      <xdr:row>32</xdr:row>
      <xdr:rowOff>483803</xdr:rowOff>
    </xdr:from>
    <xdr:to>
      <xdr:col>11</xdr:col>
      <xdr:colOff>2353331</xdr:colOff>
      <xdr:row>32</xdr:row>
      <xdr:rowOff>1869281</xdr:rowOff>
    </xdr:to>
    <xdr:pic>
      <xdr:nvPicPr>
        <xdr:cNvPr id="29" name="Imagen 28"/>
        <xdr:cNvPicPr>
          <a:picLocks noChangeAspect="1"/>
        </xdr:cNvPicPr>
      </xdr:nvPicPr>
      <xdr:blipFill>
        <a:blip xmlns:r="http://schemas.openxmlformats.org/officeDocument/2006/relationships" r:embed="rId14"/>
        <a:stretch>
          <a:fillRect/>
        </a:stretch>
      </xdr:blipFill>
      <xdr:spPr>
        <a:xfrm>
          <a:off x="10810875" y="15830959"/>
          <a:ext cx="2341425" cy="1385478"/>
        </a:xfrm>
        <a:prstGeom prst="rect">
          <a:avLst/>
        </a:prstGeom>
      </xdr:spPr>
    </xdr:pic>
    <xdr:clientData/>
  </xdr:twoCellAnchor>
  <xdr:twoCellAnchor editAs="oneCell">
    <xdr:from>
      <xdr:col>13</xdr:col>
      <xdr:colOff>2107405</xdr:colOff>
      <xdr:row>42</xdr:row>
      <xdr:rowOff>464343</xdr:rowOff>
    </xdr:from>
    <xdr:to>
      <xdr:col>13</xdr:col>
      <xdr:colOff>2321718</xdr:colOff>
      <xdr:row>42</xdr:row>
      <xdr:rowOff>678656</xdr:rowOff>
    </xdr:to>
    <xdr:pic>
      <xdr:nvPicPr>
        <xdr:cNvPr id="30" name="Imagen 29">
          <a:hlinkClick xmlns:r="http://schemas.openxmlformats.org/officeDocument/2006/relationships" r:id="rId15"/>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6144874" y="26479499"/>
          <a:ext cx="214313" cy="214313"/>
        </a:xfrm>
        <a:prstGeom prst="rect">
          <a:avLst/>
        </a:prstGeom>
      </xdr:spPr>
    </xdr:pic>
    <xdr:clientData/>
  </xdr:twoCellAnchor>
  <xdr:twoCellAnchor editAs="oneCell">
    <xdr:from>
      <xdr:col>13</xdr:col>
      <xdr:colOff>2021680</xdr:colOff>
      <xdr:row>43</xdr:row>
      <xdr:rowOff>997743</xdr:rowOff>
    </xdr:from>
    <xdr:to>
      <xdr:col>13</xdr:col>
      <xdr:colOff>2235993</xdr:colOff>
      <xdr:row>43</xdr:row>
      <xdr:rowOff>1212056</xdr:rowOff>
    </xdr:to>
    <xdr:pic>
      <xdr:nvPicPr>
        <xdr:cNvPr id="31" name="Imagen 30">
          <a:hlinkClick xmlns:r="http://schemas.openxmlformats.org/officeDocument/2006/relationships" r:id="rId17"/>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6059149" y="27715368"/>
          <a:ext cx="214313" cy="214313"/>
        </a:xfrm>
        <a:prstGeom prst="rect">
          <a:avLst/>
        </a:prstGeom>
      </xdr:spPr>
    </xdr:pic>
    <xdr:clientData/>
  </xdr:twoCellAnchor>
  <xdr:twoCellAnchor editAs="oneCell">
    <xdr:from>
      <xdr:col>13</xdr:col>
      <xdr:colOff>2031205</xdr:colOff>
      <xdr:row>44</xdr:row>
      <xdr:rowOff>912018</xdr:rowOff>
    </xdr:from>
    <xdr:to>
      <xdr:col>13</xdr:col>
      <xdr:colOff>2245518</xdr:colOff>
      <xdr:row>44</xdr:row>
      <xdr:rowOff>1126331</xdr:rowOff>
    </xdr:to>
    <xdr:pic>
      <xdr:nvPicPr>
        <xdr:cNvPr id="32" name="Imagen 31">
          <a:hlinkClick xmlns:r="http://schemas.openxmlformats.org/officeDocument/2006/relationships" r:id="rId17"/>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6068674" y="29022674"/>
          <a:ext cx="214313" cy="214313"/>
        </a:xfrm>
        <a:prstGeom prst="rect">
          <a:avLst/>
        </a:prstGeom>
      </xdr:spPr>
    </xdr:pic>
    <xdr:clientData/>
  </xdr:twoCellAnchor>
  <xdr:twoCellAnchor>
    <xdr:from>
      <xdr:col>13</xdr:col>
      <xdr:colOff>2035968</xdr:colOff>
      <xdr:row>36</xdr:row>
      <xdr:rowOff>904875</xdr:rowOff>
    </xdr:from>
    <xdr:to>
      <xdr:col>13</xdr:col>
      <xdr:colOff>2258218</xdr:colOff>
      <xdr:row>36</xdr:row>
      <xdr:rowOff>1095375</xdr:rowOff>
    </xdr:to>
    <xdr:sp macro="" textlink="">
      <xdr:nvSpPr>
        <xdr:cNvPr id="33" name="11 Rectángulo">
          <a:hlinkClick xmlns:r="http://schemas.openxmlformats.org/officeDocument/2006/relationships" r:id="rId18"/>
        </xdr:cNvPr>
        <xdr:cNvSpPr/>
      </xdr:nvSpPr>
      <xdr:spPr>
        <a:xfrm flipV="1">
          <a:off x="16073437" y="20847844"/>
          <a:ext cx="222250" cy="190500"/>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13</xdr:col>
      <xdr:colOff>2093118</xdr:colOff>
      <xdr:row>38</xdr:row>
      <xdr:rowOff>1176338</xdr:rowOff>
    </xdr:from>
    <xdr:to>
      <xdr:col>13</xdr:col>
      <xdr:colOff>2315368</xdr:colOff>
      <xdr:row>38</xdr:row>
      <xdr:rowOff>1366838</xdr:rowOff>
    </xdr:to>
    <xdr:sp macro="" textlink="">
      <xdr:nvSpPr>
        <xdr:cNvPr id="34" name="11 Rectángulo">
          <a:hlinkClick xmlns:r="http://schemas.openxmlformats.org/officeDocument/2006/relationships" r:id="rId19"/>
        </xdr:cNvPr>
        <xdr:cNvSpPr/>
      </xdr:nvSpPr>
      <xdr:spPr>
        <a:xfrm flipV="1">
          <a:off x="16130587" y="22309932"/>
          <a:ext cx="222250" cy="190500"/>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11</xdr:col>
      <xdr:colOff>2021681</xdr:colOff>
      <xdr:row>37</xdr:row>
      <xdr:rowOff>878681</xdr:rowOff>
    </xdr:from>
    <xdr:to>
      <xdr:col>11</xdr:col>
      <xdr:colOff>2243931</xdr:colOff>
      <xdr:row>37</xdr:row>
      <xdr:rowOff>1069181</xdr:rowOff>
    </xdr:to>
    <xdr:sp macro="" textlink="">
      <xdr:nvSpPr>
        <xdr:cNvPr id="35" name="11 Rectángulo">
          <a:hlinkClick xmlns:r="http://schemas.openxmlformats.org/officeDocument/2006/relationships" r:id="rId20"/>
        </xdr:cNvPr>
        <xdr:cNvSpPr/>
      </xdr:nvSpPr>
      <xdr:spPr>
        <a:xfrm flipV="1">
          <a:off x="12820650" y="22012275"/>
          <a:ext cx="222250" cy="190500"/>
        </a:xfrm>
        <a:prstGeom prst="rect">
          <a:avLst/>
        </a:prstGeom>
        <a:solidFill>
          <a:schemeClr val="bg1">
            <a:lumMod val="65000"/>
          </a:schemeClr>
        </a:solidFill>
        <a:ln>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447675</xdr:colOff>
      <xdr:row>0</xdr:row>
      <xdr:rowOff>0</xdr:rowOff>
    </xdr:from>
    <xdr:to>
      <xdr:col>4</xdr:col>
      <xdr:colOff>1200150</xdr:colOff>
      <xdr:row>4</xdr:row>
      <xdr:rowOff>0</xdr:rowOff>
    </xdr:to>
    <xdr:pic>
      <xdr:nvPicPr>
        <xdr:cNvPr id="2" name="Picture 1" descr="C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675" y="0"/>
          <a:ext cx="49339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197428</xdr:colOff>
      <xdr:row>0</xdr:row>
      <xdr:rowOff>0</xdr:rowOff>
    </xdr:from>
    <xdr:to>
      <xdr:col>17</xdr:col>
      <xdr:colOff>363310</xdr:colOff>
      <xdr:row>4</xdr:row>
      <xdr:rowOff>27724</xdr:rowOff>
    </xdr:to>
    <xdr:pic>
      <xdr:nvPicPr>
        <xdr:cNvPr id="3" name="2 Imagen">
          <a:hlinkClick xmlns:r="http://schemas.openxmlformats.org/officeDocument/2006/relationships" r:id="rId2"/>
        </xdr:cNvPr>
        <xdr:cNvPicPr>
          <a:picLocks noChangeAspect="1"/>
        </xdr:cNvPicPr>
      </xdr:nvPicPr>
      <xdr:blipFill>
        <a:blip xmlns:r="http://schemas.openxmlformats.org/officeDocument/2006/relationships" r:embed="rId3" cstate="print"/>
        <a:stretch>
          <a:fillRect/>
        </a:stretch>
      </xdr:blipFill>
      <xdr:spPr>
        <a:xfrm>
          <a:off x="18513137" y="0"/>
          <a:ext cx="2036246" cy="748160"/>
        </a:xfrm>
        <a:prstGeom prst="rect">
          <a:avLst/>
        </a:prstGeom>
      </xdr:spPr>
    </xdr:pic>
    <xdr:clientData/>
  </xdr:twoCellAnchor>
  <xdr:twoCellAnchor>
    <xdr:from>
      <xdr:col>8</xdr:col>
      <xdr:colOff>994834</xdr:colOff>
      <xdr:row>10</xdr:row>
      <xdr:rowOff>21167</xdr:rowOff>
    </xdr:from>
    <xdr:to>
      <xdr:col>10</xdr:col>
      <xdr:colOff>719667</xdr:colOff>
      <xdr:row>12</xdr:row>
      <xdr:rowOff>94192</xdr:rowOff>
    </xdr:to>
    <xdr:sp macro="" textlink="">
      <xdr:nvSpPr>
        <xdr:cNvPr id="5" name="Rectángulo redondeado 4">
          <a:hlinkClick xmlns:r="http://schemas.openxmlformats.org/officeDocument/2006/relationships" r:id="rId4"/>
        </xdr:cNvPr>
        <xdr:cNvSpPr/>
      </xdr:nvSpPr>
      <xdr:spPr>
        <a:xfrm>
          <a:off x="9313334" y="1968500"/>
          <a:ext cx="1619250" cy="485775"/>
        </a:xfrm>
        <a:prstGeom prst="roundRect">
          <a:avLst/>
        </a:prstGeom>
        <a:solidFill>
          <a:srgbClr val="339966"/>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s-CO" sz="1400" b="1" i="0"/>
            <a:t>TIPS</a:t>
          </a:r>
          <a:r>
            <a:rPr lang="es-CO" sz="1400" b="1" i="0" baseline="0"/>
            <a:t> EVALUACIÓN</a:t>
          </a:r>
          <a:endParaRPr lang="es-CO" sz="1400" b="1" i="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11</xdr:col>
      <xdr:colOff>438150</xdr:colOff>
      <xdr:row>33</xdr:row>
      <xdr:rowOff>66675</xdr:rowOff>
    </xdr:to>
    <xdr:grpSp>
      <xdr:nvGrpSpPr>
        <xdr:cNvPr id="3" name="2 Grupo"/>
        <xdr:cNvGrpSpPr/>
      </xdr:nvGrpSpPr>
      <xdr:grpSpPr>
        <a:xfrm>
          <a:off x="0" y="0"/>
          <a:ext cx="9065079" cy="6353175"/>
          <a:chOff x="0" y="0"/>
          <a:chExt cx="8820150" cy="6353175"/>
        </a:xfrm>
      </xdr:grpSpPr>
      <xdr:pic>
        <xdr:nvPicPr>
          <xdr:cNvPr id="2" name="1 Imagen"/>
          <xdr:cNvPicPr>
            <a:picLocks noChangeAspect="1"/>
          </xdr:cNvPicPr>
        </xdr:nvPicPr>
        <xdr:blipFill rotWithShape="1">
          <a:blip xmlns:r="http://schemas.openxmlformats.org/officeDocument/2006/relationships" r:embed="rId1" cstate="print"/>
          <a:srcRect l="2003" t="42453" r="23915" b="15614"/>
          <a:stretch/>
        </xdr:blipFill>
        <xdr:spPr>
          <a:xfrm>
            <a:off x="0" y="0"/>
            <a:ext cx="8820150" cy="2295525"/>
          </a:xfrm>
          <a:prstGeom prst="rect">
            <a:avLst/>
          </a:prstGeom>
        </xdr:spPr>
      </xdr:pic>
      <xdr:sp macro="" textlink="">
        <xdr:nvSpPr>
          <xdr:cNvPr id="6" name="5 Rectángulo"/>
          <xdr:cNvSpPr/>
        </xdr:nvSpPr>
        <xdr:spPr>
          <a:xfrm>
            <a:off x="0" y="0"/>
            <a:ext cx="3000375" cy="5238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CO" sz="2400" b="1" i="1">
                <a:solidFill>
                  <a:schemeClr val="tx2">
                    <a:lumMod val="75000"/>
                  </a:schemeClr>
                </a:solidFill>
                <a:latin typeface="Impact" pitchFamily="34" charset="0"/>
                <a:ea typeface="Adobe Kaiti Std R" pitchFamily="18" charset="-128"/>
              </a:rPr>
              <a:t>Evaluación</a:t>
            </a:r>
            <a:r>
              <a:rPr lang="es-CO" sz="2400" b="1" i="1" baseline="0">
                <a:solidFill>
                  <a:schemeClr val="tx2">
                    <a:lumMod val="75000"/>
                  </a:schemeClr>
                </a:solidFill>
                <a:latin typeface="Impact" pitchFamily="34" charset="0"/>
                <a:ea typeface="Adobe Kaiti Std R" pitchFamily="18" charset="-128"/>
              </a:rPr>
              <a:t> de Riesgos</a:t>
            </a:r>
            <a:endParaRPr lang="es-CO" sz="2400" b="1" i="1">
              <a:solidFill>
                <a:schemeClr val="tx2">
                  <a:lumMod val="75000"/>
                </a:schemeClr>
              </a:solidFill>
              <a:latin typeface="Impact" pitchFamily="34" charset="0"/>
              <a:ea typeface="Adobe Kaiti Std R" pitchFamily="18" charset="-128"/>
            </a:endParaRPr>
          </a:p>
        </xdr:txBody>
      </xdr:sp>
      <xdr:sp macro="" textlink="">
        <xdr:nvSpPr>
          <xdr:cNvPr id="7" name="6 Rectángulo">
            <a:hlinkClick xmlns:r="http://schemas.openxmlformats.org/officeDocument/2006/relationships" r:id="rId2"/>
          </xdr:cNvPr>
          <xdr:cNvSpPr/>
        </xdr:nvSpPr>
        <xdr:spPr>
          <a:xfrm>
            <a:off x="2800350" y="2266950"/>
            <a:ext cx="3000375" cy="5238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CO" sz="2400" b="1" i="0">
                <a:solidFill>
                  <a:schemeClr val="tx2">
                    <a:lumMod val="75000"/>
                  </a:schemeClr>
                </a:solidFill>
                <a:latin typeface="Century Gothic" pitchFamily="34" charset="0"/>
                <a:ea typeface="Adobe Kaiti Std R" pitchFamily="18" charset="-128"/>
              </a:rPr>
              <a:t>Comercial</a:t>
            </a:r>
          </a:p>
        </xdr:txBody>
      </xdr:sp>
      <xdr:sp macro="" textlink="">
        <xdr:nvSpPr>
          <xdr:cNvPr id="8" name="7 Rectángulo">
            <a:hlinkClick xmlns:r="http://schemas.openxmlformats.org/officeDocument/2006/relationships" r:id="rId3"/>
          </xdr:cNvPr>
          <xdr:cNvSpPr/>
        </xdr:nvSpPr>
        <xdr:spPr>
          <a:xfrm>
            <a:off x="2800350" y="2676525"/>
            <a:ext cx="3000375" cy="5238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CO" sz="2400" b="1" i="0">
                <a:solidFill>
                  <a:schemeClr val="tx2">
                    <a:lumMod val="75000"/>
                  </a:schemeClr>
                </a:solidFill>
                <a:latin typeface="Century Gothic" pitchFamily="34" charset="0"/>
                <a:ea typeface="Adobe Kaiti Std R" pitchFamily="18" charset="-128"/>
              </a:rPr>
              <a:t>Customer</a:t>
            </a:r>
            <a:r>
              <a:rPr lang="es-CO" sz="2400" b="1" i="0" baseline="0">
                <a:solidFill>
                  <a:schemeClr val="tx2">
                    <a:lumMod val="75000"/>
                  </a:schemeClr>
                </a:solidFill>
                <a:latin typeface="Century Gothic" pitchFamily="34" charset="0"/>
                <a:ea typeface="Adobe Kaiti Std R" pitchFamily="18" charset="-128"/>
              </a:rPr>
              <a:t> Service</a:t>
            </a:r>
            <a:endParaRPr lang="es-CO" sz="2400" b="1" i="0">
              <a:solidFill>
                <a:schemeClr val="tx2">
                  <a:lumMod val="75000"/>
                </a:schemeClr>
              </a:solidFill>
              <a:latin typeface="Century Gothic" pitchFamily="34" charset="0"/>
              <a:ea typeface="Adobe Kaiti Std R" pitchFamily="18" charset="-128"/>
            </a:endParaRPr>
          </a:p>
        </xdr:txBody>
      </xdr:sp>
      <xdr:sp macro="" textlink="">
        <xdr:nvSpPr>
          <xdr:cNvPr id="9" name="8 Rectángulo">
            <a:hlinkClick xmlns:r="http://schemas.openxmlformats.org/officeDocument/2006/relationships" r:id="rId4"/>
          </xdr:cNvPr>
          <xdr:cNvSpPr/>
        </xdr:nvSpPr>
        <xdr:spPr>
          <a:xfrm>
            <a:off x="2819400" y="3095625"/>
            <a:ext cx="3000375" cy="5238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CO" sz="2400" b="1" i="0">
                <a:solidFill>
                  <a:schemeClr val="tx2">
                    <a:lumMod val="75000"/>
                  </a:schemeClr>
                </a:solidFill>
                <a:latin typeface="Century Gothic" pitchFamily="34" charset="0"/>
                <a:ea typeface="Adobe Kaiti Std R" pitchFamily="18" charset="-128"/>
              </a:rPr>
              <a:t>Talento Humano</a:t>
            </a:r>
          </a:p>
        </xdr:txBody>
      </xdr:sp>
      <xdr:sp macro="" textlink="">
        <xdr:nvSpPr>
          <xdr:cNvPr id="10" name="9 Rectángulo">
            <a:hlinkClick xmlns:r="http://schemas.openxmlformats.org/officeDocument/2006/relationships" r:id="rId5"/>
          </xdr:cNvPr>
          <xdr:cNvSpPr/>
        </xdr:nvSpPr>
        <xdr:spPr>
          <a:xfrm>
            <a:off x="2800350" y="3495675"/>
            <a:ext cx="3000375" cy="5238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CO" sz="2400" b="1" i="0">
                <a:solidFill>
                  <a:schemeClr val="tx2">
                    <a:lumMod val="75000"/>
                  </a:schemeClr>
                </a:solidFill>
                <a:latin typeface="Century Gothic" pitchFamily="34" charset="0"/>
                <a:ea typeface="Adobe Kaiti Std R" pitchFamily="18" charset="-128"/>
              </a:rPr>
              <a:t>Instalaciones</a:t>
            </a:r>
          </a:p>
        </xdr:txBody>
      </xdr:sp>
      <xdr:sp macro="" textlink="">
        <xdr:nvSpPr>
          <xdr:cNvPr id="11" name="10 Rectángulo">
            <a:hlinkClick xmlns:r="http://schemas.openxmlformats.org/officeDocument/2006/relationships" r:id="rId6"/>
          </xdr:cNvPr>
          <xdr:cNvSpPr/>
        </xdr:nvSpPr>
        <xdr:spPr>
          <a:xfrm>
            <a:off x="2781300" y="3905250"/>
            <a:ext cx="3000375" cy="5238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CO" sz="2400" b="1" i="0">
                <a:solidFill>
                  <a:schemeClr val="tx2">
                    <a:lumMod val="75000"/>
                  </a:schemeClr>
                </a:solidFill>
                <a:latin typeface="Century Gothic" pitchFamily="34" charset="0"/>
                <a:ea typeface="Adobe Kaiti Std R" pitchFamily="18" charset="-128"/>
              </a:rPr>
              <a:t>Sistemas</a:t>
            </a:r>
          </a:p>
        </xdr:txBody>
      </xdr:sp>
      <xdr:sp macro="" textlink="">
        <xdr:nvSpPr>
          <xdr:cNvPr id="12" name="11 Rectángulo">
            <a:hlinkClick xmlns:r="http://schemas.openxmlformats.org/officeDocument/2006/relationships" r:id="rId7"/>
          </xdr:cNvPr>
          <xdr:cNvSpPr/>
        </xdr:nvSpPr>
        <xdr:spPr>
          <a:xfrm>
            <a:off x="1747933" y="4338908"/>
            <a:ext cx="5108945" cy="5238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CO" sz="2400" b="1" i="0">
                <a:solidFill>
                  <a:schemeClr val="tx2">
                    <a:lumMod val="75000"/>
                  </a:schemeClr>
                </a:solidFill>
                <a:latin typeface="Century Gothic" pitchFamily="34" charset="0"/>
                <a:ea typeface="Adobe Kaiti Std R" pitchFamily="18" charset="-128"/>
              </a:rPr>
              <a:t>Operaciones Maritimas</a:t>
            </a:r>
            <a:r>
              <a:rPr lang="es-CO" sz="2400" b="1" i="0" baseline="0">
                <a:solidFill>
                  <a:schemeClr val="tx2">
                    <a:lumMod val="75000"/>
                  </a:schemeClr>
                </a:solidFill>
                <a:latin typeface="Century Gothic" pitchFamily="34" charset="0"/>
                <a:ea typeface="Adobe Kaiti Std R" pitchFamily="18" charset="-128"/>
              </a:rPr>
              <a:t> y Aereas</a:t>
            </a:r>
            <a:endParaRPr lang="es-CO" sz="2400" b="1" i="0">
              <a:solidFill>
                <a:schemeClr val="tx2">
                  <a:lumMod val="75000"/>
                </a:schemeClr>
              </a:solidFill>
              <a:latin typeface="Century Gothic" pitchFamily="34" charset="0"/>
              <a:ea typeface="Adobe Kaiti Std R" pitchFamily="18" charset="-128"/>
            </a:endParaRPr>
          </a:p>
        </xdr:txBody>
      </xdr:sp>
      <xdr:sp macro="" textlink="">
        <xdr:nvSpPr>
          <xdr:cNvPr id="13" name="12 Rectángulo">
            <a:hlinkClick xmlns:r="http://schemas.openxmlformats.org/officeDocument/2006/relationships" r:id="rId8"/>
          </xdr:cNvPr>
          <xdr:cNvSpPr/>
        </xdr:nvSpPr>
        <xdr:spPr>
          <a:xfrm>
            <a:off x="2797131" y="4826899"/>
            <a:ext cx="3000375" cy="5238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CO" sz="2400" b="1" i="0">
                <a:solidFill>
                  <a:schemeClr val="tx2">
                    <a:lumMod val="75000"/>
                  </a:schemeClr>
                </a:solidFill>
                <a:latin typeface="Century Gothic" pitchFamily="34" charset="0"/>
                <a:ea typeface="Adobe Kaiti Std R" pitchFamily="18" charset="-128"/>
              </a:rPr>
              <a:t>Contabilidad</a:t>
            </a:r>
          </a:p>
        </xdr:txBody>
      </xdr:sp>
      <xdr:sp macro="" textlink="">
        <xdr:nvSpPr>
          <xdr:cNvPr id="14" name="13 Rectángulo">
            <a:hlinkClick xmlns:r="http://schemas.openxmlformats.org/officeDocument/2006/relationships" r:id="rId9"/>
          </xdr:cNvPr>
          <xdr:cNvSpPr/>
        </xdr:nvSpPr>
        <xdr:spPr>
          <a:xfrm>
            <a:off x="2835230" y="5281284"/>
            <a:ext cx="3000375" cy="5238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CO" sz="2400" b="1" i="0">
                <a:solidFill>
                  <a:schemeClr val="tx2">
                    <a:lumMod val="75000"/>
                  </a:schemeClr>
                </a:solidFill>
                <a:latin typeface="Century Gothic" pitchFamily="34" charset="0"/>
                <a:ea typeface="Adobe Kaiti Std R" pitchFamily="18" charset="-128"/>
              </a:rPr>
              <a:t>Liquidaciones</a:t>
            </a:r>
          </a:p>
        </xdr:txBody>
      </xdr:sp>
      <xdr:sp macro="" textlink="">
        <xdr:nvSpPr>
          <xdr:cNvPr id="16" name="15 Rectángulo">
            <a:hlinkClick xmlns:r="http://schemas.openxmlformats.org/officeDocument/2006/relationships" r:id="rId10"/>
          </xdr:cNvPr>
          <xdr:cNvSpPr/>
        </xdr:nvSpPr>
        <xdr:spPr>
          <a:xfrm>
            <a:off x="2838450" y="5829300"/>
            <a:ext cx="3000375" cy="5238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CO" sz="2400" b="1" i="0">
                <a:solidFill>
                  <a:schemeClr val="tx2">
                    <a:lumMod val="75000"/>
                  </a:schemeClr>
                </a:solidFill>
                <a:latin typeface="Century Gothic" pitchFamily="34" charset="0"/>
                <a:ea typeface="Adobe Kaiti Std R" pitchFamily="18" charset="-128"/>
              </a:rPr>
              <a:t>Seguridad y SIG</a:t>
            </a:r>
          </a:p>
        </xdr:txBody>
      </xdr:sp>
    </xdr:grpSp>
    <xdr:clientData/>
  </xdr:twoCellAnchor>
  <xdr:twoCellAnchor>
    <xdr:from>
      <xdr:col>3</xdr:col>
      <xdr:colOff>587829</xdr:colOff>
      <xdr:row>33</xdr:row>
      <xdr:rowOff>43543</xdr:rowOff>
    </xdr:from>
    <xdr:to>
      <xdr:col>7</xdr:col>
      <xdr:colOff>534585</xdr:colOff>
      <xdr:row>35</xdr:row>
      <xdr:rowOff>182493</xdr:rowOff>
    </xdr:to>
    <xdr:sp macro="" textlink="">
      <xdr:nvSpPr>
        <xdr:cNvPr id="15" name="15 Rectángulo">
          <a:hlinkClick xmlns:r="http://schemas.openxmlformats.org/officeDocument/2006/relationships" r:id="rId11"/>
        </xdr:cNvPr>
        <xdr:cNvSpPr/>
      </xdr:nvSpPr>
      <xdr:spPr>
        <a:xfrm>
          <a:off x="2939143" y="6150429"/>
          <a:ext cx="3081842" cy="509064"/>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CO" sz="2400" b="1" i="0">
              <a:solidFill>
                <a:schemeClr val="tx2">
                  <a:lumMod val="75000"/>
                </a:schemeClr>
              </a:solidFill>
              <a:latin typeface="Century Gothic" pitchFamily="34" charset="0"/>
              <a:ea typeface="Adobe Kaiti Std R" pitchFamily="18" charset="-128"/>
            </a:rPr>
            <a:t>GERENCIA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xdr:colOff>
      <xdr:row>4</xdr:row>
      <xdr:rowOff>0</xdr:rowOff>
    </xdr:from>
    <xdr:to>
      <xdr:col>4</xdr:col>
      <xdr:colOff>9525</xdr:colOff>
      <xdr:row>5</xdr:row>
      <xdr:rowOff>0</xdr:rowOff>
    </xdr:to>
    <xdr:sp macro="" textlink="">
      <xdr:nvSpPr>
        <xdr:cNvPr id="2" name="1 Rectángulo"/>
        <xdr:cNvSpPr/>
      </xdr:nvSpPr>
      <xdr:spPr>
        <a:xfrm>
          <a:off x="1533525" y="1085850"/>
          <a:ext cx="847725" cy="209550"/>
        </a:xfrm>
        <a:prstGeom prst="rect">
          <a:avLst/>
        </a:prstGeom>
        <a:solidFill>
          <a:srgbClr val="00B05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3</xdr:col>
      <xdr:colOff>28575</xdr:colOff>
      <xdr:row>5</xdr:row>
      <xdr:rowOff>9525</xdr:rowOff>
    </xdr:from>
    <xdr:to>
      <xdr:col>4</xdr:col>
      <xdr:colOff>9525</xdr:colOff>
      <xdr:row>6</xdr:row>
      <xdr:rowOff>9525</xdr:rowOff>
    </xdr:to>
    <xdr:sp macro="" textlink="">
      <xdr:nvSpPr>
        <xdr:cNvPr id="3" name="2 Rectángulo"/>
        <xdr:cNvSpPr/>
      </xdr:nvSpPr>
      <xdr:spPr>
        <a:xfrm>
          <a:off x="1533525" y="1304925"/>
          <a:ext cx="847725" cy="209550"/>
        </a:xfrm>
        <a:prstGeom prst="rect">
          <a:avLst/>
        </a:prstGeom>
        <a:solidFill>
          <a:srgbClr val="00B05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3</xdr:col>
      <xdr:colOff>28575</xdr:colOff>
      <xdr:row>6</xdr:row>
      <xdr:rowOff>0</xdr:rowOff>
    </xdr:from>
    <xdr:to>
      <xdr:col>4</xdr:col>
      <xdr:colOff>9525</xdr:colOff>
      <xdr:row>7</xdr:row>
      <xdr:rowOff>0</xdr:rowOff>
    </xdr:to>
    <xdr:sp macro="" textlink="">
      <xdr:nvSpPr>
        <xdr:cNvPr id="4" name="3 Rectángulo"/>
        <xdr:cNvSpPr/>
      </xdr:nvSpPr>
      <xdr:spPr>
        <a:xfrm>
          <a:off x="1533525" y="1504950"/>
          <a:ext cx="847725" cy="209550"/>
        </a:xfrm>
        <a:prstGeom prst="rect">
          <a:avLst/>
        </a:prstGeom>
        <a:solidFill>
          <a:srgbClr val="00B05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3</xdr:col>
      <xdr:colOff>28575</xdr:colOff>
      <xdr:row>7</xdr:row>
      <xdr:rowOff>0</xdr:rowOff>
    </xdr:from>
    <xdr:to>
      <xdr:col>4</xdr:col>
      <xdr:colOff>9525</xdr:colOff>
      <xdr:row>8</xdr:row>
      <xdr:rowOff>0</xdr:rowOff>
    </xdr:to>
    <xdr:sp macro="" textlink="">
      <xdr:nvSpPr>
        <xdr:cNvPr id="5" name="4 Rectángulo"/>
        <xdr:cNvSpPr/>
      </xdr:nvSpPr>
      <xdr:spPr>
        <a:xfrm>
          <a:off x="1533525" y="1714500"/>
          <a:ext cx="847725" cy="209550"/>
        </a:xfrm>
        <a:prstGeom prst="rect">
          <a:avLst/>
        </a:prstGeom>
        <a:solidFill>
          <a:srgbClr val="00B05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3</xdr:col>
      <xdr:colOff>28575</xdr:colOff>
      <xdr:row>8</xdr:row>
      <xdr:rowOff>0</xdr:rowOff>
    </xdr:from>
    <xdr:to>
      <xdr:col>4</xdr:col>
      <xdr:colOff>9525</xdr:colOff>
      <xdr:row>9</xdr:row>
      <xdr:rowOff>0</xdr:rowOff>
    </xdr:to>
    <xdr:sp macro="" textlink="">
      <xdr:nvSpPr>
        <xdr:cNvPr id="6" name="5 Rectángulo"/>
        <xdr:cNvSpPr/>
      </xdr:nvSpPr>
      <xdr:spPr>
        <a:xfrm>
          <a:off x="1533525" y="1924050"/>
          <a:ext cx="847725" cy="209550"/>
        </a:xfrm>
        <a:prstGeom prst="rect">
          <a:avLst/>
        </a:prstGeom>
        <a:solidFill>
          <a:srgbClr val="00B05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19050</xdr:colOff>
      <xdr:row>8</xdr:row>
      <xdr:rowOff>0</xdr:rowOff>
    </xdr:from>
    <xdr:to>
      <xdr:col>5</xdr:col>
      <xdr:colOff>0</xdr:colOff>
      <xdr:row>9</xdr:row>
      <xdr:rowOff>0</xdr:rowOff>
    </xdr:to>
    <xdr:sp macro="" textlink="">
      <xdr:nvSpPr>
        <xdr:cNvPr id="7" name="6 Rectángulo"/>
        <xdr:cNvSpPr/>
      </xdr:nvSpPr>
      <xdr:spPr>
        <a:xfrm>
          <a:off x="2390775" y="1924050"/>
          <a:ext cx="847725" cy="209550"/>
        </a:xfrm>
        <a:prstGeom prst="rect">
          <a:avLst/>
        </a:prstGeom>
        <a:solidFill>
          <a:srgbClr val="00B05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19050</xdr:colOff>
      <xdr:row>7</xdr:row>
      <xdr:rowOff>9525</xdr:rowOff>
    </xdr:from>
    <xdr:to>
      <xdr:col>5</xdr:col>
      <xdr:colOff>0</xdr:colOff>
      <xdr:row>8</xdr:row>
      <xdr:rowOff>9525</xdr:rowOff>
    </xdr:to>
    <xdr:sp macro="" textlink="">
      <xdr:nvSpPr>
        <xdr:cNvPr id="8" name="7 Rectángulo"/>
        <xdr:cNvSpPr/>
      </xdr:nvSpPr>
      <xdr:spPr>
        <a:xfrm>
          <a:off x="2390775" y="1724025"/>
          <a:ext cx="847725" cy="209550"/>
        </a:xfrm>
        <a:prstGeom prst="rect">
          <a:avLst/>
        </a:prstGeom>
        <a:solidFill>
          <a:srgbClr val="00B05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19050</xdr:colOff>
      <xdr:row>6</xdr:row>
      <xdr:rowOff>9525</xdr:rowOff>
    </xdr:from>
    <xdr:to>
      <xdr:col>5</xdr:col>
      <xdr:colOff>0</xdr:colOff>
      <xdr:row>7</xdr:row>
      <xdr:rowOff>9525</xdr:rowOff>
    </xdr:to>
    <xdr:sp macro="" textlink="">
      <xdr:nvSpPr>
        <xdr:cNvPr id="9" name="8 Rectángulo"/>
        <xdr:cNvSpPr/>
      </xdr:nvSpPr>
      <xdr:spPr>
        <a:xfrm>
          <a:off x="2390775" y="1514475"/>
          <a:ext cx="847725" cy="209550"/>
        </a:xfrm>
        <a:prstGeom prst="rect">
          <a:avLst/>
        </a:prstGeom>
        <a:solidFill>
          <a:srgbClr val="00B05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5</xdr:col>
      <xdr:colOff>9525</xdr:colOff>
      <xdr:row>8</xdr:row>
      <xdr:rowOff>0</xdr:rowOff>
    </xdr:from>
    <xdr:to>
      <xdr:col>5</xdr:col>
      <xdr:colOff>857250</xdr:colOff>
      <xdr:row>9</xdr:row>
      <xdr:rowOff>0</xdr:rowOff>
    </xdr:to>
    <xdr:sp macro="" textlink="">
      <xdr:nvSpPr>
        <xdr:cNvPr id="10" name="9 Rectángulo"/>
        <xdr:cNvSpPr/>
      </xdr:nvSpPr>
      <xdr:spPr>
        <a:xfrm>
          <a:off x="3248025" y="1924050"/>
          <a:ext cx="847725" cy="209550"/>
        </a:xfrm>
        <a:prstGeom prst="rect">
          <a:avLst/>
        </a:prstGeom>
        <a:solidFill>
          <a:srgbClr val="00B05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9525</xdr:colOff>
      <xdr:row>8</xdr:row>
      <xdr:rowOff>9525</xdr:rowOff>
    </xdr:from>
    <xdr:to>
      <xdr:col>6</xdr:col>
      <xdr:colOff>857250</xdr:colOff>
      <xdr:row>9</xdr:row>
      <xdr:rowOff>9525</xdr:rowOff>
    </xdr:to>
    <xdr:sp macro="" textlink="">
      <xdr:nvSpPr>
        <xdr:cNvPr id="11" name="10 Rectángulo"/>
        <xdr:cNvSpPr/>
      </xdr:nvSpPr>
      <xdr:spPr>
        <a:xfrm>
          <a:off x="4114800" y="1933575"/>
          <a:ext cx="847725" cy="209550"/>
        </a:xfrm>
        <a:prstGeom prst="rect">
          <a:avLst/>
        </a:prstGeom>
        <a:solidFill>
          <a:srgbClr val="FFFF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5</xdr:col>
      <xdr:colOff>9525</xdr:colOff>
      <xdr:row>7</xdr:row>
      <xdr:rowOff>0</xdr:rowOff>
    </xdr:from>
    <xdr:to>
      <xdr:col>5</xdr:col>
      <xdr:colOff>857250</xdr:colOff>
      <xdr:row>8</xdr:row>
      <xdr:rowOff>0</xdr:rowOff>
    </xdr:to>
    <xdr:sp macro="" textlink="">
      <xdr:nvSpPr>
        <xdr:cNvPr id="12" name="11 Rectángulo"/>
        <xdr:cNvSpPr/>
      </xdr:nvSpPr>
      <xdr:spPr>
        <a:xfrm>
          <a:off x="3248025" y="1714500"/>
          <a:ext cx="847725" cy="209550"/>
        </a:xfrm>
        <a:prstGeom prst="rect">
          <a:avLst/>
        </a:prstGeom>
        <a:solidFill>
          <a:srgbClr val="FFFF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5</xdr:col>
      <xdr:colOff>9525</xdr:colOff>
      <xdr:row>6</xdr:row>
      <xdr:rowOff>0</xdr:rowOff>
    </xdr:from>
    <xdr:to>
      <xdr:col>5</xdr:col>
      <xdr:colOff>857250</xdr:colOff>
      <xdr:row>7</xdr:row>
      <xdr:rowOff>0</xdr:rowOff>
    </xdr:to>
    <xdr:sp macro="" textlink="">
      <xdr:nvSpPr>
        <xdr:cNvPr id="13" name="12 Rectángulo"/>
        <xdr:cNvSpPr/>
      </xdr:nvSpPr>
      <xdr:spPr>
        <a:xfrm>
          <a:off x="3248025" y="1504950"/>
          <a:ext cx="847725" cy="209550"/>
        </a:xfrm>
        <a:prstGeom prst="rect">
          <a:avLst/>
        </a:prstGeom>
        <a:solidFill>
          <a:srgbClr val="FFFF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19050</xdr:colOff>
      <xdr:row>5</xdr:row>
      <xdr:rowOff>9525</xdr:rowOff>
    </xdr:from>
    <xdr:to>
      <xdr:col>5</xdr:col>
      <xdr:colOff>0</xdr:colOff>
      <xdr:row>6</xdr:row>
      <xdr:rowOff>9525</xdr:rowOff>
    </xdr:to>
    <xdr:sp macro="" textlink="">
      <xdr:nvSpPr>
        <xdr:cNvPr id="14" name="13 Rectángulo"/>
        <xdr:cNvSpPr/>
      </xdr:nvSpPr>
      <xdr:spPr>
        <a:xfrm>
          <a:off x="2390775" y="1304925"/>
          <a:ext cx="847725" cy="209550"/>
        </a:xfrm>
        <a:prstGeom prst="rect">
          <a:avLst/>
        </a:prstGeom>
        <a:solidFill>
          <a:srgbClr val="FFFF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4</xdr:col>
      <xdr:colOff>19050</xdr:colOff>
      <xdr:row>4</xdr:row>
      <xdr:rowOff>9525</xdr:rowOff>
    </xdr:from>
    <xdr:to>
      <xdr:col>5</xdr:col>
      <xdr:colOff>0</xdr:colOff>
      <xdr:row>5</xdr:row>
      <xdr:rowOff>9525</xdr:rowOff>
    </xdr:to>
    <xdr:sp macro="" textlink="">
      <xdr:nvSpPr>
        <xdr:cNvPr id="15" name="14 Rectángulo"/>
        <xdr:cNvSpPr/>
      </xdr:nvSpPr>
      <xdr:spPr>
        <a:xfrm>
          <a:off x="2390775" y="1095375"/>
          <a:ext cx="847725" cy="209550"/>
        </a:xfrm>
        <a:prstGeom prst="rect">
          <a:avLst/>
        </a:prstGeom>
        <a:solidFill>
          <a:srgbClr val="FFFF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9525</xdr:colOff>
      <xdr:row>8</xdr:row>
      <xdr:rowOff>9525</xdr:rowOff>
    </xdr:from>
    <xdr:to>
      <xdr:col>7</xdr:col>
      <xdr:colOff>857250</xdr:colOff>
      <xdr:row>9</xdr:row>
      <xdr:rowOff>9525</xdr:rowOff>
    </xdr:to>
    <xdr:sp macro="" textlink="">
      <xdr:nvSpPr>
        <xdr:cNvPr id="16" name="15 Rectángulo"/>
        <xdr:cNvSpPr/>
      </xdr:nvSpPr>
      <xdr:spPr>
        <a:xfrm>
          <a:off x="4981575" y="1933575"/>
          <a:ext cx="847725" cy="209550"/>
        </a:xfrm>
        <a:prstGeom prst="rect">
          <a:avLst/>
        </a:prstGeom>
        <a:solidFill>
          <a:srgbClr val="FFC0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9525</xdr:colOff>
      <xdr:row>7</xdr:row>
      <xdr:rowOff>9525</xdr:rowOff>
    </xdr:from>
    <xdr:to>
      <xdr:col>7</xdr:col>
      <xdr:colOff>857250</xdr:colOff>
      <xdr:row>8</xdr:row>
      <xdr:rowOff>9525</xdr:rowOff>
    </xdr:to>
    <xdr:sp macro="" textlink="">
      <xdr:nvSpPr>
        <xdr:cNvPr id="17" name="16 Rectángulo"/>
        <xdr:cNvSpPr/>
      </xdr:nvSpPr>
      <xdr:spPr>
        <a:xfrm>
          <a:off x="4981575" y="1724025"/>
          <a:ext cx="847725" cy="209550"/>
        </a:xfrm>
        <a:prstGeom prst="rect">
          <a:avLst/>
        </a:prstGeom>
        <a:solidFill>
          <a:srgbClr val="FFC0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9525</xdr:colOff>
      <xdr:row>7</xdr:row>
      <xdr:rowOff>0</xdr:rowOff>
    </xdr:from>
    <xdr:to>
      <xdr:col>6</xdr:col>
      <xdr:colOff>857250</xdr:colOff>
      <xdr:row>8</xdr:row>
      <xdr:rowOff>0</xdr:rowOff>
    </xdr:to>
    <xdr:sp macro="" textlink="">
      <xdr:nvSpPr>
        <xdr:cNvPr id="18" name="17 Rectángulo"/>
        <xdr:cNvSpPr/>
      </xdr:nvSpPr>
      <xdr:spPr>
        <a:xfrm>
          <a:off x="4114800" y="1714500"/>
          <a:ext cx="847725" cy="209550"/>
        </a:xfrm>
        <a:prstGeom prst="rect">
          <a:avLst/>
        </a:prstGeom>
        <a:solidFill>
          <a:srgbClr val="FFC0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9525</xdr:colOff>
      <xdr:row>8</xdr:row>
      <xdr:rowOff>9525</xdr:rowOff>
    </xdr:from>
    <xdr:to>
      <xdr:col>8</xdr:col>
      <xdr:colOff>857250</xdr:colOff>
      <xdr:row>9</xdr:row>
      <xdr:rowOff>9525</xdr:rowOff>
    </xdr:to>
    <xdr:sp macro="" textlink="">
      <xdr:nvSpPr>
        <xdr:cNvPr id="19" name="18 Rectángulo"/>
        <xdr:cNvSpPr/>
      </xdr:nvSpPr>
      <xdr:spPr>
        <a:xfrm>
          <a:off x="5848350" y="1933575"/>
          <a:ext cx="847725" cy="209550"/>
        </a:xfrm>
        <a:prstGeom prst="rect">
          <a:avLst/>
        </a:prstGeom>
        <a:solidFill>
          <a:srgbClr val="FFC0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9525</xdr:colOff>
      <xdr:row>6</xdr:row>
      <xdr:rowOff>0</xdr:rowOff>
    </xdr:from>
    <xdr:to>
      <xdr:col>7</xdr:col>
      <xdr:colOff>857250</xdr:colOff>
      <xdr:row>7</xdr:row>
      <xdr:rowOff>0</xdr:rowOff>
    </xdr:to>
    <xdr:sp macro="" textlink="">
      <xdr:nvSpPr>
        <xdr:cNvPr id="20" name="19 Rectángulo"/>
        <xdr:cNvSpPr/>
      </xdr:nvSpPr>
      <xdr:spPr>
        <a:xfrm>
          <a:off x="4981575" y="1504950"/>
          <a:ext cx="847725" cy="209550"/>
        </a:xfrm>
        <a:prstGeom prst="rect">
          <a:avLst/>
        </a:prstGeom>
        <a:solidFill>
          <a:srgbClr val="FFC0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9525</xdr:colOff>
      <xdr:row>6</xdr:row>
      <xdr:rowOff>9525</xdr:rowOff>
    </xdr:from>
    <xdr:to>
      <xdr:col>6</xdr:col>
      <xdr:colOff>857250</xdr:colOff>
      <xdr:row>7</xdr:row>
      <xdr:rowOff>9525</xdr:rowOff>
    </xdr:to>
    <xdr:sp macro="" textlink="">
      <xdr:nvSpPr>
        <xdr:cNvPr id="21" name="20 Rectángulo"/>
        <xdr:cNvSpPr/>
      </xdr:nvSpPr>
      <xdr:spPr>
        <a:xfrm>
          <a:off x="4114800" y="1514475"/>
          <a:ext cx="847725" cy="209550"/>
        </a:xfrm>
        <a:prstGeom prst="rect">
          <a:avLst/>
        </a:prstGeom>
        <a:solidFill>
          <a:srgbClr val="FFC0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9525</xdr:colOff>
      <xdr:row>5</xdr:row>
      <xdr:rowOff>9525</xdr:rowOff>
    </xdr:from>
    <xdr:to>
      <xdr:col>6</xdr:col>
      <xdr:colOff>857250</xdr:colOff>
      <xdr:row>6</xdr:row>
      <xdr:rowOff>9525</xdr:rowOff>
    </xdr:to>
    <xdr:sp macro="" textlink="">
      <xdr:nvSpPr>
        <xdr:cNvPr id="22" name="21 Rectángulo"/>
        <xdr:cNvSpPr/>
      </xdr:nvSpPr>
      <xdr:spPr>
        <a:xfrm>
          <a:off x="4114800" y="1304925"/>
          <a:ext cx="847725" cy="209550"/>
        </a:xfrm>
        <a:prstGeom prst="rect">
          <a:avLst/>
        </a:prstGeom>
        <a:solidFill>
          <a:srgbClr val="FFC0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5</xdr:col>
      <xdr:colOff>19050</xdr:colOff>
      <xdr:row>5</xdr:row>
      <xdr:rowOff>9525</xdr:rowOff>
    </xdr:from>
    <xdr:to>
      <xdr:col>6</xdr:col>
      <xdr:colOff>0</xdr:colOff>
      <xdr:row>6</xdr:row>
      <xdr:rowOff>9525</xdr:rowOff>
    </xdr:to>
    <xdr:sp macro="" textlink="">
      <xdr:nvSpPr>
        <xdr:cNvPr id="23" name="22 Rectángulo"/>
        <xdr:cNvSpPr/>
      </xdr:nvSpPr>
      <xdr:spPr>
        <a:xfrm>
          <a:off x="3257550" y="1304925"/>
          <a:ext cx="847725" cy="209550"/>
        </a:xfrm>
        <a:prstGeom prst="rect">
          <a:avLst/>
        </a:prstGeom>
        <a:solidFill>
          <a:srgbClr val="FFC0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5</xdr:col>
      <xdr:colOff>19050</xdr:colOff>
      <xdr:row>4</xdr:row>
      <xdr:rowOff>9525</xdr:rowOff>
    </xdr:from>
    <xdr:to>
      <xdr:col>6</xdr:col>
      <xdr:colOff>0</xdr:colOff>
      <xdr:row>5</xdr:row>
      <xdr:rowOff>9525</xdr:rowOff>
    </xdr:to>
    <xdr:sp macro="" textlink="">
      <xdr:nvSpPr>
        <xdr:cNvPr id="24" name="23 Rectángulo"/>
        <xdr:cNvSpPr/>
      </xdr:nvSpPr>
      <xdr:spPr>
        <a:xfrm>
          <a:off x="3257550" y="1095375"/>
          <a:ext cx="847725" cy="209550"/>
        </a:xfrm>
        <a:prstGeom prst="rect">
          <a:avLst/>
        </a:prstGeom>
        <a:solidFill>
          <a:srgbClr val="FFC0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9525</xdr:colOff>
      <xdr:row>4</xdr:row>
      <xdr:rowOff>9525</xdr:rowOff>
    </xdr:from>
    <xdr:to>
      <xdr:col>6</xdr:col>
      <xdr:colOff>857250</xdr:colOff>
      <xdr:row>5</xdr:row>
      <xdr:rowOff>9525</xdr:rowOff>
    </xdr:to>
    <xdr:sp macro="" textlink="">
      <xdr:nvSpPr>
        <xdr:cNvPr id="25" name="24 Rectángulo"/>
        <xdr:cNvSpPr/>
      </xdr:nvSpPr>
      <xdr:spPr>
        <a:xfrm>
          <a:off x="4114800" y="1095375"/>
          <a:ext cx="847725" cy="209550"/>
        </a:xfrm>
        <a:prstGeom prst="rect">
          <a:avLst/>
        </a:prstGeom>
        <a:solidFill>
          <a:srgbClr val="FFC0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9525</xdr:colOff>
      <xdr:row>7</xdr:row>
      <xdr:rowOff>0</xdr:rowOff>
    </xdr:from>
    <xdr:to>
      <xdr:col>8</xdr:col>
      <xdr:colOff>857250</xdr:colOff>
      <xdr:row>8</xdr:row>
      <xdr:rowOff>0</xdr:rowOff>
    </xdr:to>
    <xdr:sp macro="" textlink="">
      <xdr:nvSpPr>
        <xdr:cNvPr id="26" name="25 Rectángulo"/>
        <xdr:cNvSpPr/>
      </xdr:nvSpPr>
      <xdr:spPr>
        <a:xfrm>
          <a:off x="5848350" y="1714500"/>
          <a:ext cx="847725" cy="209550"/>
        </a:xfrm>
        <a:prstGeom prst="rect">
          <a:avLst/>
        </a:prstGeom>
        <a:solidFill>
          <a:srgbClr val="FF00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9525</xdr:colOff>
      <xdr:row>6</xdr:row>
      <xdr:rowOff>9525</xdr:rowOff>
    </xdr:from>
    <xdr:to>
      <xdr:col>8</xdr:col>
      <xdr:colOff>857250</xdr:colOff>
      <xdr:row>7</xdr:row>
      <xdr:rowOff>9525</xdr:rowOff>
    </xdr:to>
    <xdr:sp macro="" textlink="">
      <xdr:nvSpPr>
        <xdr:cNvPr id="27" name="26 Rectángulo"/>
        <xdr:cNvSpPr/>
      </xdr:nvSpPr>
      <xdr:spPr>
        <a:xfrm>
          <a:off x="5848350" y="1514475"/>
          <a:ext cx="847725" cy="209550"/>
        </a:xfrm>
        <a:prstGeom prst="rect">
          <a:avLst/>
        </a:prstGeom>
        <a:solidFill>
          <a:srgbClr val="FF00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9525</xdr:colOff>
      <xdr:row>5</xdr:row>
      <xdr:rowOff>9525</xdr:rowOff>
    </xdr:from>
    <xdr:to>
      <xdr:col>8</xdr:col>
      <xdr:colOff>857250</xdr:colOff>
      <xdr:row>6</xdr:row>
      <xdr:rowOff>9525</xdr:rowOff>
    </xdr:to>
    <xdr:sp macro="" textlink="">
      <xdr:nvSpPr>
        <xdr:cNvPr id="28" name="27 Rectángulo"/>
        <xdr:cNvSpPr/>
      </xdr:nvSpPr>
      <xdr:spPr>
        <a:xfrm>
          <a:off x="5848350" y="1304925"/>
          <a:ext cx="847725" cy="209550"/>
        </a:xfrm>
        <a:prstGeom prst="rect">
          <a:avLst/>
        </a:prstGeom>
        <a:solidFill>
          <a:srgbClr val="FF00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8</xdr:col>
      <xdr:colOff>9525</xdr:colOff>
      <xdr:row>4</xdr:row>
      <xdr:rowOff>9525</xdr:rowOff>
    </xdr:from>
    <xdr:to>
      <xdr:col>8</xdr:col>
      <xdr:colOff>857250</xdr:colOff>
      <xdr:row>5</xdr:row>
      <xdr:rowOff>9525</xdr:rowOff>
    </xdr:to>
    <xdr:sp macro="" textlink="">
      <xdr:nvSpPr>
        <xdr:cNvPr id="29" name="28 Rectángulo"/>
        <xdr:cNvSpPr/>
      </xdr:nvSpPr>
      <xdr:spPr>
        <a:xfrm>
          <a:off x="5848350" y="1095375"/>
          <a:ext cx="847725" cy="209550"/>
        </a:xfrm>
        <a:prstGeom prst="rect">
          <a:avLst/>
        </a:prstGeom>
        <a:solidFill>
          <a:srgbClr val="FF00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9525</xdr:colOff>
      <xdr:row>4</xdr:row>
      <xdr:rowOff>0</xdr:rowOff>
    </xdr:from>
    <xdr:to>
      <xdr:col>7</xdr:col>
      <xdr:colOff>857250</xdr:colOff>
      <xdr:row>5</xdr:row>
      <xdr:rowOff>0</xdr:rowOff>
    </xdr:to>
    <xdr:sp macro="" textlink="">
      <xdr:nvSpPr>
        <xdr:cNvPr id="30" name="29 Rectángulo"/>
        <xdr:cNvSpPr/>
      </xdr:nvSpPr>
      <xdr:spPr>
        <a:xfrm>
          <a:off x="4981575" y="1085850"/>
          <a:ext cx="847725" cy="209550"/>
        </a:xfrm>
        <a:prstGeom prst="rect">
          <a:avLst/>
        </a:prstGeom>
        <a:solidFill>
          <a:srgbClr val="FF00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7</xdr:col>
      <xdr:colOff>9525</xdr:colOff>
      <xdr:row>5</xdr:row>
      <xdr:rowOff>0</xdr:rowOff>
    </xdr:from>
    <xdr:to>
      <xdr:col>7</xdr:col>
      <xdr:colOff>857250</xdr:colOff>
      <xdr:row>6</xdr:row>
      <xdr:rowOff>0</xdr:rowOff>
    </xdr:to>
    <xdr:sp macro="" textlink="">
      <xdr:nvSpPr>
        <xdr:cNvPr id="31" name="30 Rectángulo"/>
        <xdr:cNvSpPr/>
      </xdr:nvSpPr>
      <xdr:spPr>
        <a:xfrm>
          <a:off x="4981575" y="1295400"/>
          <a:ext cx="847725" cy="209550"/>
        </a:xfrm>
        <a:prstGeom prst="rect">
          <a:avLst/>
        </a:prstGeom>
        <a:solidFill>
          <a:srgbClr val="FF00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l"/>
          <a:endParaRPr lang="es-CO" sz="1100"/>
        </a:p>
      </xdr:txBody>
    </xdr:sp>
    <xdr:clientData/>
  </xdr:twoCellAnchor>
  <xdr:twoCellAnchor>
    <xdr:from>
      <xdr:col>10</xdr:col>
      <xdr:colOff>328614</xdr:colOff>
      <xdr:row>1</xdr:row>
      <xdr:rowOff>304800</xdr:rowOff>
    </xdr:from>
    <xdr:to>
      <xdr:col>15</xdr:col>
      <xdr:colOff>114376</xdr:colOff>
      <xdr:row>12</xdr:row>
      <xdr:rowOff>38101</xdr:rowOff>
    </xdr:to>
    <xdr:grpSp>
      <xdr:nvGrpSpPr>
        <xdr:cNvPr id="44" name="43 Grupo"/>
        <xdr:cNvGrpSpPr/>
      </xdr:nvGrpSpPr>
      <xdr:grpSpPr>
        <a:xfrm>
          <a:off x="7723478" y="495300"/>
          <a:ext cx="5933716" cy="2296392"/>
          <a:chOff x="7415214" y="266700"/>
          <a:chExt cx="5948437" cy="2305051"/>
        </a:xfrm>
      </xdr:grpSpPr>
      <xdr:pic>
        <xdr:nvPicPr>
          <xdr:cNvPr id="34" name="33 Imagen"/>
          <xdr:cNvPicPr>
            <a:picLocks noChangeAspect="1"/>
          </xdr:cNvPicPr>
        </xdr:nvPicPr>
        <xdr:blipFill>
          <a:blip xmlns:r="http://schemas.openxmlformats.org/officeDocument/2006/relationships" r:embed="rId1" cstate="print"/>
          <a:stretch>
            <a:fillRect/>
          </a:stretch>
        </xdr:blipFill>
        <xdr:spPr>
          <a:xfrm>
            <a:off x="8096250" y="857250"/>
            <a:ext cx="5267401" cy="1170533"/>
          </a:xfrm>
          <a:prstGeom prst="rect">
            <a:avLst/>
          </a:prstGeom>
        </xdr:spPr>
      </xdr:pic>
      <xdr:sp macro="" textlink="">
        <xdr:nvSpPr>
          <xdr:cNvPr id="36" name="35 Rectángulo"/>
          <xdr:cNvSpPr/>
        </xdr:nvSpPr>
        <xdr:spPr>
          <a:xfrm>
            <a:off x="8420100" y="266700"/>
            <a:ext cx="4533900" cy="38100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s-CO" sz="1800" b="1">
                <a:latin typeface="Century Gothic" pitchFamily="34" charset="0"/>
              </a:rPr>
              <a:t>MATRIZ</a:t>
            </a:r>
            <a:r>
              <a:rPr lang="es-CO" sz="1800" b="1" baseline="0">
                <a:latin typeface="Century Gothic" pitchFamily="34" charset="0"/>
              </a:rPr>
              <a:t> </a:t>
            </a:r>
            <a:r>
              <a:rPr lang="es-CO" sz="1800" b="1">
                <a:latin typeface="Century Gothic" pitchFamily="34" charset="0"/>
              </a:rPr>
              <a:t>EVALUACIÓN</a:t>
            </a:r>
            <a:r>
              <a:rPr lang="es-CO" sz="1800" b="1" baseline="0">
                <a:latin typeface="Century Gothic" pitchFamily="34" charset="0"/>
              </a:rPr>
              <a:t> DE RIESGOS</a:t>
            </a:r>
            <a:endParaRPr lang="es-CO" sz="1800" b="1">
              <a:latin typeface="Century Gothic" pitchFamily="34" charset="0"/>
            </a:endParaRPr>
          </a:p>
        </xdr:txBody>
      </xdr:sp>
      <xdr:grpSp>
        <xdr:nvGrpSpPr>
          <xdr:cNvPr id="40" name="39 Grupo"/>
          <xdr:cNvGrpSpPr/>
        </xdr:nvGrpSpPr>
        <xdr:grpSpPr>
          <a:xfrm>
            <a:off x="9201150" y="1998981"/>
            <a:ext cx="2895600" cy="572770"/>
            <a:chOff x="8667750" y="2160906"/>
            <a:chExt cx="2895600" cy="572770"/>
          </a:xfrm>
        </xdr:grpSpPr>
        <xdr:pic>
          <xdr:nvPicPr>
            <xdr:cNvPr id="38" name="irc_mi" descr="http://es.dreamstime.com/dos-hombres-con-la-flecha-3d-thumb7357967.jpg"/>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1364" b="14394"/>
            <a:stretch/>
          </xdr:blipFill>
          <xdr:spPr bwMode="auto">
            <a:xfrm>
              <a:off x="10410825" y="2160906"/>
              <a:ext cx="1152525" cy="57277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9" name="38 Rectángulo"/>
            <xdr:cNvSpPr/>
          </xdr:nvSpPr>
          <xdr:spPr>
            <a:xfrm>
              <a:off x="8667750" y="2209800"/>
              <a:ext cx="2000250" cy="381000"/>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s-CO" sz="1400" b="1">
                  <a:latin typeface="Century Gothic" pitchFamily="34" charset="0"/>
                </a:rPr>
                <a:t>CONSE</a:t>
              </a:r>
              <a:r>
                <a:rPr lang="es-CO" sz="1400" b="1" baseline="0">
                  <a:latin typeface="Century Gothic" pitchFamily="34" charset="0"/>
                </a:rPr>
                <a:t>CUENCIA</a:t>
              </a:r>
              <a:endParaRPr lang="es-CO" sz="1600" b="1">
                <a:latin typeface="Century Gothic" pitchFamily="34" charset="0"/>
              </a:endParaRPr>
            </a:p>
          </xdr:txBody>
        </xdr:sp>
      </xdr:grpSp>
      <xdr:pic>
        <xdr:nvPicPr>
          <xdr:cNvPr id="42" name="irc_mi" descr="http://es.dreamstime.com/dos-hombres-con-la-flecha-3d-thumb7357967.jpg"/>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1364" b="14394"/>
          <a:stretch/>
        </xdr:blipFill>
        <xdr:spPr bwMode="auto">
          <a:xfrm rot="16200000">
            <a:off x="7160074" y="1179065"/>
            <a:ext cx="1014414" cy="50413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43" name="42 Rectángulo"/>
          <xdr:cNvSpPr/>
        </xdr:nvSpPr>
        <xdr:spPr>
          <a:xfrm rot="16200000">
            <a:off x="7229475" y="1266824"/>
            <a:ext cx="1571625" cy="314325"/>
          </a:xfrm>
          <a:prstGeom prst="rect">
            <a:avLst/>
          </a:prstGeom>
          <a:noFill/>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s-CO" sz="1200" b="1">
                <a:latin typeface="Century Gothic" pitchFamily="34" charset="0"/>
              </a:rPr>
              <a:t>FRECUENCIA</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447675</xdr:colOff>
      <xdr:row>0</xdr:row>
      <xdr:rowOff>0</xdr:rowOff>
    </xdr:from>
    <xdr:to>
      <xdr:col>4</xdr:col>
      <xdr:colOff>1200150</xdr:colOff>
      <xdr:row>4</xdr:row>
      <xdr:rowOff>0</xdr:rowOff>
    </xdr:to>
    <xdr:pic>
      <xdr:nvPicPr>
        <xdr:cNvPr id="2" name="Picture 1" descr="C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675" y="0"/>
          <a:ext cx="4600575"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76200</xdr:colOff>
      <xdr:row>0</xdr:row>
      <xdr:rowOff>0</xdr:rowOff>
    </xdr:from>
    <xdr:to>
      <xdr:col>16</xdr:col>
      <xdr:colOff>639537</xdr:colOff>
      <xdr:row>4</xdr:row>
      <xdr:rowOff>35641</xdr:rowOff>
    </xdr:to>
    <xdr:pic>
      <xdr:nvPicPr>
        <xdr:cNvPr id="5" name="4 Imagen">
          <a:hlinkClick xmlns:r="http://schemas.openxmlformats.org/officeDocument/2006/relationships" r:id="rId2"/>
        </xdr:cNvPr>
        <xdr:cNvPicPr>
          <a:picLocks noChangeAspect="1"/>
        </xdr:cNvPicPr>
      </xdr:nvPicPr>
      <xdr:blipFill>
        <a:blip xmlns:r="http://schemas.openxmlformats.org/officeDocument/2006/relationships" r:embed="rId3" cstate="print"/>
        <a:stretch>
          <a:fillRect/>
        </a:stretch>
      </xdr:blipFill>
      <xdr:spPr>
        <a:xfrm>
          <a:off x="16851086" y="0"/>
          <a:ext cx="2022022" cy="754098"/>
        </a:xfrm>
        <a:prstGeom prst="rect">
          <a:avLst/>
        </a:prstGeom>
      </xdr:spPr>
    </xdr:pic>
    <xdr:clientData/>
  </xdr:twoCellAnchor>
  <xdr:twoCellAnchor>
    <xdr:from>
      <xdr:col>8</xdr:col>
      <xdr:colOff>266700</xdr:colOff>
      <xdr:row>11</xdr:row>
      <xdr:rowOff>104775</xdr:rowOff>
    </xdr:from>
    <xdr:to>
      <xdr:col>10</xdr:col>
      <xdr:colOff>0</xdr:colOff>
      <xdr:row>13</xdr:row>
      <xdr:rowOff>180975</xdr:rowOff>
    </xdr:to>
    <xdr:sp macro="" textlink="">
      <xdr:nvSpPr>
        <xdr:cNvPr id="6" name="Rectángulo redondeado 5">
          <a:hlinkClick xmlns:r="http://schemas.openxmlformats.org/officeDocument/2006/relationships" r:id="rId4"/>
        </xdr:cNvPr>
        <xdr:cNvSpPr/>
      </xdr:nvSpPr>
      <xdr:spPr>
        <a:xfrm>
          <a:off x="7524750" y="2247900"/>
          <a:ext cx="1619250" cy="485775"/>
        </a:xfrm>
        <a:prstGeom prst="roundRect">
          <a:avLst/>
        </a:prstGeom>
        <a:solidFill>
          <a:srgbClr val="339966"/>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s-CO" sz="1400" b="1" i="0"/>
            <a:t>TIPS</a:t>
          </a:r>
          <a:r>
            <a:rPr lang="es-CO" sz="1400" b="1" i="0" baseline="0"/>
            <a:t> EVALUACIÓN</a:t>
          </a:r>
          <a:endParaRPr lang="es-CO" sz="1400" b="1" i="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219076</xdr:colOff>
      <xdr:row>0</xdr:row>
      <xdr:rowOff>9525</xdr:rowOff>
    </xdr:from>
    <xdr:to>
      <xdr:col>2</xdr:col>
      <xdr:colOff>847726</xdr:colOff>
      <xdr:row>4</xdr:row>
      <xdr:rowOff>9525</xdr:rowOff>
    </xdr:to>
    <xdr:pic>
      <xdr:nvPicPr>
        <xdr:cNvPr id="2" name="Picture 1" descr="CC"/>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949" r="7529"/>
        <a:stretch/>
      </xdr:blipFill>
      <xdr:spPr bwMode="auto">
        <a:xfrm>
          <a:off x="219076" y="9525"/>
          <a:ext cx="251460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190499</xdr:colOff>
      <xdr:row>0</xdr:row>
      <xdr:rowOff>20411</xdr:rowOff>
    </xdr:from>
    <xdr:to>
      <xdr:col>17</xdr:col>
      <xdr:colOff>520192</xdr:colOff>
      <xdr:row>4</xdr:row>
      <xdr:rowOff>56051</xdr:rowOff>
    </xdr:to>
    <xdr:pic>
      <xdr:nvPicPr>
        <xdr:cNvPr id="4" name="3 Imagen">
          <a:hlinkClick xmlns:r="http://schemas.openxmlformats.org/officeDocument/2006/relationships" r:id="rId2"/>
        </xdr:cNvPr>
        <xdr:cNvPicPr>
          <a:picLocks noChangeAspect="1"/>
        </xdr:cNvPicPr>
      </xdr:nvPicPr>
      <xdr:blipFill>
        <a:blip xmlns:r="http://schemas.openxmlformats.org/officeDocument/2006/relationships" r:embed="rId3" cstate="print"/>
        <a:stretch>
          <a:fillRect/>
        </a:stretch>
      </xdr:blipFill>
      <xdr:spPr>
        <a:xfrm>
          <a:off x="18532928" y="20411"/>
          <a:ext cx="2016979" cy="754097"/>
        </a:xfrm>
        <a:prstGeom prst="rect">
          <a:avLst/>
        </a:prstGeom>
      </xdr:spPr>
    </xdr:pic>
    <xdr:clientData/>
  </xdr:twoCellAnchor>
  <xdr:twoCellAnchor>
    <xdr:from>
      <xdr:col>8</xdr:col>
      <xdr:colOff>1028700</xdr:colOff>
      <xdr:row>10</xdr:row>
      <xdr:rowOff>76200</xdr:rowOff>
    </xdr:from>
    <xdr:to>
      <xdr:col>11</xdr:col>
      <xdr:colOff>28575</xdr:colOff>
      <xdr:row>12</xdr:row>
      <xdr:rowOff>152400</xdr:rowOff>
    </xdr:to>
    <xdr:sp macro="" textlink="">
      <xdr:nvSpPr>
        <xdr:cNvPr id="6" name="Rectángulo redondeado 5">
          <a:hlinkClick xmlns:r="http://schemas.openxmlformats.org/officeDocument/2006/relationships" r:id="rId4"/>
        </xdr:cNvPr>
        <xdr:cNvSpPr/>
      </xdr:nvSpPr>
      <xdr:spPr>
        <a:xfrm>
          <a:off x="9248775" y="2019300"/>
          <a:ext cx="1619250" cy="485775"/>
        </a:xfrm>
        <a:prstGeom prst="roundRect">
          <a:avLst/>
        </a:prstGeom>
        <a:solidFill>
          <a:srgbClr val="339966"/>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s-CO" sz="1400" b="1" i="0"/>
            <a:t>TIPS</a:t>
          </a:r>
          <a:r>
            <a:rPr lang="es-CO" sz="1400" b="1" i="0" baseline="0"/>
            <a:t> EVALUACIÓN</a:t>
          </a:r>
          <a:endParaRPr lang="es-CO" sz="1400" b="1" i="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298173</xdr:colOff>
      <xdr:row>0</xdr:row>
      <xdr:rowOff>115955</xdr:rowOff>
    </xdr:from>
    <xdr:to>
      <xdr:col>3</xdr:col>
      <xdr:colOff>1090405</xdr:colOff>
      <xdr:row>3</xdr:row>
      <xdr:rowOff>57976</xdr:rowOff>
    </xdr:to>
    <xdr:pic>
      <xdr:nvPicPr>
        <xdr:cNvPr id="2" name="Picture 1" descr="CC"/>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0225" b="14607"/>
        <a:stretch/>
      </xdr:blipFill>
      <xdr:spPr bwMode="auto">
        <a:xfrm>
          <a:off x="298173" y="115955"/>
          <a:ext cx="4192657" cy="4754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121227</xdr:colOff>
      <xdr:row>0</xdr:row>
      <xdr:rowOff>0</xdr:rowOff>
    </xdr:from>
    <xdr:to>
      <xdr:col>18</xdr:col>
      <xdr:colOff>579293</xdr:colOff>
      <xdr:row>4</xdr:row>
      <xdr:rowOff>12137</xdr:rowOff>
    </xdr:to>
    <xdr:pic>
      <xdr:nvPicPr>
        <xdr:cNvPr id="3" name="2 Imagen">
          <a:hlinkClick xmlns:r="http://schemas.openxmlformats.org/officeDocument/2006/relationships" r:id="rId2"/>
        </xdr:cNvPr>
        <xdr:cNvPicPr>
          <a:picLocks noChangeAspect="1"/>
        </xdr:cNvPicPr>
      </xdr:nvPicPr>
      <xdr:blipFill>
        <a:blip xmlns:r="http://schemas.openxmlformats.org/officeDocument/2006/relationships" r:embed="rId3" cstate="print"/>
        <a:stretch>
          <a:fillRect/>
        </a:stretch>
      </xdr:blipFill>
      <xdr:spPr>
        <a:xfrm>
          <a:off x="18028227" y="0"/>
          <a:ext cx="1982066" cy="745562"/>
        </a:xfrm>
        <a:prstGeom prst="rect">
          <a:avLst/>
        </a:prstGeom>
      </xdr:spPr>
    </xdr:pic>
    <xdr:clientData/>
  </xdr:twoCellAnchor>
  <xdr:twoCellAnchor>
    <xdr:from>
      <xdr:col>7</xdr:col>
      <xdr:colOff>257175</xdr:colOff>
      <xdr:row>6</xdr:row>
      <xdr:rowOff>161925</xdr:rowOff>
    </xdr:from>
    <xdr:to>
      <xdr:col>9</xdr:col>
      <xdr:colOff>0</xdr:colOff>
      <xdr:row>9</xdr:row>
      <xdr:rowOff>38100</xdr:rowOff>
    </xdr:to>
    <xdr:sp macro="" textlink="">
      <xdr:nvSpPr>
        <xdr:cNvPr id="4" name="Rectángulo redondeado 3">
          <a:hlinkClick xmlns:r="http://schemas.openxmlformats.org/officeDocument/2006/relationships" r:id="rId4"/>
        </xdr:cNvPr>
        <xdr:cNvSpPr/>
      </xdr:nvSpPr>
      <xdr:spPr>
        <a:xfrm>
          <a:off x="7791450" y="1009650"/>
          <a:ext cx="1619250" cy="0"/>
        </a:xfrm>
        <a:prstGeom prst="roundRect">
          <a:avLst/>
        </a:prstGeom>
        <a:solidFill>
          <a:srgbClr val="339966"/>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s-CO" sz="1400" b="1" i="0"/>
            <a:t>TIPS</a:t>
          </a:r>
          <a:r>
            <a:rPr lang="es-CO" sz="1400" b="1" i="0" baseline="0"/>
            <a:t> EVALUACIÓN</a:t>
          </a:r>
          <a:endParaRPr lang="es-CO" sz="1400" b="1" i="0"/>
        </a:p>
      </xdr:txBody>
    </xdr:sp>
    <xdr:clientData/>
  </xdr:twoCellAnchor>
  <xdr:twoCellAnchor editAs="oneCell">
    <xdr:from>
      <xdr:col>16</xdr:col>
      <xdr:colOff>176893</xdr:colOff>
      <xdr:row>28</xdr:row>
      <xdr:rowOff>103908</xdr:rowOff>
    </xdr:from>
    <xdr:to>
      <xdr:col>16</xdr:col>
      <xdr:colOff>610714</xdr:colOff>
      <xdr:row>28</xdr:row>
      <xdr:rowOff>748423</xdr:rowOff>
    </xdr:to>
    <xdr:pic>
      <xdr:nvPicPr>
        <xdr:cNvPr id="5" name="Imagen 4" descr="http://us.123rf.com/400wm/400/400/kathygold/kathygold1010/kathygold101000891/8020403-chico-de-policia-3d-celebrar-una-insignia-3d-sobre-un-fondo-blanco.jpg">
          <a:hlinkClick xmlns:r="http://schemas.openxmlformats.org/officeDocument/2006/relationships" r:id="rId5"/>
        </xdr:cNvPr>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8083893" y="9771783"/>
          <a:ext cx="433821" cy="644515"/>
        </a:xfrm>
        <a:prstGeom prst="rect">
          <a:avLst/>
        </a:prstGeom>
        <a:noFill/>
        <a:ln>
          <a:noFill/>
        </a:ln>
      </xdr:spPr>
    </xdr:pic>
    <xdr:clientData/>
  </xdr:twoCellAnchor>
  <xdr:twoCellAnchor editAs="oneCell">
    <xdr:from>
      <xdr:col>16</xdr:col>
      <xdr:colOff>136072</xdr:colOff>
      <xdr:row>28</xdr:row>
      <xdr:rowOff>1183821</xdr:rowOff>
    </xdr:from>
    <xdr:to>
      <xdr:col>16</xdr:col>
      <xdr:colOff>569893</xdr:colOff>
      <xdr:row>29</xdr:row>
      <xdr:rowOff>603693</xdr:rowOff>
    </xdr:to>
    <xdr:pic>
      <xdr:nvPicPr>
        <xdr:cNvPr id="6" name="Imagen 4" descr="http://us.123rf.com/400wm/400/400/kathygold/kathygold1010/kathygold101000891/8020403-chico-de-policia-3d-celebrar-una-insignia-3d-sobre-un-fondo-blanco.jpg">
          <a:hlinkClick xmlns:r="http://schemas.openxmlformats.org/officeDocument/2006/relationships" r:id="rId7"/>
        </xdr:cNvPr>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8043072" y="10851696"/>
          <a:ext cx="433821" cy="639073"/>
        </a:xfrm>
        <a:prstGeom prst="rect">
          <a:avLst/>
        </a:prstGeom>
        <a:noFill/>
        <a:ln>
          <a:noFill/>
        </a:ln>
      </xdr:spPr>
    </xdr:pic>
    <xdr:clientData/>
  </xdr:twoCellAnchor>
  <xdr:twoCellAnchor editAs="oneCell">
    <xdr:from>
      <xdr:col>16</xdr:col>
      <xdr:colOff>206829</xdr:colOff>
      <xdr:row>27</xdr:row>
      <xdr:rowOff>152400</xdr:rowOff>
    </xdr:from>
    <xdr:to>
      <xdr:col>16</xdr:col>
      <xdr:colOff>640650</xdr:colOff>
      <xdr:row>27</xdr:row>
      <xdr:rowOff>796915</xdr:rowOff>
    </xdr:to>
    <xdr:pic>
      <xdr:nvPicPr>
        <xdr:cNvPr id="7" name="Imagen 4" descr="http://us.123rf.com/400wm/400/400/kathygold/kathygold1010/kathygold101000891/8020403-chico-de-policia-3d-celebrar-una-insignia-3d-sobre-un-fondo-blanco.jpg">
          <a:hlinkClick xmlns:r="http://schemas.openxmlformats.org/officeDocument/2006/relationships" r:id="rId8"/>
        </xdr:cNvPr>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8113829" y="8943975"/>
          <a:ext cx="433821" cy="644515"/>
        </a:xfrm>
        <a:prstGeom prst="rect">
          <a:avLst/>
        </a:prstGeom>
        <a:noFill/>
        <a:ln>
          <a:noFill/>
        </a:ln>
      </xdr:spPr>
    </xdr:pic>
    <xdr:clientData/>
  </xdr:twoCellAnchor>
  <xdr:twoCellAnchor editAs="oneCell">
    <xdr:from>
      <xdr:col>16</xdr:col>
      <xdr:colOff>204107</xdr:colOff>
      <xdr:row>26</xdr:row>
      <xdr:rowOff>272143</xdr:rowOff>
    </xdr:from>
    <xdr:to>
      <xdr:col>16</xdr:col>
      <xdr:colOff>637928</xdr:colOff>
      <xdr:row>26</xdr:row>
      <xdr:rowOff>916658</xdr:rowOff>
    </xdr:to>
    <xdr:pic>
      <xdr:nvPicPr>
        <xdr:cNvPr id="8" name="Imagen 4" descr="http://us.123rf.com/400wm/400/400/kathygold/kathygold1010/kathygold101000891/8020403-chico-de-policia-3d-celebrar-una-insignia-3d-sobre-un-fondo-blanco.jpg">
          <a:hlinkClick xmlns:r="http://schemas.openxmlformats.org/officeDocument/2006/relationships" r:id="rId9"/>
        </xdr:cNvPr>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8111107" y="8015968"/>
          <a:ext cx="433821" cy="644515"/>
        </a:xfrm>
        <a:prstGeom prst="rect">
          <a:avLst/>
        </a:prstGeom>
        <a:noFill/>
        <a:ln>
          <a:noFill/>
        </a:ln>
      </xdr:spPr>
    </xdr:pic>
    <xdr:clientData/>
  </xdr:twoCellAnchor>
  <xdr:oneCellAnchor>
    <xdr:from>
      <xdr:col>16</xdr:col>
      <xdr:colOff>163285</xdr:colOff>
      <xdr:row>24</xdr:row>
      <xdr:rowOff>476251</xdr:rowOff>
    </xdr:from>
    <xdr:ext cx="433821" cy="644515"/>
    <xdr:pic>
      <xdr:nvPicPr>
        <xdr:cNvPr id="9" name="Imagen 4" descr="http://us.123rf.com/400wm/400/400/kathygold/kathygold1010/kathygold101000891/8020403-chico-de-policia-3d-celebrar-una-insignia-3d-sobre-un-fondo-blanco.jpg">
          <a:hlinkClick xmlns:r="http://schemas.openxmlformats.org/officeDocument/2006/relationships" r:id="rId10"/>
        </xdr:cNvPr>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8083892" y="5565322"/>
          <a:ext cx="433821" cy="644515"/>
        </a:xfrm>
        <a:prstGeom prst="rect">
          <a:avLst/>
        </a:prstGeom>
        <a:noFill/>
        <a:ln>
          <a:noFill/>
        </a:ln>
      </xdr:spPr>
    </xdr:pic>
    <xdr:clientData/>
  </xdr:oneCellAnchor>
  <xdr:oneCellAnchor>
    <xdr:from>
      <xdr:col>16</xdr:col>
      <xdr:colOff>190500</xdr:colOff>
      <xdr:row>30</xdr:row>
      <xdr:rowOff>489856</xdr:rowOff>
    </xdr:from>
    <xdr:ext cx="433821" cy="644515"/>
    <xdr:pic>
      <xdr:nvPicPr>
        <xdr:cNvPr id="10" name="Imagen 4" descr="http://us.123rf.com/400wm/400/400/kathygold/kathygold1010/kathygold101000891/8020403-chico-de-policia-3d-celebrar-una-insignia-3d-sobre-un-fondo-blanco.jpg">
          <a:hlinkClick xmlns:r="http://schemas.openxmlformats.org/officeDocument/2006/relationships" r:id="rId11"/>
        </xdr:cNvPr>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8111107" y="12096749"/>
          <a:ext cx="433821" cy="644515"/>
        </a:xfrm>
        <a:prstGeom prst="rect">
          <a:avLst/>
        </a:prstGeom>
        <a:noFill/>
        <a:ln>
          <a:noFill/>
        </a:ln>
      </xdr:spPr>
    </xdr:pic>
    <xdr:clientData/>
  </xdr:oneCellAnchor>
</xdr:wsDr>
</file>

<file path=xl/drawings/drawing6.xml><?xml version="1.0" encoding="utf-8"?>
<xdr:wsDr xmlns:xdr="http://schemas.openxmlformats.org/drawingml/2006/spreadsheetDrawing" xmlns:a="http://schemas.openxmlformats.org/drawingml/2006/main">
  <xdr:twoCellAnchor>
    <xdr:from>
      <xdr:col>1</xdr:col>
      <xdr:colOff>402166</xdr:colOff>
      <xdr:row>0</xdr:row>
      <xdr:rowOff>31750</xdr:rowOff>
    </xdr:from>
    <xdr:to>
      <xdr:col>4</xdr:col>
      <xdr:colOff>1037157</xdr:colOff>
      <xdr:row>3</xdr:row>
      <xdr:rowOff>158750</xdr:rowOff>
    </xdr:to>
    <xdr:pic>
      <xdr:nvPicPr>
        <xdr:cNvPr id="2" name="Picture 1" descr="CC"/>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511" t="19035" r="7551" b="17241"/>
        <a:stretch/>
      </xdr:blipFill>
      <xdr:spPr bwMode="auto">
        <a:xfrm>
          <a:off x="1164166" y="31750"/>
          <a:ext cx="3968741" cy="539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321252</xdr:colOff>
      <xdr:row>0</xdr:row>
      <xdr:rowOff>64078</xdr:rowOff>
    </xdr:from>
    <xdr:to>
      <xdr:col>17</xdr:col>
      <xdr:colOff>723034</xdr:colOff>
      <xdr:row>4</xdr:row>
      <xdr:rowOff>126438</xdr:rowOff>
    </xdr:to>
    <xdr:pic>
      <xdr:nvPicPr>
        <xdr:cNvPr id="4" name="3 Imagen">
          <a:hlinkClick xmlns:r="http://schemas.openxmlformats.org/officeDocument/2006/relationships" r:id="rId2"/>
        </xdr:cNvPr>
        <xdr:cNvPicPr>
          <a:picLocks noChangeAspect="1"/>
        </xdr:cNvPicPr>
      </xdr:nvPicPr>
      <xdr:blipFill>
        <a:blip xmlns:r="http://schemas.openxmlformats.org/officeDocument/2006/relationships" r:embed="rId3" cstate="print"/>
        <a:stretch>
          <a:fillRect/>
        </a:stretch>
      </xdr:blipFill>
      <xdr:spPr>
        <a:xfrm>
          <a:off x="19592925" y="64078"/>
          <a:ext cx="1981200" cy="741233"/>
        </a:xfrm>
        <a:prstGeom prst="rect">
          <a:avLst/>
        </a:prstGeom>
      </xdr:spPr>
    </xdr:pic>
    <xdr:clientData/>
  </xdr:twoCellAnchor>
  <xdr:twoCellAnchor>
    <xdr:from>
      <xdr:col>8</xdr:col>
      <xdr:colOff>333375</xdr:colOff>
      <xdr:row>10</xdr:row>
      <xdr:rowOff>47625</xdr:rowOff>
    </xdr:from>
    <xdr:to>
      <xdr:col>8</xdr:col>
      <xdr:colOff>1952625</xdr:colOff>
      <xdr:row>12</xdr:row>
      <xdr:rowOff>123825</xdr:rowOff>
    </xdr:to>
    <xdr:sp macro="" textlink="">
      <xdr:nvSpPr>
        <xdr:cNvPr id="6" name="Rectángulo redondeado 5">
          <a:hlinkClick xmlns:r="http://schemas.openxmlformats.org/officeDocument/2006/relationships" r:id="rId4"/>
        </xdr:cNvPr>
        <xdr:cNvSpPr/>
      </xdr:nvSpPr>
      <xdr:spPr>
        <a:xfrm>
          <a:off x="8334375" y="1828800"/>
          <a:ext cx="1619250" cy="485775"/>
        </a:xfrm>
        <a:prstGeom prst="roundRect">
          <a:avLst/>
        </a:prstGeom>
        <a:solidFill>
          <a:srgbClr val="339966"/>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s-CO" sz="1400" b="1" i="0"/>
            <a:t>TIPS</a:t>
          </a:r>
          <a:r>
            <a:rPr lang="es-CO" sz="1400" b="1" i="0" baseline="0"/>
            <a:t> EVALUACIÓN</a:t>
          </a:r>
          <a:endParaRPr lang="es-CO" sz="1400" b="1" i="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466725</xdr:colOff>
      <xdr:row>0</xdr:row>
      <xdr:rowOff>0</xdr:rowOff>
    </xdr:from>
    <xdr:to>
      <xdr:col>4</xdr:col>
      <xdr:colOff>1219200</xdr:colOff>
      <xdr:row>4</xdr:row>
      <xdr:rowOff>0</xdr:rowOff>
    </xdr:to>
    <xdr:pic>
      <xdr:nvPicPr>
        <xdr:cNvPr id="4" name="Picture 1" descr="C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0"/>
          <a:ext cx="464820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200681</xdr:colOff>
      <xdr:row>0</xdr:row>
      <xdr:rowOff>54851</xdr:rowOff>
    </xdr:from>
    <xdr:to>
      <xdr:col>17</xdr:col>
      <xdr:colOff>666420</xdr:colOff>
      <xdr:row>5</xdr:row>
      <xdr:rowOff>19671</xdr:rowOff>
    </xdr:to>
    <xdr:pic>
      <xdr:nvPicPr>
        <xdr:cNvPr id="5" name="4 Imagen">
          <a:hlinkClick xmlns:r="http://schemas.openxmlformats.org/officeDocument/2006/relationships" r:id="rId2"/>
        </xdr:cNvPr>
        <xdr:cNvPicPr>
          <a:picLocks noChangeAspect="1"/>
        </xdr:cNvPicPr>
      </xdr:nvPicPr>
      <xdr:blipFill>
        <a:blip xmlns:r="http://schemas.openxmlformats.org/officeDocument/2006/relationships" r:embed="rId3" cstate="print"/>
        <a:stretch>
          <a:fillRect/>
        </a:stretch>
      </xdr:blipFill>
      <xdr:spPr>
        <a:xfrm>
          <a:off x="17157371" y="54851"/>
          <a:ext cx="2042291" cy="753096"/>
        </a:xfrm>
        <a:prstGeom prst="rect">
          <a:avLst/>
        </a:prstGeom>
      </xdr:spPr>
    </xdr:pic>
    <xdr:clientData/>
  </xdr:twoCellAnchor>
  <xdr:twoCellAnchor>
    <xdr:from>
      <xdr:col>8</xdr:col>
      <xdr:colOff>1019175</xdr:colOff>
      <xdr:row>10</xdr:row>
      <xdr:rowOff>57150</xdr:rowOff>
    </xdr:from>
    <xdr:to>
      <xdr:col>10</xdr:col>
      <xdr:colOff>676275</xdr:colOff>
      <xdr:row>13</xdr:row>
      <xdr:rowOff>47625</xdr:rowOff>
    </xdr:to>
    <xdr:sp macro="" textlink="">
      <xdr:nvSpPr>
        <xdr:cNvPr id="7" name="Rectángulo redondeado 6">
          <a:hlinkClick xmlns:r="http://schemas.openxmlformats.org/officeDocument/2006/relationships" r:id="rId4"/>
        </xdr:cNvPr>
        <xdr:cNvSpPr/>
      </xdr:nvSpPr>
      <xdr:spPr>
        <a:xfrm>
          <a:off x="8534400" y="1876425"/>
          <a:ext cx="1619250" cy="485775"/>
        </a:xfrm>
        <a:prstGeom prst="roundRect">
          <a:avLst/>
        </a:prstGeom>
        <a:solidFill>
          <a:srgbClr val="339966"/>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s-CO" sz="1400" b="1" i="0"/>
            <a:t>TIPS</a:t>
          </a:r>
          <a:r>
            <a:rPr lang="es-CO" sz="1400" b="1" i="0" baseline="0"/>
            <a:t> EVALUACIÓN</a:t>
          </a:r>
          <a:endParaRPr lang="es-CO" sz="1400" b="1" i="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523875</xdr:colOff>
      <xdr:row>0</xdr:row>
      <xdr:rowOff>107155</xdr:rowOff>
    </xdr:from>
    <xdr:to>
      <xdr:col>3</xdr:col>
      <xdr:colOff>607219</xdr:colOff>
      <xdr:row>3</xdr:row>
      <xdr:rowOff>119063</xdr:rowOff>
    </xdr:to>
    <xdr:pic>
      <xdr:nvPicPr>
        <xdr:cNvPr id="2" name="Picture 1" descr="CC"/>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883" t="16393" r="7365" b="9836"/>
        <a:stretch/>
      </xdr:blipFill>
      <xdr:spPr bwMode="auto">
        <a:xfrm>
          <a:off x="523875" y="107155"/>
          <a:ext cx="3214688" cy="5357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110899</xdr:colOff>
      <xdr:row>0</xdr:row>
      <xdr:rowOff>0</xdr:rowOff>
    </xdr:from>
    <xdr:to>
      <xdr:col>18</xdr:col>
      <xdr:colOff>594294</xdr:colOff>
      <xdr:row>4</xdr:row>
      <xdr:rowOff>18495</xdr:rowOff>
    </xdr:to>
    <xdr:pic>
      <xdr:nvPicPr>
        <xdr:cNvPr id="4" name="3 Imagen">
          <a:hlinkClick xmlns:r="http://schemas.openxmlformats.org/officeDocument/2006/relationships" r:id="rId2"/>
        </xdr:cNvPr>
        <xdr:cNvPicPr>
          <a:picLocks noChangeAspect="1"/>
        </xdr:cNvPicPr>
      </xdr:nvPicPr>
      <xdr:blipFill>
        <a:blip xmlns:r="http://schemas.openxmlformats.org/officeDocument/2006/relationships" r:embed="rId3" cstate="print"/>
        <a:stretch>
          <a:fillRect/>
        </a:stretch>
      </xdr:blipFill>
      <xdr:spPr>
        <a:xfrm>
          <a:off x="20663128" y="0"/>
          <a:ext cx="2050937" cy="736952"/>
        </a:xfrm>
        <a:prstGeom prst="rect">
          <a:avLst/>
        </a:prstGeom>
      </xdr:spPr>
    </xdr:pic>
    <xdr:clientData/>
  </xdr:twoCellAnchor>
  <xdr:twoCellAnchor>
    <xdr:from>
      <xdr:col>8</xdr:col>
      <xdr:colOff>988219</xdr:colOff>
      <xdr:row>9</xdr:row>
      <xdr:rowOff>202406</xdr:rowOff>
    </xdr:from>
    <xdr:to>
      <xdr:col>10</xdr:col>
      <xdr:colOff>547688</xdr:colOff>
      <xdr:row>12</xdr:row>
      <xdr:rowOff>57150</xdr:rowOff>
    </xdr:to>
    <xdr:sp macro="" textlink="">
      <xdr:nvSpPr>
        <xdr:cNvPr id="6" name="Rectángulo redondeado 5">
          <a:hlinkClick xmlns:r="http://schemas.openxmlformats.org/officeDocument/2006/relationships" r:id="rId4"/>
        </xdr:cNvPr>
        <xdr:cNvSpPr/>
      </xdr:nvSpPr>
      <xdr:spPr>
        <a:xfrm>
          <a:off x="8917782" y="1940719"/>
          <a:ext cx="1619250" cy="485775"/>
        </a:xfrm>
        <a:prstGeom prst="roundRect">
          <a:avLst/>
        </a:prstGeom>
        <a:solidFill>
          <a:srgbClr val="339966"/>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s-CO" sz="1400" b="1" i="0"/>
            <a:t>TIPS</a:t>
          </a:r>
          <a:r>
            <a:rPr lang="es-CO" sz="1400" b="1" i="0" baseline="0"/>
            <a:t> EVALUACIÓN</a:t>
          </a:r>
          <a:endParaRPr lang="es-CO" sz="1400" b="1" i="0"/>
        </a:p>
      </xdr:txBody>
    </xdr:sp>
    <xdr:clientData/>
  </xdr:twoCellAnchor>
  <xdr:twoCellAnchor>
    <xdr:from>
      <xdr:col>0</xdr:col>
      <xdr:colOff>523875</xdr:colOff>
      <xdr:row>0</xdr:row>
      <xdr:rowOff>107155</xdr:rowOff>
    </xdr:from>
    <xdr:to>
      <xdr:col>3</xdr:col>
      <xdr:colOff>607219</xdr:colOff>
      <xdr:row>3</xdr:row>
      <xdr:rowOff>119063</xdr:rowOff>
    </xdr:to>
    <xdr:pic>
      <xdr:nvPicPr>
        <xdr:cNvPr id="5" name="Picture 1" descr="CC"/>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883" t="16393" r="7365" b="9836"/>
        <a:stretch/>
      </xdr:blipFill>
      <xdr:spPr bwMode="auto">
        <a:xfrm>
          <a:off x="523875" y="107155"/>
          <a:ext cx="3902869" cy="5453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110899</xdr:colOff>
      <xdr:row>0</xdr:row>
      <xdr:rowOff>0</xdr:rowOff>
    </xdr:from>
    <xdr:to>
      <xdr:col>18</xdr:col>
      <xdr:colOff>594294</xdr:colOff>
      <xdr:row>4</xdr:row>
      <xdr:rowOff>18495</xdr:rowOff>
    </xdr:to>
    <xdr:pic>
      <xdr:nvPicPr>
        <xdr:cNvPr id="7" name="6 Imagen">
          <a:hlinkClick xmlns:r="http://schemas.openxmlformats.org/officeDocument/2006/relationships" r:id="rId2"/>
        </xdr:cNvPr>
        <xdr:cNvPicPr>
          <a:picLocks noChangeAspect="1"/>
        </xdr:cNvPicPr>
      </xdr:nvPicPr>
      <xdr:blipFill>
        <a:blip xmlns:r="http://schemas.openxmlformats.org/officeDocument/2006/relationships" r:embed="rId3" cstate="print"/>
        <a:stretch>
          <a:fillRect/>
        </a:stretch>
      </xdr:blipFill>
      <xdr:spPr>
        <a:xfrm>
          <a:off x="20380099" y="0"/>
          <a:ext cx="2007395" cy="751920"/>
        </a:xfrm>
        <a:prstGeom prst="rect">
          <a:avLst/>
        </a:prstGeom>
      </xdr:spPr>
    </xdr:pic>
    <xdr:clientData/>
  </xdr:twoCellAnchor>
  <xdr:twoCellAnchor>
    <xdr:from>
      <xdr:col>8</xdr:col>
      <xdr:colOff>977013</xdr:colOff>
      <xdr:row>6</xdr:row>
      <xdr:rowOff>0</xdr:rowOff>
    </xdr:from>
    <xdr:to>
      <xdr:col>10</xdr:col>
      <xdr:colOff>536482</xdr:colOff>
      <xdr:row>6</xdr:row>
      <xdr:rowOff>0</xdr:rowOff>
    </xdr:to>
    <xdr:sp macro="" textlink="">
      <xdr:nvSpPr>
        <xdr:cNvPr id="8" name="Rectángulo redondeado 5">
          <a:hlinkClick xmlns:r="http://schemas.openxmlformats.org/officeDocument/2006/relationships" r:id="rId4"/>
        </xdr:cNvPr>
        <xdr:cNvSpPr/>
      </xdr:nvSpPr>
      <xdr:spPr>
        <a:xfrm>
          <a:off x="10330563" y="1123950"/>
          <a:ext cx="1674019" cy="0"/>
        </a:xfrm>
        <a:prstGeom prst="roundRect">
          <a:avLst/>
        </a:prstGeom>
        <a:solidFill>
          <a:srgbClr val="339966"/>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s-CO" sz="1400" b="1" i="0"/>
            <a:t>TIPS</a:t>
          </a:r>
          <a:r>
            <a:rPr lang="es-CO" sz="1400" b="1" i="0" baseline="0"/>
            <a:t> EVALUACIÓN</a:t>
          </a:r>
          <a:endParaRPr lang="es-CO" sz="1400" b="1" i="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298173</xdr:colOff>
      <xdr:row>0</xdr:row>
      <xdr:rowOff>115955</xdr:rowOff>
    </xdr:from>
    <xdr:to>
      <xdr:col>2</xdr:col>
      <xdr:colOff>1090405</xdr:colOff>
      <xdr:row>3</xdr:row>
      <xdr:rowOff>57976</xdr:rowOff>
    </xdr:to>
    <xdr:pic>
      <xdr:nvPicPr>
        <xdr:cNvPr id="3" name="Picture 1" descr="CC"/>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0225" b="14607"/>
        <a:stretch/>
      </xdr:blipFill>
      <xdr:spPr bwMode="auto">
        <a:xfrm>
          <a:off x="298173" y="115955"/>
          <a:ext cx="2440057" cy="4754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15</xdr:col>
      <xdr:colOff>211282</xdr:colOff>
      <xdr:row>0</xdr:row>
      <xdr:rowOff>0</xdr:rowOff>
    </xdr:from>
    <xdr:to>
      <xdr:col>19</xdr:col>
      <xdr:colOff>22106</xdr:colOff>
      <xdr:row>3</xdr:row>
      <xdr:rowOff>147084</xdr:rowOff>
    </xdr:to>
    <xdr:pic>
      <xdr:nvPicPr>
        <xdr:cNvPr id="4" name="3 Imagen">
          <a:hlinkClick xmlns:r="http://schemas.openxmlformats.org/officeDocument/2006/relationships" r:id="rId2"/>
        </xdr:cNvPr>
        <xdr:cNvPicPr>
          <a:picLocks noChangeAspect="1"/>
        </xdr:cNvPicPr>
      </xdr:nvPicPr>
      <xdr:blipFill>
        <a:blip xmlns:r="http://schemas.openxmlformats.org/officeDocument/2006/relationships" r:embed="rId3" cstate="print"/>
        <a:stretch>
          <a:fillRect/>
        </a:stretch>
      </xdr:blipFill>
      <xdr:spPr>
        <a:xfrm>
          <a:off x="16421100" y="0"/>
          <a:ext cx="1851314" cy="673557"/>
        </a:xfrm>
        <a:prstGeom prst="rect">
          <a:avLst/>
        </a:prstGeom>
      </xdr:spPr>
    </xdr:pic>
    <xdr:clientData/>
  </xdr:twoCellAnchor>
  <xdr:twoCellAnchor>
    <xdr:from>
      <xdr:col>8</xdr:col>
      <xdr:colOff>704850</xdr:colOff>
      <xdr:row>11</xdr:row>
      <xdr:rowOff>95250</xdr:rowOff>
    </xdr:from>
    <xdr:to>
      <xdr:col>10</xdr:col>
      <xdr:colOff>361950</xdr:colOff>
      <xdr:row>13</xdr:row>
      <xdr:rowOff>171450</xdr:rowOff>
    </xdr:to>
    <xdr:sp macro="" textlink="">
      <xdr:nvSpPr>
        <xdr:cNvPr id="6" name="Rectángulo redondeado 5">
          <a:hlinkClick xmlns:r="http://schemas.openxmlformats.org/officeDocument/2006/relationships" r:id="rId4"/>
        </xdr:cNvPr>
        <xdr:cNvSpPr/>
      </xdr:nvSpPr>
      <xdr:spPr>
        <a:xfrm>
          <a:off x="8534400" y="1981200"/>
          <a:ext cx="1619250" cy="485775"/>
        </a:xfrm>
        <a:prstGeom prst="roundRect">
          <a:avLst/>
        </a:prstGeom>
        <a:solidFill>
          <a:srgbClr val="339966"/>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s-CO" sz="1400" b="1" i="0"/>
            <a:t>TIPS</a:t>
          </a:r>
          <a:r>
            <a:rPr lang="es-CO" sz="1400" b="1" i="0" baseline="0"/>
            <a:t> EVALUACIÓN</a:t>
          </a:r>
          <a:endParaRPr lang="es-CO" sz="1400" b="1" i="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9.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printerSettings" Target="../printerSettings/printerSettings10.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printerSettings" Target="../printerSettings/printerSettings11.bin"/><Relationship Id="rId4" Type="http://schemas.openxmlformats.org/officeDocument/2006/relationships/comments" Target="../comments8.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file:///\\192.168.0.7\Sig\AC-AP-NC\COMERCIAL\SIMULACRO\ATENCION%20A%20AGETRANSCOL\FO-AD-84%20Simulacro..doc" TargetMode="External"/><Relationship Id="rId1" Type="http://schemas.openxmlformats.org/officeDocument/2006/relationships/hyperlink" Target="file:///\\192.168.0.7\Sig\AC-AP-NC\COMERCIAL\SIMULACRO\FO-AD-84%20Simulacro.%20dctos%20cliente%20verdadero.doc"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printerSettings" Target="../printerSettings/printerSettings13.bin"/><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2.xml"/><Relationship Id="rId1" Type="http://schemas.openxmlformats.org/officeDocument/2006/relationships/printerSettings" Target="../printerSettings/printerSettings14.bin"/><Relationship Id="rId4" Type="http://schemas.openxmlformats.org/officeDocument/2006/relationships/comments" Target="../comments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5.bin"/><Relationship Id="rId1" Type="http://schemas.openxmlformats.org/officeDocument/2006/relationships/hyperlink" Target="..\Inspecciones%20fisicas%20y%20seguridad\FO-SI-03%20INSPECCIONES%202015"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62"/>
  <sheetViews>
    <sheetView showGridLines="0" topLeftCell="A7" zoomScale="85" zoomScaleNormal="85" workbookViewId="0">
      <selection activeCell="H23" sqref="H23"/>
    </sheetView>
  </sheetViews>
  <sheetFormatPr baseColWidth="10" defaultColWidth="11.5703125" defaultRowHeight="15" x14ac:dyDescent="0.25"/>
  <cols>
    <col min="1" max="1" width="3.28515625" style="228" customWidth="1"/>
    <col min="2" max="2" width="4.28515625" style="227" customWidth="1"/>
    <col min="3" max="3" width="11.28515625" style="227" bestFit="1" customWidth="1"/>
    <col min="4" max="4" width="13" style="227" bestFit="1" customWidth="1"/>
    <col min="5" max="9" width="13" style="227" customWidth="1"/>
    <col min="10" max="10" width="18.140625" style="227" bestFit="1" customWidth="1"/>
    <col min="11" max="11" width="29.140625" style="227" customWidth="1"/>
    <col min="12" max="12" width="13" style="228" customWidth="1"/>
    <col min="13" max="13" width="12.28515625" style="228" customWidth="1"/>
    <col min="14" max="14" width="14.5703125" style="228" customWidth="1"/>
    <col min="15" max="15" width="42.28515625" style="228" customWidth="1"/>
    <col min="16" max="16384" width="11.5703125" style="227"/>
  </cols>
  <sheetData>
    <row r="1" spans="1:19" ht="15" customHeight="1" x14ac:dyDescent="0.25">
      <c r="A1" s="616" t="s">
        <v>8</v>
      </c>
      <c r="B1" s="616"/>
      <c r="C1" s="616"/>
      <c r="D1" s="616"/>
      <c r="E1" s="616"/>
      <c r="F1" s="616"/>
      <c r="G1" s="616"/>
      <c r="H1" s="616"/>
      <c r="I1" s="616"/>
      <c r="L1" s="227"/>
      <c r="M1" s="227"/>
      <c r="N1" s="227"/>
      <c r="O1" s="227"/>
    </row>
    <row r="2" spans="1:19" ht="24.75" customHeight="1" x14ac:dyDescent="0.25">
      <c r="A2" s="616"/>
      <c r="B2" s="616"/>
      <c r="C2" s="616"/>
      <c r="D2" s="616"/>
      <c r="E2" s="616"/>
      <c r="F2" s="616"/>
      <c r="G2" s="616"/>
      <c r="H2" s="616"/>
      <c r="I2" s="616"/>
      <c r="L2" s="227"/>
      <c r="M2" s="227"/>
      <c r="N2" s="227"/>
      <c r="O2" s="227"/>
    </row>
    <row r="3" spans="1:19" s="228" customFormat="1" ht="6" customHeight="1" thickBot="1" x14ac:dyDescent="0.3"/>
    <row r="4" spans="1:19" ht="16.5" customHeight="1" thickBot="1" x14ac:dyDescent="0.3">
      <c r="B4" s="610" t="s">
        <v>23</v>
      </c>
      <c r="C4" s="611"/>
      <c r="D4" s="228"/>
      <c r="E4" s="228"/>
      <c r="F4" s="228"/>
      <c r="G4" s="228"/>
      <c r="H4" s="228"/>
      <c r="I4" s="228"/>
      <c r="J4" s="228"/>
      <c r="K4" s="228"/>
    </row>
    <row r="5" spans="1:19" ht="15.75" customHeight="1" x14ac:dyDescent="0.25">
      <c r="B5" s="229">
        <v>3</v>
      </c>
      <c r="C5" s="230" t="s">
        <v>22</v>
      </c>
      <c r="D5" s="231">
        <f>$B5*D9</f>
        <v>15</v>
      </c>
      <c r="E5" s="232">
        <f>$B5*E9</f>
        <v>30</v>
      </c>
      <c r="F5" s="233">
        <f>$B5*F9</f>
        <v>60</v>
      </c>
      <c r="G5" s="234"/>
      <c r="H5" s="234"/>
      <c r="I5" s="234"/>
      <c r="J5" s="228"/>
      <c r="K5" s="228"/>
      <c r="N5" s="235"/>
      <c r="O5" s="235"/>
      <c r="P5" s="236"/>
      <c r="Q5" s="236"/>
      <c r="R5" s="236"/>
      <c r="S5" s="236"/>
    </row>
    <row r="6" spans="1:19" ht="15.75" customHeight="1" x14ac:dyDescent="0.25">
      <c r="B6" s="229">
        <v>2</v>
      </c>
      <c r="C6" s="230" t="s">
        <v>21</v>
      </c>
      <c r="D6" s="237">
        <f>$B6*D9</f>
        <v>10</v>
      </c>
      <c r="E6" s="238">
        <f>$B6*E9</f>
        <v>20</v>
      </c>
      <c r="F6" s="239">
        <f>$B6*F9</f>
        <v>40</v>
      </c>
      <c r="G6" s="234"/>
      <c r="H6" s="234"/>
      <c r="I6" s="234"/>
      <c r="J6" s="228"/>
      <c r="K6" s="228"/>
      <c r="N6" s="235"/>
      <c r="O6" s="235"/>
      <c r="P6" s="236"/>
      <c r="Q6" s="236"/>
      <c r="R6" s="236"/>
      <c r="S6" s="236"/>
    </row>
    <row r="7" spans="1:19" ht="15.75" thickBot="1" x14ac:dyDescent="0.3">
      <c r="B7" s="240">
        <v>1</v>
      </c>
      <c r="C7" s="241" t="s">
        <v>20</v>
      </c>
      <c r="D7" s="242">
        <f>$B7*D9</f>
        <v>5</v>
      </c>
      <c r="E7" s="243">
        <f>$B7*E9</f>
        <v>10</v>
      </c>
      <c r="F7" s="244">
        <f>$B7*F9</f>
        <v>20</v>
      </c>
      <c r="G7" s="234"/>
      <c r="H7" s="234"/>
      <c r="I7" s="234"/>
      <c r="J7" s="228"/>
      <c r="K7" s="228"/>
      <c r="N7" s="235"/>
      <c r="O7" s="235"/>
      <c r="P7" s="236"/>
      <c r="Q7" s="236"/>
      <c r="R7" s="236"/>
      <c r="S7" s="236"/>
    </row>
    <row r="8" spans="1:19" x14ac:dyDescent="0.25">
      <c r="B8" s="228"/>
      <c r="C8" s="228"/>
      <c r="D8" s="245" t="s">
        <v>0</v>
      </c>
      <c r="E8" s="246" t="s">
        <v>1</v>
      </c>
      <c r="F8" s="247" t="s">
        <v>2</v>
      </c>
      <c r="G8" s="248"/>
      <c r="H8" s="248"/>
      <c r="I8" s="248"/>
      <c r="J8" s="228"/>
      <c r="K8" s="228"/>
      <c r="N8" s="235"/>
      <c r="O8" s="235"/>
      <c r="P8" s="236"/>
      <c r="Q8" s="236"/>
      <c r="R8" s="236"/>
      <c r="S8" s="236"/>
    </row>
    <row r="9" spans="1:19" ht="15.75" thickBot="1" x14ac:dyDescent="0.3">
      <c r="B9" s="228"/>
      <c r="C9" s="228"/>
      <c r="D9" s="249">
        <v>5</v>
      </c>
      <c r="E9" s="250">
        <v>10</v>
      </c>
      <c r="F9" s="251">
        <v>20</v>
      </c>
      <c r="G9" s="248" t="s">
        <v>9</v>
      </c>
      <c r="H9" s="248"/>
      <c r="I9" s="248"/>
      <c r="J9" s="228"/>
      <c r="K9" s="228"/>
      <c r="N9" s="235"/>
      <c r="O9" s="235"/>
      <c r="P9" s="236"/>
      <c r="Q9" s="236"/>
      <c r="R9" s="236"/>
      <c r="S9" s="236"/>
    </row>
    <row r="10" spans="1:19" ht="16.5" customHeight="1" thickBot="1" x14ac:dyDescent="0.3">
      <c r="B10" s="228"/>
      <c r="C10" s="228"/>
      <c r="D10" s="228"/>
      <c r="E10" s="612" t="s">
        <v>19</v>
      </c>
      <c r="F10" s="613"/>
      <c r="G10" s="228"/>
      <c r="H10" s="228"/>
      <c r="I10" s="228"/>
      <c r="J10" s="228"/>
      <c r="K10" s="228"/>
      <c r="L10" s="228" t="s">
        <v>9</v>
      </c>
      <c r="N10" s="235"/>
      <c r="O10" s="235"/>
      <c r="P10" s="236"/>
      <c r="Q10" s="236"/>
      <c r="R10" s="236"/>
      <c r="S10" s="236"/>
    </row>
    <row r="11" spans="1:19" ht="15.75" thickBot="1" x14ac:dyDescent="0.3">
      <c r="B11" s="228"/>
      <c r="C11" s="228"/>
      <c r="D11" s="228"/>
      <c r="E11" s="228"/>
      <c r="F11" s="228"/>
      <c r="G11" s="228"/>
      <c r="H11" s="248"/>
      <c r="I11" s="248"/>
      <c r="J11" s="228"/>
      <c r="K11" s="228"/>
      <c r="N11" s="235"/>
      <c r="O11" s="235"/>
      <c r="P11" s="236"/>
      <c r="Q11" s="236"/>
      <c r="R11" s="236"/>
      <c r="S11" s="236"/>
    </row>
    <row r="12" spans="1:19" x14ac:dyDescent="0.25">
      <c r="B12" s="228"/>
      <c r="C12" s="252" t="s">
        <v>3</v>
      </c>
      <c r="D12" s="253" t="s">
        <v>26</v>
      </c>
      <c r="E12" s="228"/>
      <c r="F12" s="228"/>
      <c r="G12" s="228"/>
      <c r="H12" s="248"/>
      <c r="I12" s="248"/>
      <c r="J12" s="228"/>
      <c r="K12" s="228" t="s">
        <v>29</v>
      </c>
      <c r="N12" s="235"/>
      <c r="O12" s="235"/>
      <c r="P12" s="236"/>
      <c r="Q12" s="236"/>
      <c r="R12" s="236"/>
      <c r="S12" s="236"/>
    </row>
    <row r="13" spans="1:19" x14ac:dyDescent="0.25">
      <c r="B13" s="228"/>
      <c r="C13" s="254" t="s">
        <v>4</v>
      </c>
      <c r="D13" s="255" t="s">
        <v>25</v>
      </c>
      <c r="E13" s="228"/>
      <c r="F13" s="228"/>
      <c r="G13" s="228"/>
      <c r="H13" s="248"/>
      <c r="I13" s="248"/>
      <c r="J13" s="228"/>
      <c r="K13" s="228"/>
      <c r="N13" s="235"/>
      <c r="O13" s="235"/>
      <c r="P13" s="236"/>
      <c r="Q13" s="236"/>
      <c r="R13" s="236"/>
      <c r="S13" s="236"/>
    </row>
    <row r="14" spans="1:19" ht="15.75" thickBot="1" x14ac:dyDescent="0.3">
      <c r="B14" s="228"/>
      <c r="C14" s="256" t="s">
        <v>2</v>
      </c>
      <c r="D14" s="257" t="s">
        <v>24</v>
      </c>
      <c r="E14" s="228"/>
      <c r="F14" s="228"/>
      <c r="G14" s="228"/>
      <c r="H14" s="248"/>
      <c r="I14" s="248"/>
      <c r="J14" s="228"/>
      <c r="K14" s="228"/>
      <c r="N14" s="235"/>
      <c r="O14" s="235"/>
      <c r="P14" s="236"/>
      <c r="Q14" s="236"/>
      <c r="R14" s="236"/>
      <c r="S14" s="236"/>
    </row>
    <row r="15" spans="1:19" ht="15.75" thickBot="1" x14ac:dyDescent="0.3">
      <c r="B15" s="228"/>
      <c r="C15" s="228"/>
      <c r="D15" s="228"/>
      <c r="E15" s="228"/>
      <c r="F15" s="228"/>
      <c r="G15" s="228"/>
      <c r="H15" s="228"/>
      <c r="I15" s="228"/>
      <c r="J15" s="228"/>
      <c r="K15" s="228"/>
      <c r="N15" s="235"/>
      <c r="O15" s="235"/>
      <c r="P15" s="236"/>
      <c r="Q15" s="236"/>
      <c r="R15" s="236"/>
      <c r="S15" s="236"/>
    </row>
    <row r="16" spans="1:19" x14ac:dyDescent="0.25">
      <c r="B16" s="617" t="s">
        <v>5</v>
      </c>
      <c r="C16" s="625" t="s">
        <v>6</v>
      </c>
      <c r="D16" s="626"/>
      <c r="E16" s="626"/>
      <c r="F16" s="614" t="s">
        <v>7</v>
      </c>
      <c r="G16" s="615"/>
      <c r="H16" s="615"/>
      <c r="I16" s="615"/>
      <c r="J16" s="623" t="s">
        <v>33</v>
      </c>
      <c r="K16" s="621" t="s">
        <v>34</v>
      </c>
      <c r="N16" s="235"/>
      <c r="O16" s="235"/>
      <c r="P16" s="236"/>
      <c r="Q16" s="236"/>
      <c r="R16" s="236"/>
      <c r="S16" s="236"/>
    </row>
    <row r="17" spans="2:19" ht="15.75" thickBot="1" x14ac:dyDescent="0.3">
      <c r="B17" s="618"/>
      <c r="C17" s="627"/>
      <c r="D17" s="628"/>
      <c r="E17" s="628"/>
      <c r="F17" s="258" t="s">
        <v>23</v>
      </c>
      <c r="G17" s="258" t="s">
        <v>19</v>
      </c>
      <c r="H17" s="258" t="s">
        <v>27</v>
      </c>
      <c r="I17" s="259" t="s">
        <v>28</v>
      </c>
      <c r="J17" s="624"/>
      <c r="K17" s="622"/>
      <c r="N17" s="235"/>
      <c r="O17" s="235"/>
      <c r="P17" s="236"/>
      <c r="Q17" s="236"/>
      <c r="R17" s="236"/>
      <c r="S17" s="236"/>
    </row>
    <row r="18" spans="2:19" x14ac:dyDescent="0.25">
      <c r="B18" s="260">
        <v>1</v>
      </c>
      <c r="C18" s="629" t="s">
        <v>10</v>
      </c>
      <c r="D18" s="629"/>
      <c r="E18" s="629"/>
      <c r="F18" s="261">
        <v>2</v>
      </c>
      <c r="G18" s="261">
        <v>10</v>
      </c>
      <c r="H18" s="261">
        <f>F18*G18</f>
        <v>20</v>
      </c>
      <c r="I18" s="262" t="s">
        <v>30</v>
      </c>
      <c r="J18" s="263" t="s">
        <v>35</v>
      </c>
      <c r="K18" s="264" t="s">
        <v>41</v>
      </c>
      <c r="N18" s="235"/>
      <c r="O18" s="235"/>
      <c r="P18" s="236"/>
      <c r="Q18" s="236"/>
      <c r="R18" s="236"/>
      <c r="S18" s="236"/>
    </row>
    <row r="19" spans="2:19" x14ac:dyDescent="0.25">
      <c r="B19" s="265">
        <v>2</v>
      </c>
      <c r="C19" s="619" t="s">
        <v>11</v>
      </c>
      <c r="D19" s="619"/>
      <c r="E19" s="619"/>
      <c r="F19" s="266">
        <v>1</v>
      </c>
      <c r="G19" s="266">
        <v>10</v>
      </c>
      <c r="H19" s="266">
        <f t="shared" ref="H19:H27" si="0">F19*G19</f>
        <v>10</v>
      </c>
      <c r="I19" s="267" t="s">
        <v>30</v>
      </c>
      <c r="J19" s="268" t="s">
        <v>36</v>
      </c>
      <c r="K19" s="269" t="s">
        <v>42</v>
      </c>
    </row>
    <row r="20" spans="2:19" x14ac:dyDescent="0.25">
      <c r="B20" s="265">
        <v>3</v>
      </c>
      <c r="C20" s="619" t="s">
        <v>12</v>
      </c>
      <c r="D20" s="619"/>
      <c r="E20" s="619"/>
      <c r="F20" s="266">
        <v>2</v>
      </c>
      <c r="G20" s="266">
        <v>10</v>
      </c>
      <c r="H20" s="266">
        <f t="shared" si="0"/>
        <v>20</v>
      </c>
      <c r="I20" s="267" t="s">
        <v>30</v>
      </c>
      <c r="J20" s="268" t="s">
        <v>37</v>
      </c>
      <c r="K20" s="264" t="s">
        <v>41</v>
      </c>
    </row>
    <row r="21" spans="2:19" x14ac:dyDescent="0.25">
      <c r="B21" s="265">
        <v>4</v>
      </c>
      <c r="C21" s="619" t="s">
        <v>13</v>
      </c>
      <c r="D21" s="619"/>
      <c r="E21" s="619"/>
      <c r="F21" s="266">
        <v>1</v>
      </c>
      <c r="G21" s="266">
        <v>20</v>
      </c>
      <c r="H21" s="266">
        <f t="shared" si="0"/>
        <v>20</v>
      </c>
      <c r="I21" s="267" t="s">
        <v>30</v>
      </c>
      <c r="J21" s="268" t="s">
        <v>38</v>
      </c>
      <c r="K21" s="269" t="s">
        <v>43</v>
      </c>
    </row>
    <row r="22" spans="2:19" x14ac:dyDescent="0.25">
      <c r="B22" s="265">
        <v>5</v>
      </c>
      <c r="C22" s="619" t="s">
        <v>14</v>
      </c>
      <c r="D22" s="619"/>
      <c r="E22" s="619"/>
      <c r="F22" s="266">
        <v>1</v>
      </c>
      <c r="G22" s="266">
        <v>20</v>
      </c>
      <c r="H22" s="266">
        <f t="shared" si="0"/>
        <v>20</v>
      </c>
      <c r="I22" s="267" t="s">
        <v>30</v>
      </c>
      <c r="J22" s="268" t="s">
        <v>37</v>
      </c>
      <c r="K22" s="264" t="s">
        <v>41</v>
      </c>
    </row>
    <row r="23" spans="2:19" x14ac:dyDescent="0.25">
      <c r="B23" s="265">
        <v>6</v>
      </c>
      <c r="C23" s="619" t="s">
        <v>15</v>
      </c>
      <c r="D23" s="619"/>
      <c r="E23" s="619"/>
      <c r="F23" s="266">
        <v>1</v>
      </c>
      <c r="G23" s="266">
        <v>10</v>
      </c>
      <c r="H23" s="266">
        <f t="shared" si="0"/>
        <v>10</v>
      </c>
      <c r="I23" s="267" t="s">
        <v>30</v>
      </c>
      <c r="J23" s="268" t="s">
        <v>37</v>
      </c>
      <c r="K23" s="264" t="s">
        <v>41</v>
      </c>
    </row>
    <row r="24" spans="2:19" x14ac:dyDescent="0.25">
      <c r="B24" s="265">
        <v>7</v>
      </c>
      <c r="C24" s="619" t="s">
        <v>252</v>
      </c>
      <c r="D24" s="619"/>
      <c r="E24" s="619"/>
      <c r="F24" s="266">
        <v>1</v>
      </c>
      <c r="G24" s="266">
        <v>20</v>
      </c>
      <c r="H24" s="266">
        <f t="shared" si="0"/>
        <v>20</v>
      </c>
      <c r="I24" s="267" t="s">
        <v>30</v>
      </c>
      <c r="J24" s="268" t="s">
        <v>39</v>
      </c>
      <c r="K24" s="269" t="s">
        <v>47</v>
      </c>
    </row>
    <row r="25" spans="2:19" x14ac:dyDescent="0.25">
      <c r="B25" s="265">
        <v>8</v>
      </c>
      <c r="C25" s="619" t="s">
        <v>16</v>
      </c>
      <c r="D25" s="619"/>
      <c r="E25" s="619"/>
      <c r="F25" s="266">
        <v>1</v>
      </c>
      <c r="G25" s="266">
        <v>10</v>
      </c>
      <c r="H25" s="266">
        <f t="shared" si="0"/>
        <v>10</v>
      </c>
      <c r="I25" s="267" t="s">
        <v>30</v>
      </c>
      <c r="J25" s="268" t="s">
        <v>40</v>
      </c>
      <c r="K25" s="264" t="s">
        <v>41</v>
      </c>
    </row>
    <row r="26" spans="2:19" x14ac:dyDescent="0.25">
      <c r="B26" s="265">
        <v>9</v>
      </c>
      <c r="C26" s="619" t="s">
        <v>17</v>
      </c>
      <c r="D26" s="619"/>
      <c r="E26" s="619"/>
      <c r="F26" s="266">
        <v>1</v>
      </c>
      <c r="G26" s="266">
        <v>20</v>
      </c>
      <c r="H26" s="266">
        <f t="shared" si="0"/>
        <v>20</v>
      </c>
      <c r="I26" s="267" t="s">
        <v>30</v>
      </c>
      <c r="J26" s="268" t="s">
        <v>37</v>
      </c>
      <c r="K26" s="264" t="s">
        <v>41</v>
      </c>
    </row>
    <row r="27" spans="2:19" x14ac:dyDescent="0.25">
      <c r="B27" s="265">
        <v>10</v>
      </c>
      <c r="C27" s="619" t="s">
        <v>18</v>
      </c>
      <c r="D27" s="619"/>
      <c r="E27" s="619"/>
      <c r="F27" s="266">
        <v>1</v>
      </c>
      <c r="G27" s="266">
        <v>20</v>
      </c>
      <c r="H27" s="266">
        <f t="shared" si="0"/>
        <v>20</v>
      </c>
      <c r="I27" s="267" t="s">
        <v>30</v>
      </c>
      <c r="J27" s="268" t="s">
        <v>46</v>
      </c>
      <c r="K27" s="269" t="s">
        <v>45</v>
      </c>
    </row>
    <row r="28" spans="2:19" x14ac:dyDescent="0.25">
      <c r="B28" s="265">
        <v>11</v>
      </c>
      <c r="C28" s="619" t="s">
        <v>31</v>
      </c>
      <c r="D28" s="619"/>
      <c r="E28" s="619"/>
      <c r="F28" s="266">
        <v>1</v>
      </c>
      <c r="G28" s="266">
        <v>20</v>
      </c>
      <c r="H28" s="266">
        <f>F28*G28</f>
        <v>20</v>
      </c>
      <c r="I28" s="267" t="s">
        <v>30</v>
      </c>
      <c r="J28" s="268" t="s">
        <v>37</v>
      </c>
      <c r="K28" s="264" t="s">
        <v>41</v>
      </c>
    </row>
    <row r="29" spans="2:19" ht="15.75" thickBot="1" x14ac:dyDescent="0.3">
      <c r="B29" s="249">
        <v>12</v>
      </c>
      <c r="C29" s="620" t="s">
        <v>32</v>
      </c>
      <c r="D29" s="620"/>
      <c r="E29" s="620"/>
      <c r="F29" s="270">
        <v>1</v>
      </c>
      <c r="G29" s="270">
        <v>20</v>
      </c>
      <c r="H29" s="270">
        <f>F29*G29</f>
        <v>20</v>
      </c>
      <c r="I29" s="271" t="s">
        <v>30</v>
      </c>
      <c r="J29" s="263" t="s">
        <v>35</v>
      </c>
      <c r="K29" s="272" t="s">
        <v>44</v>
      </c>
    </row>
    <row r="30" spans="2:19" s="228" customFormat="1" x14ac:dyDescent="0.25"/>
    <row r="31" spans="2:19" s="228" customFormat="1" x14ac:dyDescent="0.25"/>
    <row r="32" spans="2:19" s="228" customFormat="1" x14ac:dyDescent="0.25"/>
    <row r="33" s="228" customFormat="1" x14ac:dyDescent="0.25"/>
    <row r="34" s="228" customFormat="1" x14ac:dyDescent="0.25"/>
    <row r="35" s="228" customFormat="1" x14ac:dyDescent="0.25"/>
    <row r="36" s="228" customFormat="1" x14ac:dyDescent="0.25"/>
    <row r="37" s="228" customFormat="1" x14ac:dyDescent="0.25"/>
    <row r="38" s="228" customFormat="1" x14ac:dyDescent="0.25"/>
    <row r="39" s="228" customFormat="1" x14ac:dyDescent="0.25"/>
    <row r="40" s="228" customFormat="1" x14ac:dyDescent="0.25"/>
    <row r="41" s="228" customFormat="1" x14ac:dyDescent="0.25"/>
    <row r="42" s="228" customFormat="1" x14ac:dyDescent="0.25"/>
    <row r="43" s="228" customFormat="1" x14ac:dyDescent="0.25"/>
    <row r="44" s="228" customFormat="1" x14ac:dyDescent="0.25"/>
    <row r="45" s="228" customFormat="1" x14ac:dyDescent="0.25"/>
    <row r="46" s="228" customFormat="1" x14ac:dyDescent="0.25"/>
    <row r="47" s="228" customFormat="1" x14ac:dyDescent="0.25"/>
    <row r="48" s="228" customFormat="1" x14ac:dyDescent="0.25"/>
    <row r="49" s="228" customFormat="1" x14ac:dyDescent="0.25"/>
    <row r="50" s="228" customFormat="1" x14ac:dyDescent="0.25"/>
    <row r="51" s="228" customFormat="1" x14ac:dyDescent="0.25"/>
    <row r="52" s="228" customFormat="1" x14ac:dyDescent="0.25"/>
    <row r="53" s="228" customFormat="1" x14ac:dyDescent="0.25"/>
    <row r="54" s="228" customFormat="1" x14ac:dyDescent="0.25"/>
    <row r="55" s="228" customFormat="1" x14ac:dyDescent="0.25"/>
    <row r="56" s="228" customFormat="1" x14ac:dyDescent="0.25"/>
    <row r="57" s="228" customFormat="1" x14ac:dyDescent="0.25"/>
    <row r="58" s="228" customFormat="1" x14ac:dyDescent="0.25"/>
    <row r="59" s="228" customFormat="1" x14ac:dyDescent="0.25"/>
    <row r="60" s="228" customFormat="1" x14ac:dyDescent="0.25"/>
    <row r="61" s="228" customFormat="1" x14ac:dyDescent="0.25"/>
    <row r="62" s="228" customFormat="1" x14ac:dyDescent="0.25"/>
  </sheetData>
  <mergeCells count="20">
    <mergeCell ref="C28:E28"/>
    <mergeCell ref="C29:E29"/>
    <mergeCell ref="K16:K17"/>
    <mergeCell ref="J16:J17"/>
    <mergeCell ref="C24:E24"/>
    <mergeCell ref="C25:E25"/>
    <mergeCell ref="C26:E26"/>
    <mergeCell ref="C27:E27"/>
    <mergeCell ref="C16:E17"/>
    <mergeCell ref="C18:E18"/>
    <mergeCell ref="C19:E19"/>
    <mergeCell ref="C20:E20"/>
    <mergeCell ref="C21:E21"/>
    <mergeCell ref="C22:E22"/>
    <mergeCell ref="C23:E23"/>
    <mergeCell ref="B4:C4"/>
    <mergeCell ref="E10:F10"/>
    <mergeCell ref="F16:I16"/>
    <mergeCell ref="A1:I2"/>
    <mergeCell ref="B16:B17"/>
  </mergeCells>
  <pageMargins left="0.25" right="0.25" top="0.75" bottom="0.75" header="0.3" footer="0.3"/>
  <pageSetup scale="98" orientation="landscape" r:id="rId1"/>
  <ignoredErrors>
    <ignoredError sqref="D12" numberStoredAsText="1"/>
  </ignoredErrors>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T53"/>
  <sheetViews>
    <sheetView showGridLines="0" zoomScaleNormal="100" workbookViewId="0">
      <pane xSplit="1" ySplit="18" topLeftCell="B27" activePane="bottomRight" state="frozen"/>
      <selection pane="topRight" activeCell="B1" sqref="B1"/>
      <selection pane="bottomLeft" activeCell="A19" sqref="A19"/>
      <selection pane="bottomRight" activeCell="B31" sqref="B31"/>
    </sheetView>
  </sheetViews>
  <sheetFormatPr baseColWidth="10" defaultRowHeight="10.5" outlineLevelRow="1" x14ac:dyDescent="0.25"/>
  <cols>
    <col min="1" max="1" width="13.7109375" style="52" customWidth="1"/>
    <col min="2" max="2" width="20.140625" style="53" customWidth="1"/>
    <col min="3" max="3" width="20" style="52" customWidth="1"/>
    <col min="4" max="4" width="13.140625" style="52" customWidth="1"/>
    <col min="5" max="5" width="16.5703125" style="52" customWidth="1"/>
    <col min="6" max="6" width="9.42578125" style="52" customWidth="1"/>
    <col min="7" max="7" width="26.85546875" style="52" customWidth="1"/>
    <col min="8" max="8" width="6.7109375" style="52" customWidth="1"/>
    <col min="9" max="9" width="24.85546875" style="54" customWidth="1"/>
    <col min="10" max="10" width="6.85546875" style="52" customWidth="1"/>
    <col min="11" max="11" width="13" style="53" customWidth="1"/>
    <col min="12" max="12" width="23.5703125" style="52" customWidth="1"/>
    <col min="13" max="13" width="15.85546875" style="52" customWidth="1"/>
    <col min="14" max="15" width="18.42578125" style="52" customWidth="1"/>
    <col min="16" max="252" width="11.42578125" style="52"/>
    <col min="253" max="253" width="13.7109375" style="52" customWidth="1"/>
    <col min="254" max="254" width="13.28515625" style="52" customWidth="1"/>
    <col min="255" max="255" width="20" style="52" customWidth="1"/>
    <col min="256" max="256" width="13.140625" style="52" customWidth="1"/>
    <col min="257" max="257" width="16.5703125" style="52" customWidth="1"/>
    <col min="258" max="258" width="5" style="52" customWidth="1"/>
    <col min="259" max="259" width="26.85546875" style="52" customWidth="1"/>
    <col min="260" max="260" width="4.140625" style="52" customWidth="1"/>
    <col min="261" max="261" width="24.85546875" style="52" customWidth="1"/>
    <col min="262" max="262" width="4.5703125" style="52" customWidth="1"/>
    <col min="263" max="263" width="5" style="52" customWidth="1"/>
    <col min="264" max="264" width="23.5703125" style="52" customWidth="1"/>
    <col min="265" max="265" width="15.85546875" style="52" customWidth="1"/>
    <col min="266" max="267" width="18.42578125" style="52" customWidth="1"/>
    <col min="268" max="268" width="3.5703125" style="52" customWidth="1"/>
    <col min="269" max="269" width="4.42578125" style="52" customWidth="1"/>
    <col min="270" max="270" width="4.140625" style="52" customWidth="1"/>
    <col min="271" max="271" width="4.7109375" style="52" customWidth="1"/>
    <col min="272" max="508" width="11.42578125" style="52"/>
    <col min="509" max="509" width="13.7109375" style="52" customWidth="1"/>
    <col min="510" max="510" width="13.28515625" style="52" customWidth="1"/>
    <col min="511" max="511" width="20" style="52" customWidth="1"/>
    <col min="512" max="512" width="13.140625" style="52" customWidth="1"/>
    <col min="513" max="513" width="16.5703125" style="52" customWidth="1"/>
    <col min="514" max="514" width="5" style="52" customWidth="1"/>
    <col min="515" max="515" width="26.85546875" style="52" customWidth="1"/>
    <col min="516" max="516" width="4.140625" style="52" customWidth="1"/>
    <col min="517" max="517" width="24.85546875" style="52" customWidth="1"/>
    <col min="518" max="518" width="4.5703125" style="52" customWidth="1"/>
    <col min="519" max="519" width="5" style="52" customWidth="1"/>
    <col min="520" max="520" width="23.5703125" style="52" customWidth="1"/>
    <col min="521" max="521" width="15.85546875" style="52" customWidth="1"/>
    <col min="522" max="523" width="18.42578125" style="52" customWidth="1"/>
    <col min="524" max="524" width="3.5703125" style="52" customWidth="1"/>
    <col min="525" max="525" width="4.42578125" style="52" customWidth="1"/>
    <col min="526" max="526" width="4.140625" style="52" customWidth="1"/>
    <col min="527" max="527" width="4.7109375" style="52" customWidth="1"/>
    <col min="528" max="764" width="11.42578125" style="52"/>
    <col min="765" max="765" width="13.7109375" style="52" customWidth="1"/>
    <col min="766" max="766" width="13.28515625" style="52" customWidth="1"/>
    <col min="767" max="767" width="20" style="52" customWidth="1"/>
    <col min="768" max="768" width="13.140625" style="52" customWidth="1"/>
    <col min="769" max="769" width="16.5703125" style="52" customWidth="1"/>
    <col min="770" max="770" width="5" style="52" customWidth="1"/>
    <col min="771" max="771" width="26.85546875" style="52" customWidth="1"/>
    <col min="772" max="772" width="4.140625" style="52" customWidth="1"/>
    <col min="773" max="773" width="24.85546875" style="52" customWidth="1"/>
    <col min="774" max="774" width="4.5703125" style="52" customWidth="1"/>
    <col min="775" max="775" width="5" style="52" customWidth="1"/>
    <col min="776" max="776" width="23.5703125" style="52" customWidth="1"/>
    <col min="777" max="777" width="15.85546875" style="52" customWidth="1"/>
    <col min="778" max="779" width="18.42578125" style="52" customWidth="1"/>
    <col min="780" max="780" width="3.5703125" style="52" customWidth="1"/>
    <col min="781" max="781" width="4.42578125" style="52" customWidth="1"/>
    <col min="782" max="782" width="4.140625" style="52" customWidth="1"/>
    <col min="783" max="783" width="4.7109375" style="52" customWidth="1"/>
    <col min="784" max="1020" width="11.42578125" style="52"/>
    <col min="1021" max="1021" width="13.7109375" style="52" customWidth="1"/>
    <col min="1022" max="1022" width="13.28515625" style="52" customWidth="1"/>
    <col min="1023" max="1023" width="20" style="52" customWidth="1"/>
    <col min="1024" max="1024" width="13.140625" style="52" customWidth="1"/>
    <col min="1025" max="1025" width="16.5703125" style="52" customWidth="1"/>
    <col min="1026" max="1026" width="5" style="52" customWidth="1"/>
    <col min="1027" max="1027" width="26.85546875" style="52" customWidth="1"/>
    <col min="1028" max="1028" width="4.140625" style="52" customWidth="1"/>
    <col min="1029" max="1029" width="24.85546875" style="52" customWidth="1"/>
    <col min="1030" max="1030" width="4.5703125" style="52" customWidth="1"/>
    <col min="1031" max="1031" width="5" style="52" customWidth="1"/>
    <col min="1032" max="1032" width="23.5703125" style="52" customWidth="1"/>
    <col min="1033" max="1033" width="15.85546875" style="52" customWidth="1"/>
    <col min="1034" max="1035" width="18.42578125" style="52" customWidth="1"/>
    <col min="1036" max="1036" width="3.5703125" style="52" customWidth="1"/>
    <col min="1037" max="1037" width="4.42578125" style="52" customWidth="1"/>
    <col min="1038" max="1038" width="4.140625" style="52" customWidth="1"/>
    <col min="1039" max="1039" width="4.7109375" style="52" customWidth="1"/>
    <col min="1040" max="1276" width="11.42578125" style="52"/>
    <col min="1277" max="1277" width="13.7109375" style="52" customWidth="1"/>
    <col min="1278" max="1278" width="13.28515625" style="52" customWidth="1"/>
    <col min="1279" max="1279" width="20" style="52" customWidth="1"/>
    <col min="1280" max="1280" width="13.140625" style="52" customWidth="1"/>
    <col min="1281" max="1281" width="16.5703125" style="52" customWidth="1"/>
    <col min="1282" max="1282" width="5" style="52" customWidth="1"/>
    <col min="1283" max="1283" width="26.85546875" style="52" customWidth="1"/>
    <col min="1284" max="1284" width="4.140625" style="52" customWidth="1"/>
    <col min="1285" max="1285" width="24.85546875" style="52" customWidth="1"/>
    <col min="1286" max="1286" width="4.5703125" style="52" customWidth="1"/>
    <col min="1287" max="1287" width="5" style="52" customWidth="1"/>
    <col min="1288" max="1288" width="23.5703125" style="52" customWidth="1"/>
    <col min="1289" max="1289" width="15.85546875" style="52" customWidth="1"/>
    <col min="1290" max="1291" width="18.42578125" style="52" customWidth="1"/>
    <col min="1292" max="1292" width="3.5703125" style="52" customWidth="1"/>
    <col min="1293" max="1293" width="4.42578125" style="52" customWidth="1"/>
    <col min="1294" max="1294" width="4.140625" style="52" customWidth="1"/>
    <col min="1295" max="1295" width="4.7109375" style="52" customWidth="1"/>
    <col min="1296" max="1532" width="11.42578125" style="52"/>
    <col min="1533" max="1533" width="13.7109375" style="52" customWidth="1"/>
    <col min="1534" max="1534" width="13.28515625" style="52" customWidth="1"/>
    <col min="1535" max="1535" width="20" style="52" customWidth="1"/>
    <col min="1536" max="1536" width="13.140625" style="52" customWidth="1"/>
    <col min="1537" max="1537" width="16.5703125" style="52" customWidth="1"/>
    <col min="1538" max="1538" width="5" style="52" customWidth="1"/>
    <col min="1539" max="1539" width="26.85546875" style="52" customWidth="1"/>
    <col min="1540" max="1540" width="4.140625" style="52" customWidth="1"/>
    <col min="1541" max="1541" width="24.85546875" style="52" customWidth="1"/>
    <col min="1542" max="1542" width="4.5703125" style="52" customWidth="1"/>
    <col min="1543" max="1543" width="5" style="52" customWidth="1"/>
    <col min="1544" max="1544" width="23.5703125" style="52" customWidth="1"/>
    <col min="1545" max="1545" width="15.85546875" style="52" customWidth="1"/>
    <col min="1546" max="1547" width="18.42578125" style="52" customWidth="1"/>
    <col min="1548" max="1548" width="3.5703125" style="52" customWidth="1"/>
    <col min="1549" max="1549" width="4.42578125" style="52" customWidth="1"/>
    <col min="1550" max="1550" width="4.140625" style="52" customWidth="1"/>
    <col min="1551" max="1551" width="4.7109375" style="52" customWidth="1"/>
    <col min="1552" max="1788" width="11.42578125" style="52"/>
    <col min="1789" max="1789" width="13.7109375" style="52" customWidth="1"/>
    <col min="1790" max="1790" width="13.28515625" style="52" customWidth="1"/>
    <col min="1791" max="1791" width="20" style="52" customWidth="1"/>
    <col min="1792" max="1792" width="13.140625" style="52" customWidth="1"/>
    <col min="1793" max="1793" width="16.5703125" style="52" customWidth="1"/>
    <col min="1794" max="1794" width="5" style="52" customWidth="1"/>
    <col min="1795" max="1795" width="26.85546875" style="52" customWidth="1"/>
    <col min="1796" max="1796" width="4.140625" style="52" customWidth="1"/>
    <col min="1797" max="1797" width="24.85546875" style="52" customWidth="1"/>
    <col min="1798" max="1798" width="4.5703125" style="52" customWidth="1"/>
    <col min="1799" max="1799" width="5" style="52" customWidth="1"/>
    <col min="1800" max="1800" width="23.5703125" style="52" customWidth="1"/>
    <col min="1801" max="1801" width="15.85546875" style="52" customWidth="1"/>
    <col min="1802" max="1803" width="18.42578125" style="52" customWidth="1"/>
    <col min="1804" max="1804" width="3.5703125" style="52" customWidth="1"/>
    <col min="1805" max="1805" width="4.42578125" style="52" customWidth="1"/>
    <col min="1806" max="1806" width="4.140625" style="52" customWidth="1"/>
    <col min="1807" max="1807" width="4.7109375" style="52" customWidth="1"/>
    <col min="1808" max="2044" width="11.42578125" style="52"/>
    <col min="2045" max="2045" width="13.7109375" style="52" customWidth="1"/>
    <col min="2046" max="2046" width="13.28515625" style="52" customWidth="1"/>
    <col min="2047" max="2047" width="20" style="52" customWidth="1"/>
    <col min="2048" max="2048" width="13.140625" style="52" customWidth="1"/>
    <col min="2049" max="2049" width="16.5703125" style="52" customWidth="1"/>
    <col min="2050" max="2050" width="5" style="52" customWidth="1"/>
    <col min="2051" max="2051" width="26.85546875" style="52" customWidth="1"/>
    <col min="2052" max="2052" width="4.140625" style="52" customWidth="1"/>
    <col min="2053" max="2053" width="24.85546875" style="52" customWidth="1"/>
    <col min="2054" max="2054" width="4.5703125" style="52" customWidth="1"/>
    <col min="2055" max="2055" width="5" style="52" customWidth="1"/>
    <col min="2056" max="2056" width="23.5703125" style="52" customWidth="1"/>
    <col min="2057" max="2057" width="15.85546875" style="52" customWidth="1"/>
    <col min="2058" max="2059" width="18.42578125" style="52" customWidth="1"/>
    <col min="2060" max="2060" width="3.5703125" style="52" customWidth="1"/>
    <col min="2061" max="2061" width="4.42578125" style="52" customWidth="1"/>
    <col min="2062" max="2062" width="4.140625" style="52" customWidth="1"/>
    <col min="2063" max="2063" width="4.7109375" style="52" customWidth="1"/>
    <col min="2064" max="2300" width="11.42578125" style="52"/>
    <col min="2301" max="2301" width="13.7109375" style="52" customWidth="1"/>
    <col min="2302" max="2302" width="13.28515625" style="52" customWidth="1"/>
    <col min="2303" max="2303" width="20" style="52" customWidth="1"/>
    <col min="2304" max="2304" width="13.140625" style="52" customWidth="1"/>
    <col min="2305" max="2305" width="16.5703125" style="52" customWidth="1"/>
    <col min="2306" max="2306" width="5" style="52" customWidth="1"/>
    <col min="2307" max="2307" width="26.85546875" style="52" customWidth="1"/>
    <col min="2308" max="2308" width="4.140625" style="52" customWidth="1"/>
    <col min="2309" max="2309" width="24.85546875" style="52" customWidth="1"/>
    <col min="2310" max="2310" width="4.5703125" style="52" customWidth="1"/>
    <col min="2311" max="2311" width="5" style="52" customWidth="1"/>
    <col min="2312" max="2312" width="23.5703125" style="52" customWidth="1"/>
    <col min="2313" max="2313" width="15.85546875" style="52" customWidth="1"/>
    <col min="2314" max="2315" width="18.42578125" style="52" customWidth="1"/>
    <col min="2316" max="2316" width="3.5703125" style="52" customWidth="1"/>
    <col min="2317" max="2317" width="4.42578125" style="52" customWidth="1"/>
    <col min="2318" max="2318" width="4.140625" style="52" customWidth="1"/>
    <col min="2319" max="2319" width="4.7109375" style="52" customWidth="1"/>
    <col min="2320" max="2556" width="11.42578125" style="52"/>
    <col min="2557" max="2557" width="13.7109375" style="52" customWidth="1"/>
    <col min="2558" max="2558" width="13.28515625" style="52" customWidth="1"/>
    <col min="2559" max="2559" width="20" style="52" customWidth="1"/>
    <col min="2560" max="2560" width="13.140625" style="52" customWidth="1"/>
    <col min="2561" max="2561" width="16.5703125" style="52" customWidth="1"/>
    <col min="2562" max="2562" width="5" style="52" customWidth="1"/>
    <col min="2563" max="2563" width="26.85546875" style="52" customWidth="1"/>
    <col min="2564" max="2564" width="4.140625" style="52" customWidth="1"/>
    <col min="2565" max="2565" width="24.85546875" style="52" customWidth="1"/>
    <col min="2566" max="2566" width="4.5703125" style="52" customWidth="1"/>
    <col min="2567" max="2567" width="5" style="52" customWidth="1"/>
    <col min="2568" max="2568" width="23.5703125" style="52" customWidth="1"/>
    <col min="2569" max="2569" width="15.85546875" style="52" customWidth="1"/>
    <col min="2570" max="2571" width="18.42578125" style="52" customWidth="1"/>
    <col min="2572" max="2572" width="3.5703125" style="52" customWidth="1"/>
    <col min="2573" max="2573" width="4.42578125" style="52" customWidth="1"/>
    <col min="2574" max="2574" width="4.140625" style="52" customWidth="1"/>
    <col min="2575" max="2575" width="4.7109375" style="52" customWidth="1"/>
    <col min="2576" max="2812" width="11.42578125" style="52"/>
    <col min="2813" max="2813" width="13.7109375" style="52" customWidth="1"/>
    <col min="2814" max="2814" width="13.28515625" style="52" customWidth="1"/>
    <col min="2815" max="2815" width="20" style="52" customWidth="1"/>
    <col min="2816" max="2816" width="13.140625" style="52" customWidth="1"/>
    <col min="2817" max="2817" width="16.5703125" style="52" customWidth="1"/>
    <col min="2818" max="2818" width="5" style="52" customWidth="1"/>
    <col min="2819" max="2819" width="26.85546875" style="52" customWidth="1"/>
    <col min="2820" max="2820" width="4.140625" style="52" customWidth="1"/>
    <col min="2821" max="2821" width="24.85546875" style="52" customWidth="1"/>
    <col min="2822" max="2822" width="4.5703125" style="52" customWidth="1"/>
    <col min="2823" max="2823" width="5" style="52" customWidth="1"/>
    <col min="2824" max="2824" width="23.5703125" style="52" customWidth="1"/>
    <col min="2825" max="2825" width="15.85546875" style="52" customWidth="1"/>
    <col min="2826" max="2827" width="18.42578125" style="52" customWidth="1"/>
    <col min="2828" max="2828" width="3.5703125" style="52" customWidth="1"/>
    <col min="2829" max="2829" width="4.42578125" style="52" customWidth="1"/>
    <col min="2830" max="2830" width="4.140625" style="52" customWidth="1"/>
    <col min="2831" max="2831" width="4.7109375" style="52" customWidth="1"/>
    <col min="2832" max="3068" width="11.42578125" style="52"/>
    <col min="3069" max="3069" width="13.7109375" style="52" customWidth="1"/>
    <col min="3070" max="3070" width="13.28515625" style="52" customWidth="1"/>
    <col min="3071" max="3071" width="20" style="52" customWidth="1"/>
    <col min="3072" max="3072" width="13.140625" style="52" customWidth="1"/>
    <col min="3073" max="3073" width="16.5703125" style="52" customWidth="1"/>
    <col min="3074" max="3074" width="5" style="52" customWidth="1"/>
    <col min="3075" max="3075" width="26.85546875" style="52" customWidth="1"/>
    <col min="3076" max="3076" width="4.140625" style="52" customWidth="1"/>
    <col min="3077" max="3077" width="24.85546875" style="52" customWidth="1"/>
    <col min="3078" max="3078" width="4.5703125" style="52" customWidth="1"/>
    <col min="3079" max="3079" width="5" style="52" customWidth="1"/>
    <col min="3080" max="3080" width="23.5703125" style="52" customWidth="1"/>
    <col min="3081" max="3081" width="15.85546875" style="52" customWidth="1"/>
    <col min="3082" max="3083" width="18.42578125" style="52" customWidth="1"/>
    <col min="3084" max="3084" width="3.5703125" style="52" customWidth="1"/>
    <col min="3085" max="3085" width="4.42578125" style="52" customWidth="1"/>
    <col min="3086" max="3086" width="4.140625" style="52" customWidth="1"/>
    <col min="3087" max="3087" width="4.7109375" style="52" customWidth="1"/>
    <col min="3088" max="3324" width="11.42578125" style="52"/>
    <col min="3325" max="3325" width="13.7109375" style="52" customWidth="1"/>
    <col min="3326" max="3326" width="13.28515625" style="52" customWidth="1"/>
    <col min="3327" max="3327" width="20" style="52" customWidth="1"/>
    <col min="3328" max="3328" width="13.140625" style="52" customWidth="1"/>
    <col min="3329" max="3329" width="16.5703125" style="52" customWidth="1"/>
    <col min="3330" max="3330" width="5" style="52" customWidth="1"/>
    <col min="3331" max="3331" width="26.85546875" style="52" customWidth="1"/>
    <col min="3332" max="3332" width="4.140625" style="52" customWidth="1"/>
    <col min="3333" max="3333" width="24.85546875" style="52" customWidth="1"/>
    <col min="3334" max="3334" width="4.5703125" style="52" customWidth="1"/>
    <col min="3335" max="3335" width="5" style="52" customWidth="1"/>
    <col min="3336" max="3336" width="23.5703125" style="52" customWidth="1"/>
    <col min="3337" max="3337" width="15.85546875" style="52" customWidth="1"/>
    <col min="3338" max="3339" width="18.42578125" style="52" customWidth="1"/>
    <col min="3340" max="3340" width="3.5703125" style="52" customWidth="1"/>
    <col min="3341" max="3341" width="4.42578125" style="52" customWidth="1"/>
    <col min="3342" max="3342" width="4.140625" style="52" customWidth="1"/>
    <col min="3343" max="3343" width="4.7109375" style="52" customWidth="1"/>
    <col min="3344" max="3580" width="11.42578125" style="52"/>
    <col min="3581" max="3581" width="13.7109375" style="52" customWidth="1"/>
    <col min="3582" max="3582" width="13.28515625" style="52" customWidth="1"/>
    <col min="3583" max="3583" width="20" style="52" customWidth="1"/>
    <col min="3584" max="3584" width="13.140625" style="52" customWidth="1"/>
    <col min="3585" max="3585" width="16.5703125" style="52" customWidth="1"/>
    <col min="3586" max="3586" width="5" style="52" customWidth="1"/>
    <col min="3587" max="3587" width="26.85546875" style="52" customWidth="1"/>
    <col min="3588" max="3588" width="4.140625" style="52" customWidth="1"/>
    <col min="3589" max="3589" width="24.85546875" style="52" customWidth="1"/>
    <col min="3590" max="3590" width="4.5703125" style="52" customWidth="1"/>
    <col min="3591" max="3591" width="5" style="52" customWidth="1"/>
    <col min="3592" max="3592" width="23.5703125" style="52" customWidth="1"/>
    <col min="3593" max="3593" width="15.85546875" style="52" customWidth="1"/>
    <col min="3594" max="3595" width="18.42578125" style="52" customWidth="1"/>
    <col min="3596" max="3596" width="3.5703125" style="52" customWidth="1"/>
    <col min="3597" max="3597" width="4.42578125" style="52" customWidth="1"/>
    <col min="3598" max="3598" width="4.140625" style="52" customWidth="1"/>
    <col min="3599" max="3599" width="4.7109375" style="52" customWidth="1"/>
    <col min="3600" max="3836" width="11.42578125" style="52"/>
    <col min="3837" max="3837" width="13.7109375" style="52" customWidth="1"/>
    <col min="3838" max="3838" width="13.28515625" style="52" customWidth="1"/>
    <col min="3839" max="3839" width="20" style="52" customWidth="1"/>
    <col min="3840" max="3840" width="13.140625" style="52" customWidth="1"/>
    <col min="3841" max="3841" width="16.5703125" style="52" customWidth="1"/>
    <col min="3842" max="3842" width="5" style="52" customWidth="1"/>
    <col min="3843" max="3843" width="26.85546875" style="52" customWidth="1"/>
    <col min="3844" max="3844" width="4.140625" style="52" customWidth="1"/>
    <col min="3845" max="3845" width="24.85546875" style="52" customWidth="1"/>
    <col min="3846" max="3846" width="4.5703125" style="52" customWidth="1"/>
    <col min="3847" max="3847" width="5" style="52" customWidth="1"/>
    <col min="3848" max="3848" width="23.5703125" style="52" customWidth="1"/>
    <col min="3849" max="3849" width="15.85546875" style="52" customWidth="1"/>
    <col min="3850" max="3851" width="18.42578125" style="52" customWidth="1"/>
    <col min="3852" max="3852" width="3.5703125" style="52" customWidth="1"/>
    <col min="3853" max="3853" width="4.42578125" style="52" customWidth="1"/>
    <col min="3854" max="3854" width="4.140625" style="52" customWidth="1"/>
    <col min="3855" max="3855" width="4.7109375" style="52" customWidth="1"/>
    <col min="3856" max="4092" width="11.42578125" style="52"/>
    <col min="4093" max="4093" width="13.7109375" style="52" customWidth="1"/>
    <col min="4094" max="4094" width="13.28515625" style="52" customWidth="1"/>
    <col min="4095" max="4095" width="20" style="52" customWidth="1"/>
    <col min="4096" max="4096" width="13.140625" style="52" customWidth="1"/>
    <col min="4097" max="4097" width="16.5703125" style="52" customWidth="1"/>
    <col min="4098" max="4098" width="5" style="52" customWidth="1"/>
    <col min="4099" max="4099" width="26.85546875" style="52" customWidth="1"/>
    <col min="4100" max="4100" width="4.140625" style="52" customWidth="1"/>
    <col min="4101" max="4101" width="24.85546875" style="52" customWidth="1"/>
    <col min="4102" max="4102" width="4.5703125" style="52" customWidth="1"/>
    <col min="4103" max="4103" width="5" style="52" customWidth="1"/>
    <col min="4104" max="4104" width="23.5703125" style="52" customWidth="1"/>
    <col min="4105" max="4105" width="15.85546875" style="52" customWidth="1"/>
    <col min="4106" max="4107" width="18.42578125" style="52" customWidth="1"/>
    <col min="4108" max="4108" width="3.5703125" style="52" customWidth="1"/>
    <col min="4109" max="4109" width="4.42578125" style="52" customWidth="1"/>
    <col min="4110" max="4110" width="4.140625" style="52" customWidth="1"/>
    <col min="4111" max="4111" width="4.7109375" style="52" customWidth="1"/>
    <col min="4112" max="4348" width="11.42578125" style="52"/>
    <col min="4349" max="4349" width="13.7109375" style="52" customWidth="1"/>
    <col min="4350" max="4350" width="13.28515625" style="52" customWidth="1"/>
    <col min="4351" max="4351" width="20" style="52" customWidth="1"/>
    <col min="4352" max="4352" width="13.140625" style="52" customWidth="1"/>
    <col min="4353" max="4353" width="16.5703125" style="52" customWidth="1"/>
    <col min="4354" max="4354" width="5" style="52" customWidth="1"/>
    <col min="4355" max="4355" width="26.85546875" style="52" customWidth="1"/>
    <col min="4356" max="4356" width="4.140625" style="52" customWidth="1"/>
    <col min="4357" max="4357" width="24.85546875" style="52" customWidth="1"/>
    <col min="4358" max="4358" width="4.5703125" style="52" customWidth="1"/>
    <col min="4359" max="4359" width="5" style="52" customWidth="1"/>
    <col min="4360" max="4360" width="23.5703125" style="52" customWidth="1"/>
    <col min="4361" max="4361" width="15.85546875" style="52" customWidth="1"/>
    <col min="4362" max="4363" width="18.42578125" style="52" customWidth="1"/>
    <col min="4364" max="4364" width="3.5703125" style="52" customWidth="1"/>
    <col min="4365" max="4365" width="4.42578125" style="52" customWidth="1"/>
    <col min="4366" max="4366" width="4.140625" style="52" customWidth="1"/>
    <col min="4367" max="4367" width="4.7109375" style="52" customWidth="1"/>
    <col min="4368" max="4604" width="11.42578125" style="52"/>
    <col min="4605" max="4605" width="13.7109375" style="52" customWidth="1"/>
    <col min="4606" max="4606" width="13.28515625" style="52" customWidth="1"/>
    <col min="4607" max="4607" width="20" style="52" customWidth="1"/>
    <col min="4608" max="4608" width="13.140625" style="52" customWidth="1"/>
    <col min="4609" max="4609" width="16.5703125" style="52" customWidth="1"/>
    <col min="4610" max="4610" width="5" style="52" customWidth="1"/>
    <col min="4611" max="4611" width="26.85546875" style="52" customWidth="1"/>
    <col min="4612" max="4612" width="4.140625" style="52" customWidth="1"/>
    <col min="4613" max="4613" width="24.85546875" style="52" customWidth="1"/>
    <col min="4614" max="4614" width="4.5703125" style="52" customWidth="1"/>
    <col min="4615" max="4615" width="5" style="52" customWidth="1"/>
    <col min="4616" max="4616" width="23.5703125" style="52" customWidth="1"/>
    <col min="4617" max="4617" width="15.85546875" style="52" customWidth="1"/>
    <col min="4618" max="4619" width="18.42578125" style="52" customWidth="1"/>
    <col min="4620" max="4620" width="3.5703125" style="52" customWidth="1"/>
    <col min="4621" max="4621" width="4.42578125" style="52" customWidth="1"/>
    <col min="4622" max="4622" width="4.140625" style="52" customWidth="1"/>
    <col min="4623" max="4623" width="4.7109375" style="52" customWidth="1"/>
    <col min="4624" max="4860" width="11.42578125" style="52"/>
    <col min="4861" max="4861" width="13.7109375" style="52" customWidth="1"/>
    <col min="4862" max="4862" width="13.28515625" style="52" customWidth="1"/>
    <col min="4863" max="4863" width="20" style="52" customWidth="1"/>
    <col min="4864" max="4864" width="13.140625" style="52" customWidth="1"/>
    <col min="4865" max="4865" width="16.5703125" style="52" customWidth="1"/>
    <col min="4866" max="4866" width="5" style="52" customWidth="1"/>
    <col min="4867" max="4867" width="26.85546875" style="52" customWidth="1"/>
    <col min="4868" max="4868" width="4.140625" style="52" customWidth="1"/>
    <col min="4869" max="4869" width="24.85546875" style="52" customWidth="1"/>
    <col min="4870" max="4870" width="4.5703125" style="52" customWidth="1"/>
    <col min="4871" max="4871" width="5" style="52" customWidth="1"/>
    <col min="4872" max="4872" width="23.5703125" style="52" customWidth="1"/>
    <col min="4873" max="4873" width="15.85546875" style="52" customWidth="1"/>
    <col min="4874" max="4875" width="18.42578125" style="52" customWidth="1"/>
    <col min="4876" max="4876" width="3.5703125" style="52" customWidth="1"/>
    <col min="4877" max="4877" width="4.42578125" style="52" customWidth="1"/>
    <col min="4878" max="4878" width="4.140625" style="52" customWidth="1"/>
    <col min="4879" max="4879" width="4.7109375" style="52" customWidth="1"/>
    <col min="4880" max="5116" width="11.42578125" style="52"/>
    <col min="5117" max="5117" width="13.7109375" style="52" customWidth="1"/>
    <col min="5118" max="5118" width="13.28515625" style="52" customWidth="1"/>
    <col min="5119" max="5119" width="20" style="52" customWidth="1"/>
    <col min="5120" max="5120" width="13.140625" style="52" customWidth="1"/>
    <col min="5121" max="5121" width="16.5703125" style="52" customWidth="1"/>
    <col min="5122" max="5122" width="5" style="52" customWidth="1"/>
    <col min="5123" max="5123" width="26.85546875" style="52" customWidth="1"/>
    <col min="5124" max="5124" width="4.140625" style="52" customWidth="1"/>
    <col min="5125" max="5125" width="24.85546875" style="52" customWidth="1"/>
    <col min="5126" max="5126" width="4.5703125" style="52" customWidth="1"/>
    <col min="5127" max="5127" width="5" style="52" customWidth="1"/>
    <col min="5128" max="5128" width="23.5703125" style="52" customWidth="1"/>
    <col min="5129" max="5129" width="15.85546875" style="52" customWidth="1"/>
    <col min="5130" max="5131" width="18.42578125" style="52" customWidth="1"/>
    <col min="5132" max="5132" width="3.5703125" style="52" customWidth="1"/>
    <col min="5133" max="5133" width="4.42578125" style="52" customWidth="1"/>
    <col min="5134" max="5134" width="4.140625" style="52" customWidth="1"/>
    <col min="5135" max="5135" width="4.7109375" style="52" customWidth="1"/>
    <col min="5136" max="5372" width="11.42578125" style="52"/>
    <col min="5373" max="5373" width="13.7109375" style="52" customWidth="1"/>
    <col min="5374" max="5374" width="13.28515625" style="52" customWidth="1"/>
    <col min="5375" max="5375" width="20" style="52" customWidth="1"/>
    <col min="5376" max="5376" width="13.140625" style="52" customWidth="1"/>
    <col min="5377" max="5377" width="16.5703125" style="52" customWidth="1"/>
    <col min="5378" max="5378" width="5" style="52" customWidth="1"/>
    <col min="5379" max="5379" width="26.85546875" style="52" customWidth="1"/>
    <col min="5380" max="5380" width="4.140625" style="52" customWidth="1"/>
    <col min="5381" max="5381" width="24.85546875" style="52" customWidth="1"/>
    <col min="5382" max="5382" width="4.5703125" style="52" customWidth="1"/>
    <col min="5383" max="5383" width="5" style="52" customWidth="1"/>
    <col min="5384" max="5384" width="23.5703125" style="52" customWidth="1"/>
    <col min="5385" max="5385" width="15.85546875" style="52" customWidth="1"/>
    <col min="5386" max="5387" width="18.42578125" style="52" customWidth="1"/>
    <col min="5388" max="5388" width="3.5703125" style="52" customWidth="1"/>
    <col min="5389" max="5389" width="4.42578125" style="52" customWidth="1"/>
    <col min="5390" max="5390" width="4.140625" style="52" customWidth="1"/>
    <col min="5391" max="5391" width="4.7109375" style="52" customWidth="1"/>
    <col min="5392" max="5628" width="11.42578125" style="52"/>
    <col min="5629" max="5629" width="13.7109375" style="52" customWidth="1"/>
    <col min="5630" max="5630" width="13.28515625" style="52" customWidth="1"/>
    <col min="5631" max="5631" width="20" style="52" customWidth="1"/>
    <col min="5632" max="5632" width="13.140625" style="52" customWidth="1"/>
    <col min="5633" max="5633" width="16.5703125" style="52" customWidth="1"/>
    <col min="5634" max="5634" width="5" style="52" customWidth="1"/>
    <col min="5635" max="5635" width="26.85546875" style="52" customWidth="1"/>
    <col min="5636" max="5636" width="4.140625" style="52" customWidth="1"/>
    <col min="5637" max="5637" width="24.85546875" style="52" customWidth="1"/>
    <col min="5638" max="5638" width="4.5703125" style="52" customWidth="1"/>
    <col min="5639" max="5639" width="5" style="52" customWidth="1"/>
    <col min="5640" max="5640" width="23.5703125" style="52" customWidth="1"/>
    <col min="5641" max="5641" width="15.85546875" style="52" customWidth="1"/>
    <col min="5642" max="5643" width="18.42578125" style="52" customWidth="1"/>
    <col min="5644" max="5644" width="3.5703125" style="52" customWidth="1"/>
    <col min="5645" max="5645" width="4.42578125" style="52" customWidth="1"/>
    <col min="5646" max="5646" width="4.140625" style="52" customWidth="1"/>
    <col min="5647" max="5647" width="4.7109375" style="52" customWidth="1"/>
    <col min="5648" max="5884" width="11.42578125" style="52"/>
    <col min="5885" max="5885" width="13.7109375" style="52" customWidth="1"/>
    <col min="5886" max="5886" width="13.28515625" style="52" customWidth="1"/>
    <col min="5887" max="5887" width="20" style="52" customWidth="1"/>
    <col min="5888" max="5888" width="13.140625" style="52" customWidth="1"/>
    <col min="5889" max="5889" width="16.5703125" style="52" customWidth="1"/>
    <col min="5890" max="5890" width="5" style="52" customWidth="1"/>
    <col min="5891" max="5891" width="26.85546875" style="52" customWidth="1"/>
    <col min="5892" max="5892" width="4.140625" style="52" customWidth="1"/>
    <col min="5893" max="5893" width="24.85546875" style="52" customWidth="1"/>
    <col min="5894" max="5894" width="4.5703125" style="52" customWidth="1"/>
    <col min="5895" max="5895" width="5" style="52" customWidth="1"/>
    <col min="5896" max="5896" width="23.5703125" style="52" customWidth="1"/>
    <col min="5897" max="5897" width="15.85546875" style="52" customWidth="1"/>
    <col min="5898" max="5899" width="18.42578125" style="52" customWidth="1"/>
    <col min="5900" max="5900" width="3.5703125" style="52" customWidth="1"/>
    <col min="5901" max="5901" width="4.42578125" style="52" customWidth="1"/>
    <col min="5902" max="5902" width="4.140625" style="52" customWidth="1"/>
    <col min="5903" max="5903" width="4.7109375" style="52" customWidth="1"/>
    <col min="5904" max="6140" width="11.42578125" style="52"/>
    <col min="6141" max="6141" width="13.7109375" style="52" customWidth="1"/>
    <col min="6142" max="6142" width="13.28515625" style="52" customWidth="1"/>
    <col min="6143" max="6143" width="20" style="52" customWidth="1"/>
    <col min="6144" max="6144" width="13.140625" style="52" customWidth="1"/>
    <col min="6145" max="6145" width="16.5703125" style="52" customWidth="1"/>
    <col min="6146" max="6146" width="5" style="52" customWidth="1"/>
    <col min="6147" max="6147" width="26.85546875" style="52" customWidth="1"/>
    <col min="6148" max="6148" width="4.140625" style="52" customWidth="1"/>
    <col min="6149" max="6149" width="24.85546875" style="52" customWidth="1"/>
    <col min="6150" max="6150" width="4.5703125" style="52" customWidth="1"/>
    <col min="6151" max="6151" width="5" style="52" customWidth="1"/>
    <col min="6152" max="6152" width="23.5703125" style="52" customWidth="1"/>
    <col min="6153" max="6153" width="15.85546875" style="52" customWidth="1"/>
    <col min="6154" max="6155" width="18.42578125" style="52" customWidth="1"/>
    <col min="6156" max="6156" width="3.5703125" style="52" customWidth="1"/>
    <col min="6157" max="6157" width="4.42578125" style="52" customWidth="1"/>
    <col min="6158" max="6158" width="4.140625" style="52" customWidth="1"/>
    <col min="6159" max="6159" width="4.7109375" style="52" customWidth="1"/>
    <col min="6160" max="6396" width="11.42578125" style="52"/>
    <col min="6397" max="6397" width="13.7109375" style="52" customWidth="1"/>
    <col min="6398" max="6398" width="13.28515625" style="52" customWidth="1"/>
    <col min="6399" max="6399" width="20" style="52" customWidth="1"/>
    <col min="6400" max="6400" width="13.140625" style="52" customWidth="1"/>
    <col min="6401" max="6401" width="16.5703125" style="52" customWidth="1"/>
    <col min="6402" max="6402" width="5" style="52" customWidth="1"/>
    <col min="6403" max="6403" width="26.85546875" style="52" customWidth="1"/>
    <col min="6404" max="6404" width="4.140625" style="52" customWidth="1"/>
    <col min="6405" max="6405" width="24.85546875" style="52" customWidth="1"/>
    <col min="6406" max="6406" width="4.5703125" style="52" customWidth="1"/>
    <col min="6407" max="6407" width="5" style="52" customWidth="1"/>
    <col min="6408" max="6408" width="23.5703125" style="52" customWidth="1"/>
    <col min="6409" max="6409" width="15.85546875" style="52" customWidth="1"/>
    <col min="6410" max="6411" width="18.42578125" style="52" customWidth="1"/>
    <col min="6412" max="6412" width="3.5703125" style="52" customWidth="1"/>
    <col min="6413" max="6413" width="4.42578125" style="52" customWidth="1"/>
    <col min="6414" max="6414" width="4.140625" style="52" customWidth="1"/>
    <col min="6415" max="6415" width="4.7109375" style="52" customWidth="1"/>
    <col min="6416" max="6652" width="11.42578125" style="52"/>
    <col min="6653" max="6653" width="13.7109375" style="52" customWidth="1"/>
    <col min="6654" max="6654" width="13.28515625" style="52" customWidth="1"/>
    <col min="6655" max="6655" width="20" style="52" customWidth="1"/>
    <col min="6656" max="6656" width="13.140625" style="52" customWidth="1"/>
    <col min="6657" max="6657" width="16.5703125" style="52" customWidth="1"/>
    <col min="6658" max="6658" width="5" style="52" customWidth="1"/>
    <col min="6659" max="6659" width="26.85546875" style="52" customWidth="1"/>
    <col min="6660" max="6660" width="4.140625" style="52" customWidth="1"/>
    <col min="6661" max="6661" width="24.85546875" style="52" customWidth="1"/>
    <col min="6662" max="6662" width="4.5703125" style="52" customWidth="1"/>
    <col min="6663" max="6663" width="5" style="52" customWidth="1"/>
    <col min="6664" max="6664" width="23.5703125" style="52" customWidth="1"/>
    <col min="6665" max="6665" width="15.85546875" style="52" customWidth="1"/>
    <col min="6666" max="6667" width="18.42578125" style="52" customWidth="1"/>
    <col min="6668" max="6668" width="3.5703125" style="52" customWidth="1"/>
    <col min="6669" max="6669" width="4.42578125" style="52" customWidth="1"/>
    <col min="6670" max="6670" width="4.140625" style="52" customWidth="1"/>
    <col min="6671" max="6671" width="4.7109375" style="52" customWidth="1"/>
    <col min="6672" max="6908" width="11.42578125" style="52"/>
    <col min="6909" max="6909" width="13.7109375" style="52" customWidth="1"/>
    <col min="6910" max="6910" width="13.28515625" style="52" customWidth="1"/>
    <col min="6911" max="6911" width="20" style="52" customWidth="1"/>
    <col min="6912" max="6912" width="13.140625" style="52" customWidth="1"/>
    <col min="6913" max="6913" width="16.5703125" style="52" customWidth="1"/>
    <col min="6914" max="6914" width="5" style="52" customWidth="1"/>
    <col min="6915" max="6915" width="26.85546875" style="52" customWidth="1"/>
    <col min="6916" max="6916" width="4.140625" style="52" customWidth="1"/>
    <col min="6917" max="6917" width="24.85546875" style="52" customWidth="1"/>
    <col min="6918" max="6918" width="4.5703125" style="52" customWidth="1"/>
    <col min="6919" max="6919" width="5" style="52" customWidth="1"/>
    <col min="6920" max="6920" width="23.5703125" style="52" customWidth="1"/>
    <col min="6921" max="6921" width="15.85546875" style="52" customWidth="1"/>
    <col min="6922" max="6923" width="18.42578125" style="52" customWidth="1"/>
    <col min="6924" max="6924" width="3.5703125" style="52" customWidth="1"/>
    <col min="6925" max="6925" width="4.42578125" style="52" customWidth="1"/>
    <col min="6926" max="6926" width="4.140625" style="52" customWidth="1"/>
    <col min="6927" max="6927" width="4.7109375" style="52" customWidth="1"/>
    <col min="6928" max="7164" width="11.42578125" style="52"/>
    <col min="7165" max="7165" width="13.7109375" style="52" customWidth="1"/>
    <col min="7166" max="7166" width="13.28515625" style="52" customWidth="1"/>
    <col min="7167" max="7167" width="20" style="52" customWidth="1"/>
    <col min="7168" max="7168" width="13.140625" style="52" customWidth="1"/>
    <col min="7169" max="7169" width="16.5703125" style="52" customWidth="1"/>
    <col min="7170" max="7170" width="5" style="52" customWidth="1"/>
    <col min="7171" max="7171" width="26.85546875" style="52" customWidth="1"/>
    <col min="7172" max="7172" width="4.140625" style="52" customWidth="1"/>
    <col min="7173" max="7173" width="24.85546875" style="52" customWidth="1"/>
    <col min="7174" max="7174" width="4.5703125" style="52" customWidth="1"/>
    <col min="7175" max="7175" width="5" style="52" customWidth="1"/>
    <col min="7176" max="7176" width="23.5703125" style="52" customWidth="1"/>
    <col min="7177" max="7177" width="15.85546875" style="52" customWidth="1"/>
    <col min="7178" max="7179" width="18.42578125" style="52" customWidth="1"/>
    <col min="7180" max="7180" width="3.5703125" style="52" customWidth="1"/>
    <col min="7181" max="7181" width="4.42578125" style="52" customWidth="1"/>
    <col min="7182" max="7182" width="4.140625" style="52" customWidth="1"/>
    <col min="7183" max="7183" width="4.7109375" style="52" customWidth="1"/>
    <col min="7184" max="7420" width="11.42578125" style="52"/>
    <col min="7421" max="7421" width="13.7109375" style="52" customWidth="1"/>
    <col min="7422" max="7422" width="13.28515625" style="52" customWidth="1"/>
    <col min="7423" max="7423" width="20" style="52" customWidth="1"/>
    <col min="7424" max="7424" width="13.140625" style="52" customWidth="1"/>
    <col min="7425" max="7425" width="16.5703125" style="52" customWidth="1"/>
    <col min="7426" max="7426" width="5" style="52" customWidth="1"/>
    <col min="7427" max="7427" width="26.85546875" style="52" customWidth="1"/>
    <col min="7428" max="7428" width="4.140625" style="52" customWidth="1"/>
    <col min="7429" max="7429" width="24.85546875" style="52" customWidth="1"/>
    <col min="7430" max="7430" width="4.5703125" style="52" customWidth="1"/>
    <col min="7431" max="7431" width="5" style="52" customWidth="1"/>
    <col min="7432" max="7432" width="23.5703125" style="52" customWidth="1"/>
    <col min="7433" max="7433" width="15.85546875" style="52" customWidth="1"/>
    <col min="7434" max="7435" width="18.42578125" style="52" customWidth="1"/>
    <col min="7436" max="7436" width="3.5703125" style="52" customWidth="1"/>
    <col min="7437" max="7437" width="4.42578125" style="52" customWidth="1"/>
    <col min="7438" max="7438" width="4.140625" style="52" customWidth="1"/>
    <col min="7439" max="7439" width="4.7109375" style="52" customWidth="1"/>
    <col min="7440" max="7676" width="11.42578125" style="52"/>
    <col min="7677" max="7677" width="13.7109375" style="52" customWidth="1"/>
    <col min="7678" max="7678" width="13.28515625" style="52" customWidth="1"/>
    <col min="7679" max="7679" width="20" style="52" customWidth="1"/>
    <col min="7680" max="7680" width="13.140625" style="52" customWidth="1"/>
    <col min="7681" max="7681" width="16.5703125" style="52" customWidth="1"/>
    <col min="7682" max="7682" width="5" style="52" customWidth="1"/>
    <col min="7683" max="7683" width="26.85546875" style="52" customWidth="1"/>
    <col min="7684" max="7684" width="4.140625" style="52" customWidth="1"/>
    <col min="7685" max="7685" width="24.85546875" style="52" customWidth="1"/>
    <col min="7686" max="7686" width="4.5703125" style="52" customWidth="1"/>
    <col min="7687" max="7687" width="5" style="52" customWidth="1"/>
    <col min="7688" max="7688" width="23.5703125" style="52" customWidth="1"/>
    <col min="7689" max="7689" width="15.85546875" style="52" customWidth="1"/>
    <col min="7690" max="7691" width="18.42578125" style="52" customWidth="1"/>
    <col min="7692" max="7692" width="3.5703125" style="52" customWidth="1"/>
    <col min="7693" max="7693" width="4.42578125" style="52" customWidth="1"/>
    <col min="7694" max="7694" width="4.140625" style="52" customWidth="1"/>
    <col min="7695" max="7695" width="4.7109375" style="52" customWidth="1"/>
    <col min="7696" max="7932" width="11.42578125" style="52"/>
    <col min="7933" max="7933" width="13.7109375" style="52" customWidth="1"/>
    <col min="7934" max="7934" width="13.28515625" style="52" customWidth="1"/>
    <col min="7935" max="7935" width="20" style="52" customWidth="1"/>
    <col min="7936" max="7936" width="13.140625" style="52" customWidth="1"/>
    <col min="7937" max="7937" width="16.5703125" style="52" customWidth="1"/>
    <col min="7938" max="7938" width="5" style="52" customWidth="1"/>
    <col min="7939" max="7939" width="26.85546875" style="52" customWidth="1"/>
    <col min="7940" max="7940" width="4.140625" style="52" customWidth="1"/>
    <col min="7941" max="7941" width="24.85546875" style="52" customWidth="1"/>
    <col min="7942" max="7942" width="4.5703125" style="52" customWidth="1"/>
    <col min="7943" max="7943" width="5" style="52" customWidth="1"/>
    <col min="7944" max="7944" width="23.5703125" style="52" customWidth="1"/>
    <col min="7945" max="7945" width="15.85546875" style="52" customWidth="1"/>
    <col min="7946" max="7947" width="18.42578125" style="52" customWidth="1"/>
    <col min="7948" max="7948" width="3.5703125" style="52" customWidth="1"/>
    <col min="7949" max="7949" width="4.42578125" style="52" customWidth="1"/>
    <col min="7950" max="7950" width="4.140625" style="52" customWidth="1"/>
    <col min="7951" max="7951" width="4.7109375" style="52" customWidth="1"/>
    <col min="7952" max="8188" width="11.42578125" style="52"/>
    <col min="8189" max="8189" width="13.7109375" style="52" customWidth="1"/>
    <col min="8190" max="8190" width="13.28515625" style="52" customWidth="1"/>
    <col min="8191" max="8191" width="20" style="52" customWidth="1"/>
    <col min="8192" max="8192" width="13.140625" style="52" customWidth="1"/>
    <col min="8193" max="8193" width="16.5703125" style="52" customWidth="1"/>
    <col min="8194" max="8194" width="5" style="52" customWidth="1"/>
    <col min="8195" max="8195" width="26.85546875" style="52" customWidth="1"/>
    <col min="8196" max="8196" width="4.140625" style="52" customWidth="1"/>
    <col min="8197" max="8197" width="24.85546875" style="52" customWidth="1"/>
    <col min="8198" max="8198" width="4.5703125" style="52" customWidth="1"/>
    <col min="8199" max="8199" width="5" style="52" customWidth="1"/>
    <col min="8200" max="8200" width="23.5703125" style="52" customWidth="1"/>
    <col min="8201" max="8201" width="15.85546875" style="52" customWidth="1"/>
    <col min="8202" max="8203" width="18.42578125" style="52" customWidth="1"/>
    <col min="8204" max="8204" width="3.5703125" style="52" customWidth="1"/>
    <col min="8205" max="8205" width="4.42578125" style="52" customWidth="1"/>
    <col min="8206" max="8206" width="4.140625" style="52" customWidth="1"/>
    <col min="8207" max="8207" width="4.7109375" style="52" customWidth="1"/>
    <col min="8208" max="8444" width="11.42578125" style="52"/>
    <col min="8445" max="8445" width="13.7109375" style="52" customWidth="1"/>
    <col min="8446" max="8446" width="13.28515625" style="52" customWidth="1"/>
    <col min="8447" max="8447" width="20" style="52" customWidth="1"/>
    <col min="8448" max="8448" width="13.140625" style="52" customWidth="1"/>
    <col min="8449" max="8449" width="16.5703125" style="52" customWidth="1"/>
    <col min="8450" max="8450" width="5" style="52" customWidth="1"/>
    <col min="8451" max="8451" width="26.85546875" style="52" customWidth="1"/>
    <col min="8452" max="8452" width="4.140625" style="52" customWidth="1"/>
    <col min="8453" max="8453" width="24.85546875" style="52" customWidth="1"/>
    <col min="8454" max="8454" width="4.5703125" style="52" customWidth="1"/>
    <col min="8455" max="8455" width="5" style="52" customWidth="1"/>
    <col min="8456" max="8456" width="23.5703125" style="52" customWidth="1"/>
    <col min="8457" max="8457" width="15.85546875" style="52" customWidth="1"/>
    <col min="8458" max="8459" width="18.42578125" style="52" customWidth="1"/>
    <col min="8460" max="8460" width="3.5703125" style="52" customWidth="1"/>
    <col min="8461" max="8461" width="4.42578125" style="52" customWidth="1"/>
    <col min="8462" max="8462" width="4.140625" style="52" customWidth="1"/>
    <col min="8463" max="8463" width="4.7109375" style="52" customWidth="1"/>
    <col min="8464" max="8700" width="11.42578125" style="52"/>
    <col min="8701" max="8701" width="13.7109375" style="52" customWidth="1"/>
    <col min="8702" max="8702" width="13.28515625" style="52" customWidth="1"/>
    <col min="8703" max="8703" width="20" style="52" customWidth="1"/>
    <col min="8704" max="8704" width="13.140625" style="52" customWidth="1"/>
    <col min="8705" max="8705" width="16.5703125" style="52" customWidth="1"/>
    <col min="8706" max="8706" width="5" style="52" customWidth="1"/>
    <col min="8707" max="8707" width="26.85546875" style="52" customWidth="1"/>
    <col min="8708" max="8708" width="4.140625" style="52" customWidth="1"/>
    <col min="8709" max="8709" width="24.85546875" style="52" customWidth="1"/>
    <col min="8710" max="8710" width="4.5703125" style="52" customWidth="1"/>
    <col min="8711" max="8711" width="5" style="52" customWidth="1"/>
    <col min="8712" max="8712" width="23.5703125" style="52" customWidth="1"/>
    <col min="8713" max="8713" width="15.85546875" style="52" customWidth="1"/>
    <col min="8714" max="8715" width="18.42578125" style="52" customWidth="1"/>
    <col min="8716" max="8716" width="3.5703125" style="52" customWidth="1"/>
    <col min="8717" max="8717" width="4.42578125" style="52" customWidth="1"/>
    <col min="8718" max="8718" width="4.140625" style="52" customWidth="1"/>
    <col min="8719" max="8719" width="4.7109375" style="52" customWidth="1"/>
    <col min="8720" max="8956" width="11.42578125" style="52"/>
    <col min="8957" max="8957" width="13.7109375" style="52" customWidth="1"/>
    <col min="8958" max="8958" width="13.28515625" style="52" customWidth="1"/>
    <col min="8959" max="8959" width="20" style="52" customWidth="1"/>
    <col min="8960" max="8960" width="13.140625" style="52" customWidth="1"/>
    <col min="8961" max="8961" width="16.5703125" style="52" customWidth="1"/>
    <col min="8962" max="8962" width="5" style="52" customWidth="1"/>
    <col min="8963" max="8963" width="26.85546875" style="52" customWidth="1"/>
    <col min="8964" max="8964" width="4.140625" style="52" customWidth="1"/>
    <col min="8965" max="8965" width="24.85546875" style="52" customWidth="1"/>
    <col min="8966" max="8966" width="4.5703125" style="52" customWidth="1"/>
    <col min="8967" max="8967" width="5" style="52" customWidth="1"/>
    <col min="8968" max="8968" width="23.5703125" style="52" customWidth="1"/>
    <col min="8969" max="8969" width="15.85546875" style="52" customWidth="1"/>
    <col min="8970" max="8971" width="18.42578125" style="52" customWidth="1"/>
    <col min="8972" max="8972" width="3.5703125" style="52" customWidth="1"/>
    <col min="8973" max="8973" width="4.42578125" style="52" customWidth="1"/>
    <col min="8974" max="8974" width="4.140625" style="52" customWidth="1"/>
    <col min="8975" max="8975" width="4.7109375" style="52" customWidth="1"/>
    <col min="8976" max="9212" width="11.42578125" style="52"/>
    <col min="9213" max="9213" width="13.7109375" style="52" customWidth="1"/>
    <col min="9214" max="9214" width="13.28515625" style="52" customWidth="1"/>
    <col min="9215" max="9215" width="20" style="52" customWidth="1"/>
    <col min="9216" max="9216" width="13.140625" style="52" customWidth="1"/>
    <col min="9217" max="9217" width="16.5703125" style="52" customWidth="1"/>
    <col min="9218" max="9218" width="5" style="52" customWidth="1"/>
    <col min="9219" max="9219" width="26.85546875" style="52" customWidth="1"/>
    <col min="9220" max="9220" width="4.140625" style="52" customWidth="1"/>
    <col min="9221" max="9221" width="24.85546875" style="52" customWidth="1"/>
    <col min="9222" max="9222" width="4.5703125" style="52" customWidth="1"/>
    <col min="9223" max="9223" width="5" style="52" customWidth="1"/>
    <col min="9224" max="9224" width="23.5703125" style="52" customWidth="1"/>
    <col min="9225" max="9225" width="15.85546875" style="52" customWidth="1"/>
    <col min="9226" max="9227" width="18.42578125" style="52" customWidth="1"/>
    <col min="9228" max="9228" width="3.5703125" style="52" customWidth="1"/>
    <col min="9229" max="9229" width="4.42578125" style="52" customWidth="1"/>
    <col min="9230" max="9230" width="4.140625" style="52" customWidth="1"/>
    <col min="9231" max="9231" width="4.7109375" style="52" customWidth="1"/>
    <col min="9232" max="9468" width="11.42578125" style="52"/>
    <col min="9469" max="9469" width="13.7109375" style="52" customWidth="1"/>
    <col min="9470" max="9470" width="13.28515625" style="52" customWidth="1"/>
    <col min="9471" max="9471" width="20" style="52" customWidth="1"/>
    <col min="9472" max="9472" width="13.140625" style="52" customWidth="1"/>
    <col min="9473" max="9473" width="16.5703125" style="52" customWidth="1"/>
    <col min="9474" max="9474" width="5" style="52" customWidth="1"/>
    <col min="9475" max="9475" width="26.85546875" style="52" customWidth="1"/>
    <col min="9476" max="9476" width="4.140625" style="52" customWidth="1"/>
    <col min="9477" max="9477" width="24.85546875" style="52" customWidth="1"/>
    <col min="9478" max="9478" width="4.5703125" style="52" customWidth="1"/>
    <col min="9479" max="9479" width="5" style="52" customWidth="1"/>
    <col min="9480" max="9480" width="23.5703125" style="52" customWidth="1"/>
    <col min="9481" max="9481" width="15.85546875" style="52" customWidth="1"/>
    <col min="9482" max="9483" width="18.42578125" style="52" customWidth="1"/>
    <col min="9484" max="9484" width="3.5703125" style="52" customWidth="1"/>
    <col min="9485" max="9485" width="4.42578125" style="52" customWidth="1"/>
    <col min="9486" max="9486" width="4.140625" style="52" customWidth="1"/>
    <col min="9487" max="9487" width="4.7109375" style="52" customWidth="1"/>
    <col min="9488" max="9724" width="11.42578125" style="52"/>
    <col min="9725" max="9725" width="13.7109375" style="52" customWidth="1"/>
    <col min="9726" max="9726" width="13.28515625" style="52" customWidth="1"/>
    <col min="9727" max="9727" width="20" style="52" customWidth="1"/>
    <col min="9728" max="9728" width="13.140625" style="52" customWidth="1"/>
    <col min="9729" max="9729" width="16.5703125" style="52" customWidth="1"/>
    <col min="9730" max="9730" width="5" style="52" customWidth="1"/>
    <col min="9731" max="9731" width="26.85546875" style="52" customWidth="1"/>
    <col min="9732" max="9732" width="4.140625" style="52" customWidth="1"/>
    <col min="9733" max="9733" width="24.85546875" style="52" customWidth="1"/>
    <col min="9734" max="9734" width="4.5703125" style="52" customWidth="1"/>
    <col min="9735" max="9735" width="5" style="52" customWidth="1"/>
    <col min="9736" max="9736" width="23.5703125" style="52" customWidth="1"/>
    <col min="9737" max="9737" width="15.85546875" style="52" customWidth="1"/>
    <col min="9738" max="9739" width="18.42578125" style="52" customWidth="1"/>
    <col min="9740" max="9740" width="3.5703125" style="52" customWidth="1"/>
    <col min="9741" max="9741" width="4.42578125" style="52" customWidth="1"/>
    <col min="9742" max="9742" width="4.140625" style="52" customWidth="1"/>
    <col min="9743" max="9743" width="4.7109375" style="52" customWidth="1"/>
    <col min="9744" max="9980" width="11.42578125" style="52"/>
    <col min="9981" max="9981" width="13.7109375" style="52" customWidth="1"/>
    <col min="9982" max="9982" width="13.28515625" style="52" customWidth="1"/>
    <col min="9983" max="9983" width="20" style="52" customWidth="1"/>
    <col min="9984" max="9984" width="13.140625" style="52" customWidth="1"/>
    <col min="9985" max="9985" width="16.5703125" style="52" customWidth="1"/>
    <col min="9986" max="9986" width="5" style="52" customWidth="1"/>
    <col min="9987" max="9987" width="26.85546875" style="52" customWidth="1"/>
    <col min="9988" max="9988" width="4.140625" style="52" customWidth="1"/>
    <col min="9989" max="9989" width="24.85546875" style="52" customWidth="1"/>
    <col min="9990" max="9990" width="4.5703125" style="52" customWidth="1"/>
    <col min="9991" max="9991" width="5" style="52" customWidth="1"/>
    <col min="9992" max="9992" width="23.5703125" style="52" customWidth="1"/>
    <col min="9993" max="9993" width="15.85546875" style="52" customWidth="1"/>
    <col min="9994" max="9995" width="18.42578125" style="52" customWidth="1"/>
    <col min="9996" max="9996" width="3.5703125" style="52" customWidth="1"/>
    <col min="9997" max="9997" width="4.42578125" style="52" customWidth="1"/>
    <col min="9998" max="9998" width="4.140625" style="52" customWidth="1"/>
    <col min="9999" max="9999" width="4.7109375" style="52" customWidth="1"/>
    <col min="10000" max="10236" width="11.42578125" style="52"/>
    <col min="10237" max="10237" width="13.7109375" style="52" customWidth="1"/>
    <col min="10238" max="10238" width="13.28515625" style="52" customWidth="1"/>
    <col min="10239" max="10239" width="20" style="52" customWidth="1"/>
    <col min="10240" max="10240" width="13.140625" style="52" customWidth="1"/>
    <col min="10241" max="10241" width="16.5703125" style="52" customWidth="1"/>
    <col min="10242" max="10242" width="5" style="52" customWidth="1"/>
    <col min="10243" max="10243" width="26.85546875" style="52" customWidth="1"/>
    <col min="10244" max="10244" width="4.140625" style="52" customWidth="1"/>
    <col min="10245" max="10245" width="24.85546875" style="52" customWidth="1"/>
    <col min="10246" max="10246" width="4.5703125" style="52" customWidth="1"/>
    <col min="10247" max="10247" width="5" style="52" customWidth="1"/>
    <col min="10248" max="10248" width="23.5703125" style="52" customWidth="1"/>
    <col min="10249" max="10249" width="15.85546875" style="52" customWidth="1"/>
    <col min="10250" max="10251" width="18.42578125" style="52" customWidth="1"/>
    <col min="10252" max="10252" width="3.5703125" style="52" customWidth="1"/>
    <col min="10253" max="10253" width="4.42578125" style="52" customWidth="1"/>
    <col min="10254" max="10254" width="4.140625" style="52" customWidth="1"/>
    <col min="10255" max="10255" width="4.7109375" style="52" customWidth="1"/>
    <col min="10256" max="10492" width="11.42578125" style="52"/>
    <col min="10493" max="10493" width="13.7109375" style="52" customWidth="1"/>
    <col min="10494" max="10494" width="13.28515625" style="52" customWidth="1"/>
    <col min="10495" max="10495" width="20" style="52" customWidth="1"/>
    <col min="10496" max="10496" width="13.140625" style="52" customWidth="1"/>
    <col min="10497" max="10497" width="16.5703125" style="52" customWidth="1"/>
    <col min="10498" max="10498" width="5" style="52" customWidth="1"/>
    <col min="10499" max="10499" width="26.85546875" style="52" customWidth="1"/>
    <col min="10500" max="10500" width="4.140625" style="52" customWidth="1"/>
    <col min="10501" max="10501" width="24.85546875" style="52" customWidth="1"/>
    <col min="10502" max="10502" width="4.5703125" style="52" customWidth="1"/>
    <col min="10503" max="10503" width="5" style="52" customWidth="1"/>
    <col min="10504" max="10504" width="23.5703125" style="52" customWidth="1"/>
    <col min="10505" max="10505" width="15.85546875" style="52" customWidth="1"/>
    <col min="10506" max="10507" width="18.42578125" style="52" customWidth="1"/>
    <col min="10508" max="10508" width="3.5703125" style="52" customWidth="1"/>
    <col min="10509" max="10509" width="4.42578125" style="52" customWidth="1"/>
    <col min="10510" max="10510" width="4.140625" style="52" customWidth="1"/>
    <col min="10511" max="10511" width="4.7109375" style="52" customWidth="1"/>
    <col min="10512" max="10748" width="11.42578125" style="52"/>
    <col min="10749" max="10749" width="13.7109375" style="52" customWidth="1"/>
    <col min="10750" max="10750" width="13.28515625" style="52" customWidth="1"/>
    <col min="10751" max="10751" width="20" style="52" customWidth="1"/>
    <col min="10752" max="10752" width="13.140625" style="52" customWidth="1"/>
    <col min="10753" max="10753" width="16.5703125" style="52" customWidth="1"/>
    <col min="10754" max="10754" width="5" style="52" customWidth="1"/>
    <col min="10755" max="10755" width="26.85546875" style="52" customWidth="1"/>
    <col min="10756" max="10756" width="4.140625" style="52" customWidth="1"/>
    <col min="10757" max="10757" width="24.85546875" style="52" customWidth="1"/>
    <col min="10758" max="10758" width="4.5703125" style="52" customWidth="1"/>
    <col min="10759" max="10759" width="5" style="52" customWidth="1"/>
    <col min="10760" max="10760" width="23.5703125" style="52" customWidth="1"/>
    <col min="10761" max="10761" width="15.85546875" style="52" customWidth="1"/>
    <col min="10762" max="10763" width="18.42578125" style="52" customWidth="1"/>
    <col min="10764" max="10764" width="3.5703125" style="52" customWidth="1"/>
    <col min="10765" max="10765" width="4.42578125" style="52" customWidth="1"/>
    <col min="10766" max="10766" width="4.140625" style="52" customWidth="1"/>
    <col min="10767" max="10767" width="4.7109375" style="52" customWidth="1"/>
    <col min="10768" max="11004" width="11.42578125" style="52"/>
    <col min="11005" max="11005" width="13.7109375" style="52" customWidth="1"/>
    <col min="11006" max="11006" width="13.28515625" style="52" customWidth="1"/>
    <col min="11007" max="11007" width="20" style="52" customWidth="1"/>
    <col min="11008" max="11008" width="13.140625" style="52" customWidth="1"/>
    <col min="11009" max="11009" width="16.5703125" style="52" customWidth="1"/>
    <col min="11010" max="11010" width="5" style="52" customWidth="1"/>
    <col min="11011" max="11011" width="26.85546875" style="52" customWidth="1"/>
    <col min="11012" max="11012" width="4.140625" style="52" customWidth="1"/>
    <col min="11013" max="11013" width="24.85546875" style="52" customWidth="1"/>
    <col min="11014" max="11014" width="4.5703125" style="52" customWidth="1"/>
    <col min="11015" max="11015" width="5" style="52" customWidth="1"/>
    <col min="11016" max="11016" width="23.5703125" style="52" customWidth="1"/>
    <col min="11017" max="11017" width="15.85546875" style="52" customWidth="1"/>
    <col min="11018" max="11019" width="18.42578125" style="52" customWidth="1"/>
    <col min="11020" max="11020" width="3.5703125" style="52" customWidth="1"/>
    <col min="11021" max="11021" width="4.42578125" style="52" customWidth="1"/>
    <col min="11022" max="11022" width="4.140625" style="52" customWidth="1"/>
    <col min="11023" max="11023" width="4.7109375" style="52" customWidth="1"/>
    <col min="11024" max="11260" width="11.42578125" style="52"/>
    <col min="11261" max="11261" width="13.7109375" style="52" customWidth="1"/>
    <col min="11262" max="11262" width="13.28515625" style="52" customWidth="1"/>
    <col min="11263" max="11263" width="20" style="52" customWidth="1"/>
    <col min="11264" max="11264" width="13.140625" style="52" customWidth="1"/>
    <col min="11265" max="11265" width="16.5703125" style="52" customWidth="1"/>
    <col min="11266" max="11266" width="5" style="52" customWidth="1"/>
    <col min="11267" max="11267" width="26.85546875" style="52" customWidth="1"/>
    <col min="11268" max="11268" width="4.140625" style="52" customWidth="1"/>
    <col min="11269" max="11269" width="24.85546875" style="52" customWidth="1"/>
    <col min="11270" max="11270" width="4.5703125" style="52" customWidth="1"/>
    <col min="11271" max="11271" width="5" style="52" customWidth="1"/>
    <col min="11272" max="11272" width="23.5703125" style="52" customWidth="1"/>
    <col min="11273" max="11273" width="15.85546875" style="52" customWidth="1"/>
    <col min="11274" max="11275" width="18.42578125" style="52" customWidth="1"/>
    <col min="11276" max="11276" width="3.5703125" style="52" customWidth="1"/>
    <col min="11277" max="11277" width="4.42578125" style="52" customWidth="1"/>
    <col min="11278" max="11278" width="4.140625" style="52" customWidth="1"/>
    <col min="11279" max="11279" width="4.7109375" style="52" customWidth="1"/>
    <col min="11280" max="11516" width="11.42578125" style="52"/>
    <col min="11517" max="11517" width="13.7109375" style="52" customWidth="1"/>
    <col min="11518" max="11518" width="13.28515625" style="52" customWidth="1"/>
    <col min="11519" max="11519" width="20" style="52" customWidth="1"/>
    <col min="11520" max="11520" width="13.140625" style="52" customWidth="1"/>
    <col min="11521" max="11521" width="16.5703125" style="52" customWidth="1"/>
    <col min="11522" max="11522" width="5" style="52" customWidth="1"/>
    <col min="11523" max="11523" width="26.85546875" style="52" customWidth="1"/>
    <col min="11524" max="11524" width="4.140625" style="52" customWidth="1"/>
    <col min="11525" max="11525" width="24.85546875" style="52" customWidth="1"/>
    <col min="11526" max="11526" width="4.5703125" style="52" customWidth="1"/>
    <col min="11527" max="11527" width="5" style="52" customWidth="1"/>
    <col min="11528" max="11528" width="23.5703125" style="52" customWidth="1"/>
    <col min="11529" max="11529" width="15.85546875" style="52" customWidth="1"/>
    <col min="11530" max="11531" width="18.42578125" style="52" customWidth="1"/>
    <col min="11532" max="11532" width="3.5703125" style="52" customWidth="1"/>
    <col min="11533" max="11533" width="4.42578125" style="52" customWidth="1"/>
    <col min="11534" max="11534" width="4.140625" style="52" customWidth="1"/>
    <col min="11535" max="11535" width="4.7109375" style="52" customWidth="1"/>
    <col min="11536" max="11772" width="11.42578125" style="52"/>
    <col min="11773" max="11773" width="13.7109375" style="52" customWidth="1"/>
    <col min="11774" max="11774" width="13.28515625" style="52" customWidth="1"/>
    <col min="11775" max="11775" width="20" style="52" customWidth="1"/>
    <col min="11776" max="11776" width="13.140625" style="52" customWidth="1"/>
    <col min="11777" max="11777" width="16.5703125" style="52" customWidth="1"/>
    <col min="11778" max="11778" width="5" style="52" customWidth="1"/>
    <col min="11779" max="11779" width="26.85546875" style="52" customWidth="1"/>
    <col min="11780" max="11780" width="4.140625" style="52" customWidth="1"/>
    <col min="11781" max="11781" width="24.85546875" style="52" customWidth="1"/>
    <col min="11782" max="11782" width="4.5703125" style="52" customWidth="1"/>
    <col min="11783" max="11783" width="5" style="52" customWidth="1"/>
    <col min="11784" max="11784" width="23.5703125" style="52" customWidth="1"/>
    <col min="11785" max="11785" width="15.85546875" style="52" customWidth="1"/>
    <col min="11786" max="11787" width="18.42578125" style="52" customWidth="1"/>
    <col min="11788" max="11788" width="3.5703125" style="52" customWidth="1"/>
    <col min="11789" max="11789" width="4.42578125" style="52" customWidth="1"/>
    <col min="11790" max="11790" width="4.140625" style="52" customWidth="1"/>
    <col min="11791" max="11791" width="4.7109375" style="52" customWidth="1"/>
    <col min="11792" max="12028" width="11.42578125" style="52"/>
    <col min="12029" max="12029" width="13.7109375" style="52" customWidth="1"/>
    <col min="12030" max="12030" width="13.28515625" style="52" customWidth="1"/>
    <col min="12031" max="12031" width="20" style="52" customWidth="1"/>
    <col min="12032" max="12032" width="13.140625" style="52" customWidth="1"/>
    <col min="12033" max="12033" width="16.5703125" style="52" customWidth="1"/>
    <col min="12034" max="12034" width="5" style="52" customWidth="1"/>
    <col min="12035" max="12035" width="26.85546875" style="52" customWidth="1"/>
    <col min="12036" max="12036" width="4.140625" style="52" customWidth="1"/>
    <col min="12037" max="12037" width="24.85546875" style="52" customWidth="1"/>
    <col min="12038" max="12038" width="4.5703125" style="52" customWidth="1"/>
    <col min="12039" max="12039" width="5" style="52" customWidth="1"/>
    <col min="12040" max="12040" width="23.5703125" style="52" customWidth="1"/>
    <col min="12041" max="12041" width="15.85546875" style="52" customWidth="1"/>
    <col min="12042" max="12043" width="18.42578125" style="52" customWidth="1"/>
    <col min="12044" max="12044" width="3.5703125" style="52" customWidth="1"/>
    <col min="12045" max="12045" width="4.42578125" style="52" customWidth="1"/>
    <col min="12046" max="12046" width="4.140625" style="52" customWidth="1"/>
    <col min="12047" max="12047" width="4.7109375" style="52" customWidth="1"/>
    <col min="12048" max="12284" width="11.42578125" style="52"/>
    <col min="12285" max="12285" width="13.7109375" style="52" customWidth="1"/>
    <col min="12286" max="12286" width="13.28515625" style="52" customWidth="1"/>
    <col min="12287" max="12287" width="20" style="52" customWidth="1"/>
    <col min="12288" max="12288" width="13.140625" style="52" customWidth="1"/>
    <col min="12289" max="12289" width="16.5703125" style="52" customWidth="1"/>
    <col min="12290" max="12290" width="5" style="52" customWidth="1"/>
    <col min="12291" max="12291" width="26.85546875" style="52" customWidth="1"/>
    <col min="12292" max="12292" width="4.140625" style="52" customWidth="1"/>
    <col min="12293" max="12293" width="24.85546875" style="52" customWidth="1"/>
    <col min="12294" max="12294" width="4.5703125" style="52" customWidth="1"/>
    <col min="12295" max="12295" width="5" style="52" customWidth="1"/>
    <col min="12296" max="12296" width="23.5703125" style="52" customWidth="1"/>
    <col min="12297" max="12297" width="15.85546875" style="52" customWidth="1"/>
    <col min="12298" max="12299" width="18.42578125" style="52" customWidth="1"/>
    <col min="12300" max="12300" width="3.5703125" style="52" customWidth="1"/>
    <col min="12301" max="12301" width="4.42578125" style="52" customWidth="1"/>
    <col min="12302" max="12302" width="4.140625" style="52" customWidth="1"/>
    <col min="12303" max="12303" width="4.7109375" style="52" customWidth="1"/>
    <col min="12304" max="12540" width="11.42578125" style="52"/>
    <col min="12541" max="12541" width="13.7109375" style="52" customWidth="1"/>
    <col min="12542" max="12542" width="13.28515625" style="52" customWidth="1"/>
    <col min="12543" max="12543" width="20" style="52" customWidth="1"/>
    <col min="12544" max="12544" width="13.140625" style="52" customWidth="1"/>
    <col min="12545" max="12545" width="16.5703125" style="52" customWidth="1"/>
    <col min="12546" max="12546" width="5" style="52" customWidth="1"/>
    <col min="12547" max="12547" width="26.85546875" style="52" customWidth="1"/>
    <col min="12548" max="12548" width="4.140625" style="52" customWidth="1"/>
    <col min="12549" max="12549" width="24.85546875" style="52" customWidth="1"/>
    <col min="12550" max="12550" width="4.5703125" style="52" customWidth="1"/>
    <col min="12551" max="12551" width="5" style="52" customWidth="1"/>
    <col min="12552" max="12552" width="23.5703125" style="52" customWidth="1"/>
    <col min="12553" max="12553" width="15.85546875" style="52" customWidth="1"/>
    <col min="12554" max="12555" width="18.42578125" style="52" customWidth="1"/>
    <col min="12556" max="12556" width="3.5703125" style="52" customWidth="1"/>
    <col min="12557" max="12557" width="4.42578125" style="52" customWidth="1"/>
    <col min="12558" max="12558" width="4.140625" style="52" customWidth="1"/>
    <col min="12559" max="12559" width="4.7109375" style="52" customWidth="1"/>
    <col min="12560" max="12796" width="11.42578125" style="52"/>
    <col min="12797" max="12797" width="13.7109375" style="52" customWidth="1"/>
    <col min="12798" max="12798" width="13.28515625" style="52" customWidth="1"/>
    <col min="12799" max="12799" width="20" style="52" customWidth="1"/>
    <col min="12800" max="12800" width="13.140625" style="52" customWidth="1"/>
    <col min="12801" max="12801" width="16.5703125" style="52" customWidth="1"/>
    <col min="12802" max="12802" width="5" style="52" customWidth="1"/>
    <col min="12803" max="12803" width="26.85546875" style="52" customWidth="1"/>
    <col min="12804" max="12804" width="4.140625" style="52" customWidth="1"/>
    <col min="12805" max="12805" width="24.85546875" style="52" customWidth="1"/>
    <col min="12806" max="12806" width="4.5703125" style="52" customWidth="1"/>
    <col min="12807" max="12807" width="5" style="52" customWidth="1"/>
    <col min="12808" max="12808" width="23.5703125" style="52" customWidth="1"/>
    <col min="12809" max="12809" width="15.85546875" style="52" customWidth="1"/>
    <col min="12810" max="12811" width="18.42578125" style="52" customWidth="1"/>
    <col min="12812" max="12812" width="3.5703125" style="52" customWidth="1"/>
    <col min="12813" max="12813" width="4.42578125" style="52" customWidth="1"/>
    <col min="12814" max="12814" width="4.140625" style="52" customWidth="1"/>
    <col min="12815" max="12815" width="4.7109375" style="52" customWidth="1"/>
    <col min="12816" max="13052" width="11.42578125" style="52"/>
    <col min="13053" max="13053" width="13.7109375" style="52" customWidth="1"/>
    <col min="13054" max="13054" width="13.28515625" style="52" customWidth="1"/>
    <col min="13055" max="13055" width="20" style="52" customWidth="1"/>
    <col min="13056" max="13056" width="13.140625" style="52" customWidth="1"/>
    <col min="13057" max="13057" width="16.5703125" style="52" customWidth="1"/>
    <col min="13058" max="13058" width="5" style="52" customWidth="1"/>
    <col min="13059" max="13059" width="26.85546875" style="52" customWidth="1"/>
    <col min="13060" max="13060" width="4.140625" style="52" customWidth="1"/>
    <col min="13061" max="13061" width="24.85546875" style="52" customWidth="1"/>
    <col min="13062" max="13062" width="4.5703125" style="52" customWidth="1"/>
    <col min="13063" max="13063" width="5" style="52" customWidth="1"/>
    <col min="13064" max="13064" width="23.5703125" style="52" customWidth="1"/>
    <col min="13065" max="13065" width="15.85546875" style="52" customWidth="1"/>
    <col min="13066" max="13067" width="18.42578125" style="52" customWidth="1"/>
    <col min="13068" max="13068" width="3.5703125" style="52" customWidth="1"/>
    <col min="13069" max="13069" width="4.42578125" style="52" customWidth="1"/>
    <col min="13070" max="13070" width="4.140625" style="52" customWidth="1"/>
    <col min="13071" max="13071" width="4.7109375" style="52" customWidth="1"/>
    <col min="13072" max="13308" width="11.42578125" style="52"/>
    <col min="13309" max="13309" width="13.7109375" style="52" customWidth="1"/>
    <col min="13310" max="13310" width="13.28515625" style="52" customWidth="1"/>
    <col min="13311" max="13311" width="20" style="52" customWidth="1"/>
    <col min="13312" max="13312" width="13.140625" style="52" customWidth="1"/>
    <col min="13313" max="13313" width="16.5703125" style="52" customWidth="1"/>
    <col min="13314" max="13314" width="5" style="52" customWidth="1"/>
    <col min="13315" max="13315" width="26.85546875" style="52" customWidth="1"/>
    <col min="13316" max="13316" width="4.140625" style="52" customWidth="1"/>
    <col min="13317" max="13317" width="24.85546875" style="52" customWidth="1"/>
    <col min="13318" max="13318" width="4.5703125" style="52" customWidth="1"/>
    <col min="13319" max="13319" width="5" style="52" customWidth="1"/>
    <col min="13320" max="13320" width="23.5703125" style="52" customWidth="1"/>
    <col min="13321" max="13321" width="15.85546875" style="52" customWidth="1"/>
    <col min="13322" max="13323" width="18.42578125" style="52" customWidth="1"/>
    <col min="13324" max="13324" width="3.5703125" style="52" customWidth="1"/>
    <col min="13325" max="13325" width="4.42578125" style="52" customWidth="1"/>
    <col min="13326" max="13326" width="4.140625" style="52" customWidth="1"/>
    <col min="13327" max="13327" width="4.7109375" style="52" customWidth="1"/>
    <col min="13328" max="13564" width="11.42578125" style="52"/>
    <col min="13565" max="13565" width="13.7109375" style="52" customWidth="1"/>
    <col min="13566" max="13566" width="13.28515625" style="52" customWidth="1"/>
    <col min="13567" max="13567" width="20" style="52" customWidth="1"/>
    <col min="13568" max="13568" width="13.140625" style="52" customWidth="1"/>
    <col min="13569" max="13569" width="16.5703125" style="52" customWidth="1"/>
    <col min="13570" max="13570" width="5" style="52" customWidth="1"/>
    <col min="13571" max="13571" width="26.85546875" style="52" customWidth="1"/>
    <col min="13572" max="13572" width="4.140625" style="52" customWidth="1"/>
    <col min="13573" max="13573" width="24.85546875" style="52" customWidth="1"/>
    <col min="13574" max="13574" width="4.5703125" style="52" customWidth="1"/>
    <col min="13575" max="13575" width="5" style="52" customWidth="1"/>
    <col min="13576" max="13576" width="23.5703125" style="52" customWidth="1"/>
    <col min="13577" max="13577" width="15.85546875" style="52" customWidth="1"/>
    <col min="13578" max="13579" width="18.42578125" style="52" customWidth="1"/>
    <col min="13580" max="13580" width="3.5703125" style="52" customWidth="1"/>
    <col min="13581" max="13581" width="4.42578125" style="52" customWidth="1"/>
    <col min="13582" max="13582" width="4.140625" style="52" customWidth="1"/>
    <col min="13583" max="13583" width="4.7109375" style="52" customWidth="1"/>
    <col min="13584" max="13820" width="11.42578125" style="52"/>
    <col min="13821" max="13821" width="13.7109375" style="52" customWidth="1"/>
    <col min="13822" max="13822" width="13.28515625" style="52" customWidth="1"/>
    <col min="13823" max="13823" width="20" style="52" customWidth="1"/>
    <col min="13824" max="13824" width="13.140625" style="52" customWidth="1"/>
    <col min="13825" max="13825" width="16.5703125" style="52" customWidth="1"/>
    <col min="13826" max="13826" width="5" style="52" customWidth="1"/>
    <col min="13827" max="13827" width="26.85546875" style="52" customWidth="1"/>
    <col min="13828" max="13828" width="4.140625" style="52" customWidth="1"/>
    <col min="13829" max="13829" width="24.85546875" style="52" customWidth="1"/>
    <col min="13830" max="13830" width="4.5703125" style="52" customWidth="1"/>
    <col min="13831" max="13831" width="5" style="52" customWidth="1"/>
    <col min="13832" max="13832" width="23.5703125" style="52" customWidth="1"/>
    <col min="13833" max="13833" width="15.85546875" style="52" customWidth="1"/>
    <col min="13834" max="13835" width="18.42578125" style="52" customWidth="1"/>
    <col min="13836" max="13836" width="3.5703125" style="52" customWidth="1"/>
    <col min="13837" max="13837" width="4.42578125" style="52" customWidth="1"/>
    <col min="13838" max="13838" width="4.140625" style="52" customWidth="1"/>
    <col min="13839" max="13839" width="4.7109375" style="52" customWidth="1"/>
    <col min="13840" max="14076" width="11.42578125" style="52"/>
    <col min="14077" max="14077" width="13.7109375" style="52" customWidth="1"/>
    <col min="14078" max="14078" width="13.28515625" style="52" customWidth="1"/>
    <col min="14079" max="14079" width="20" style="52" customWidth="1"/>
    <col min="14080" max="14080" width="13.140625" style="52" customWidth="1"/>
    <col min="14081" max="14081" width="16.5703125" style="52" customWidth="1"/>
    <col min="14082" max="14082" width="5" style="52" customWidth="1"/>
    <col min="14083" max="14083" width="26.85546875" style="52" customWidth="1"/>
    <col min="14084" max="14084" width="4.140625" style="52" customWidth="1"/>
    <col min="14085" max="14085" width="24.85546875" style="52" customWidth="1"/>
    <col min="14086" max="14086" width="4.5703125" style="52" customWidth="1"/>
    <col min="14087" max="14087" width="5" style="52" customWidth="1"/>
    <col min="14088" max="14088" width="23.5703125" style="52" customWidth="1"/>
    <col min="14089" max="14089" width="15.85546875" style="52" customWidth="1"/>
    <col min="14090" max="14091" width="18.42578125" style="52" customWidth="1"/>
    <col min="14092" max="14092" width="3.5703125" style="52" customWidth="1"/>
    <col min="14093" max="14093" width="4.42578125" style="52" customWidth="1"/>
    <col min="14094" max="14094" width="4.140625" style="52" customWidth="1"/>
    <col min="14095" max="14095" width="4.7109375" style="52" customWidth="1"/>
    <col min="14096" max="14332" width="11.42578125" style="52"/>
    <col min="14333" max="14333" width="13.7109375" style="52" customWidth="1"/>
    <col min="14334" max="14334" width="13.28515625" style="52" customWidth="1"/>
    <col min="14335" max="14335" width="20" style="52" customWidth="1"/>
    <col min="14336" max="14336" width="13.140625" style="52" customWidth="1"/>
    <col min="14337" max="14337" width="16.5703125" style="52" customWidth="1"/>
    <col min="14338" max="14338" width="5" style="52" customWidth="1"/>
    <col min="14339" max="14339" width="26.85546875" style="52" customWidth="1"/>
    <col min="14340" max="14340" width="4.140625" style="52" customWidth="1"/>
    <col min="14341" max="14341" width="24.85546875" style="52" customWidth="1"/>
    <col min="14342" max="14342" width="4.5703125" style="52" customWidth="1"/>
    <col min="14343" max="14343" width="5" style="52" customWidth="1"/>
    <col min="14344" max="14344" width="23.5703125" style="52" customWidth="1"/>
    <col min="14345" max="14345" width="15.85546875" style="52" customWidth="1"/>
    <col min="14346" max="14347" width="18.42578125" style="52" customWidth="1"/>
    <col min="14348" max="14348" width="3.5703125" style="52" customWidth="1"/>
    <col min="14349" max="14349" width="4.42578125" style="52" customWidth="1"/>
    <col min="14350" max="14350" width="4.140625" style="52" customWidth="1"/>
    <col min="14351" max="14351" width="4.7109375" style="52" customWidth="1"/>
    <col min="14352" max="14588" width="11.42578125" style="52"/>
    <col min="14589" max="14589" width="13.7109375" style="52" customWidth="1"/>
    <col min="14590" max="14590" width="13.28515625" style="52" customWidth="1"/>
    <col min="14591" max="14591" width="20" style="52" customWidth="1"/>
    <col min="14592" max="14592" width="13.140625" style="52" customWidth="1"/>
    <col min="14593" max="14593" width="16.5703125" style="52" customWidth="1"/>
    <col min="14594" max="14594" width="5" style="52" customWidth="1"/>
    <col min="14595" max="14595" width="26.85546875" style="52" customWidth="1"/>
    <col min="14596" max="14596" width="4.140625" style="52" customWidth="1"/>
    <col min="14597" max="14597" width="24.85546875" style="52" customWidth="1"/>
    <col min="14598" max="14598" width="4.5703125" style="52" customWidth="1"/>
    <col min="14599" max="14599" width="5" style="52" customWidth="1"/>
    <col min="14600" max="14600" width="23.5703125" style="52" customWidth="1"/>
    <col min="14601" max="14601" width="15.85546875" style="52" customWidth="1"/>
    <col min="14602" max="14603" width="18.42578125" style="52" customWidth="1"/>
    <col min="14604" max="14604" width="3.5703125" style="52" customWidth="1"/>
    <col min="14605" max="14605" width="4.42578125" style="52" customWidth="1"/>
    <col min="14606" max="14606" width="4.140625" style="52" customWidth="1"/>
    <col min="14607" max="14607" width="4.7109375" style="52" customWidth="1"/>
    <col min="14608" max="14844" width="11.42578125" style="52"/>
    <col min="14845" max="14845" width="13.7109375" style="52" customWidth="1"/>
    <col min="14846" max="14846" width="13.28515625" style="52" customWidth="1"/>
    <col min="14847" max="14847" width="20" style="52" customWidth="1"/>
    <col min="14848" max="14848" width="13.140625" style="52" customWidth="1"/>
    <col min="14849" max="14849" width="16.5703125" style="52" customWidth="1"/>
    <col min="14850" max="14850" width="5" style="52" customWidth="1"/>
    <col min="14851" max="14851" width="26.85546875" style="52" customWidth="1"/>
    <col min="14852" max="14852" width="4.140625" style="52" customWidth="1"/>
    <col min="14853" max="14853" width="24.85546875" style="52" customWidth="1"/>
    <col min="14854" max="14854" width="4.5703125" style="52" customWidth="1"/>
    <col min="14855" max="14855" width="5" style="52" customWidth="1"/>
    <col min="14856" max="14856" width="23.5703125" style="52" customWidth="1"/>
    <col min="14857" max="14857" width="15.85546875" style="52" customWidth="1"/>
    <col min="14858" max="14859" width="18.42578125" style="52" customWidth="1"/>
    <col min="14860" max="14860" width="3.5703125" style="52" customWidth="1"/>
    <col min="14861" max="14861" width="4.42578125" style="52" customWidth="1"/>
    <col min="14862" max="14862" width="4.140625" style="52" customWidth="1"/>
    <col min="14863" max="14863" width="4.7109375" style="52" customWidth="1"/>
    <col min="14864" max="15100" width="11.42578125" style="52"/>
    <col min="15101" max="15101" width="13.7109375" style="52" customWidth="1"/>
    <col min="15102" max="15102" width="13.28515625" style="52" customWidth="1"/>
    <col min="15103" max="15103" width="20" style="52" customWidth="1"/>
    <col min="15104" max="15104" width="13.140625" style="52" customWidth="1"/>
    <col min="15105" max="15105" width="16.5703125" style="52" customWidth="1"/>
    <col min="15106" max="15106" width="5" style="52" customWidth="1"/>
    <col min="15107" max="15107" width="26.85546875" style="52" customWidth="1"/>
    <col min="15108" max="15108" width="4.140625" style="52" customWidth="1"/>
    <col min="15109" max="15109" width="24.85546875" style="52" customWidth="1"/>
    <col min="15110" max="15110" width="4.5703125" style="52" customWidth="1"/>
    <col min="15111" max="15111" width="5" style="52" customWidth="1"/>
    <col min="15112" max="15112" width="23.5703125" style="52" customWidth="1"/>
    <col min="15113" max="15113" width="15.85546875" style="52" customWidth="1"/>
    <col min="15114" max="15115" width="18.42578125" style="52" customWidth="1"/>
    <col min="15116" max="15116" width="3.5703125" style="52" customWidth="1"/>
    <col min="15117" max="15117" width="4.42578125" style="52" customWidth="1"/>
    <col min="15118" max="15118" width="4.140625" style="52" customWidth="1"/>
    <col min="15119" max="15119" width="4.7109375" style="52" customWidth="1"/>
    <col min="15120" max="15356" width="11.42578125" style="52"/>
    <col min="15357" max="15357" width="13.7109375" style="52" customWidth="1"/>
    <col min="15358" max="15358" width="13.28515625" style="52" customWidth="1"/>
    <col min="15359" max="15359" width="20" style="52" customWidth="1"/>
    <col min="15360" max="15360" width="13.140625" style="52" customWidth="1"/>
    <col min="15361" max="15361" width="16.5703125" style="52" customWidth="1"/>
    <col min="15362" max="15362" width="5" style="52" customWidth="1"/>
    <col min="15363" max="15363" width="26.85546875" style="52" customWidth="1"/>
    <col min="15364" max="15364" width="4.140625" style="52" customWidth="1"/>
    <col min="15365" max="15365" width="24.85546875" style="52" customWidth="1"/>
    <col min="15366" max="15366" width="4.5703125" style="52" customWidth="1"/>
    <col min="15367" max="15367" width="5" style="52" customWidth="1"/>
    <col min="15368" max="15368" width="23.5703125" style="52" customWidth="1"/>
    <col min="15369" max="15369" width="15.85546875" style="52" customWidth="1"/>
    <col min="15370" max="15371" width="18.42578125" style="52" customWidth="1"/>
    <col min="15372" max="15372" width="3.5703125" style="52" customWidth="1"/>
    <col min="15373" max="15373" width="4.42578125" style="52" customWidth="1"/>
    <col min="15374" max="15374" width="4.140625" style="52" customWidth="1"/>
    <col min="15375" max="15375" width="4.7109375" style="52" customWidth="1"/>
    <col min="15376" max="15612" width="11.42578125" style="52"/>
    <col min="15613" max="15613" width="13.7109375" style="52" customWidth="1"/>
    <col min="15614" max="15614" width="13.28515625" style="52" customWidth="1"/>
    <col min="15615" max="15615" width="20" style="52" customWidth="1"/>
    <col min="15616" max="15616" width="13.140625" style="52" customWidth="1"/>
    <col min="15617" max="15617" width="16.5703125" style="52" customWidth="1"/>
    <col min="15618" max="15618" width="5" style="52" customWidth="1"/>
    <col min="15619" max="15619" width="26.85546875" style="52" customWidth="1"/>
    <col min="15620" max="15620" width="4.140625" style="52" customWidth="1"/>
    <col min="15621" max="15621" width="24.85546875" style="52" customWidth="1"/>
    <col min="15622" max="15622" width="4.5703125" style="52" customWidth="1"/>
    <col min="15623" max="15623" width="5" style="52" customWidth="1"/>
    <col min="15624" max="15624" width="23.5703125" style="52" customWidth="1"/>
    <col min="15625" max="15625" width="15.85546875" style="52" customWidth="1"/>
    <col min="15626" max="15627" width="18.42578125" style="52" customWidth="1"/>
    <col min="15628" max="15628" width="3.5703125" style="52" customWidth="1"/>
    <col min="15629" max="15629" width="4.42578125" style="52" customWidth="1"/>
    <col min="15630" max="15630" width="4.140625" style="52" customWidth="1"/>
    <col min="15631" max="15631" width="4.7109375" style="52" customWidth="1"/>
    <col min="15632" max="15868" width="11.42578125" style="52"/>
    <col min="15869" max="15869" width="13.7109375" style="52" customWidth="1"/>
    <col min="15870" max="15870" width="13.28515625" style="52" customWidth="1"/>
    <col min="15871" max="15871" width="20" style="52" customWidth="1"/>
    <col min="15872" max="15872" width="13.140625" style="52" customWidth="1"/>
    <col min="15873" max="15873" width="16.5703125" style="52" customWidth="1"/>
    <col min="15874" max="15874" width="5" style="52" customWidth="1"/>
    <col min="15875" max="15875" width="26.85546875" style="52" customWidth="1"/>
    <col min="15876" max="15876" width="4.140625" style="52" customWidth="1"/>
    <col min="15877" max="15877" width="24.85546875" style="52" customWidth="1"/>
    <col min="15878" max="15878" width="4.5703125" style="52" customWidth="1"/>
    <col min="15879" max="15879" width="5" style="52" customWidth="1"/>
    <col min="15880" max="15880" width="23.5703125" style="52" customWidth="1"/>
    <col min="15881" max="15881" width="15.85546875" style="52" customWidth="1"/>
    <col min="15882" max="15883" width="18.42578125" style="52" customWidth="1"/>
    <col min="15884" max="15884" width="3.5703125" style="52" customWidth="1"/>
    <col min="15885" max="15885" width="4.42578125" style="52" customWidth="1"/>
    <col min="15886" max="15886" width="4.140625" style="52" customWidth="1"/>
    <col min="15887" max="15887" width="4.7109375" style="52" customWidth="1"/>
    <col min="15888" max="16124" width="11.42578125" style="52"/>
    <col min="16125" max="16125" width="13.7109375" style="52" customWidth="1"/>
    <col min="16126" max="16126" width="13.28515625" style="52" customWidth="1"/>
    <col min="16127" max="16127" width="20" style="52" customWidth="1"/>
    <col min="16128" max="16128" width="13.140625" style="52" customWidth="1"/>
    <col min="16129" max="16129" width="16.5703125" style="52" customWidth="1"/>
    <col min="16130" max="16130" width="5" style="52" customWidth="1"/>
    <col min="16131" max="16131" width="26.85546875" style="52" customWidth="1"/>
    <col min="16132" max="16132" width="4.140625" style="52" customWidth="1"/>
    <col min="16133" max="16133" width="24.85546875" style="52" customWidth="1"/>
    <col min="16134" max="16134" width="4.5703125" style="52" customWidth="1"/>
    <col min="16135" max="16135" width="5" style="52" customWidth="1"/>
    <col min="16136" max="16136" width="23.5703125" style="52" customWidth="1"/>
    <col min="16137" max="16137" width="15.85546875" style="52" customWidth="1"/>
    <col min="16138" max="16139" width="18.42578125" style="52" customWidth="1"/>
    <col min="16140" max="16140" width="3.5703125" style="52" customWidth="1"/>
    <col min="16141" max="16141" width="4.42578125" style="52" customWidth="1"/>
    <col min="16142" max="16142" width="4.140625" style="52" customWidth="1"/>
    <col min="16143" max="16143" width="4.7109375" style="52" customWidth="1"/>
    <col min="16144" max="16384" width="11.42578125" style="52"/>
  </cols>
  <sheetData>
    <row r="1" spans="1:15" s="32" customFormat="1" ht="15" customHeight="1" x14ac:dyDescent="0.25">
      <c r="A1" s="783"/>
      <c r="B1" s="784"/>
      <c r="C1" s="784"/>
      <c r="D1" s="784"/>
      <c r="E1" s="784"/>
      <c r="F1" s="785"/>
      <c r="G1" s="783" t="s">
        <v>75</v>
      </c>
      <c r="H1" s="784"/>
      <c r="I1" s="784"/>
      <c r="J1" s="784"/>
      <c r="K1" s="784"/>
      <c r="L1" s="784"/>
      <c r="M1" s="785"/>
      <c r="N1" s="31" t="s">
        <v>76</v>
      </c>
      <c r="O1" s="355" t="s">
        <v>77</v>
      </c>
    </row>
    <row r="2" spans="1:15" s="32" customFormat="1" ht="13.5" customHeight="1" thickBot="1" x14ac:dyDescent="0.3">
      <c r="A2" s="786"/>
      <c r="B2" s="787"/>
      <c r="C2" s="787"/>
      <c r="D2" s="787"/>
      <c r="E2" s="787"/>
      <c r="F2" s="788"/>
      <c r="G2" s="789"/>
      <c r="H2" s="790"/>
      <c r="I2" s="790"/>
      <c r="J2" s="790"/>
      <c r="K2" s="790"/>
      <c r="L2" s="790"/>
      <c r="M2" s="791"/>
      <c r="N2" s="33" t="s">
        <v>102</v>
      </c>
      <c r="O2" s="356" t="s">
        <v>78</v>
      </c>
    </row>
    <row r="3" spans="1:15" s="32" customFormat="1" ht="13.5" customHeight="1" x14ac:dyDescent="0.25">
      <c r="A3" s="786"/>
      <c r="B3" s="787"/>
      <c r="C3" s="787"/>
      <c r="D3" s="787"/>
      <c r="E3" s="787"/>
      <c r="F3" s="788"/>
      <c r="G3" s="786" t="s">
        <v>79</v>
      </c>
      <c r="H3" s="787"/>
      <c r="I3" s="787"/>
      <c r="J3" s="787"/>
      <c r="K3" s="787"/>
      <c r="L3" s="787"/>
      <c r="M3" s="788"/>
      <c r="N3" s="33" t="s">
        <v>80</v>
      </c>
      <c r="O3" s="356">
        <v>1</v>
      </c>
    </row>
    <row r="4" spans="1:15" s="32" customFormat="1" ht="15.75" customHeight="1" thickBot="1" x14ac:dyDescent="0.3">
      <c r="A4" s="789"/>
      <c r="B4" s="790"/>
      <c r="C4" s="790"/>
      <c r="D4" s="790"/>
      <c r="E4" s="790"/>
      <c r="F4" s="791"/>
      <c r="G4" s="789"/>
      <c r="H4" s="790"/>
      <c r="I4" s="790"/>
      <c r="J4" s="790"/>
      <c r="K4" s="790"/>
      <c r="L4" s="790"/>
      <c r="M4" s="791"/>
      <c r="N4" s="34" t="s">
        <v>81</v>
      </c>
      <c r="O4" s="358">
        <v>42180</v>
      </c>
    </row>
    <row r="5" spans="1:15" s="32" customFormat="1" ht="5.25" customHeight="1" thickBot="1" x14ac:dyDescent="0.3">
      <c r="A5" s="50"/>
      <c r="B5" s="51"/>
      <c r="C5" s="51"/>
      <c r="D5" s="51"/>
      <c r="E5" s="51"/>
      <c r="F5" s="51"/>
      <c r="G5" s="51"/>
      <c r="H5" s="51"/>
      <c r="I5" s="51"/>
      <c r="J5" s="51"/>
      <c r="K5" s="51"/>
      <c r="L5" s="51"/>
      <c r="M5" s="51"/>
      <c r="N5" s="37"/>
      <c r="O5" s="37"/>
    </row>
    <row r="6" spans="1:15" customFormat="1" ht="15.75" outlineLevel="1" thickBot="1" x14ac:dyDescent="0.3">
      <c r="B6" s="797" t="s">
        <v>23</v>
      </c>
      <c r="C6" s="798"/>
      <c r="D6" s="6"/>
      <c r="E6" s="6"/>
      <c r="F6" s="6"/>
      <c r="G6" s="6"/>
      <c r="H6" s="6"/>
      <c r="I6" s="7"/>
      <c r="J6" s="5"/>
      <c r="K6" s="5"/>
      <c r="L6" s="5"/>
      <c r="M6" s="8"/>
      <c r="N6" s="8"/>
      <c r="O6" s="1"/>
    </row>
    <row r="7" spans="1:15" customFormat="1" ht="15.75" outlineLevel="1" thickBot="1" x14ac:dyDescent="0.3">
      <c r="B7" s="149">
        <v>3</v>
      </c>
      <c r="C7" s="28" t="s">
        <v>70</v>
      </c>
      <c r="D7" s="155">
        <f ca="1">+$B7*D$8</f>
        <v>15</v>
      </c>
      <c r="E7" s="142">
        <f t="shared" ref="E7:F9" ca="1" si="0">+$B7*E$8</f>
        <v>30</v>
      </c>
      <c r="F7" s="143">
        <f t="shared" ca="1" si="0"/>
        <v>60</v>
      </c>
      <c r="G7" s="6"/>
      <c r="H7" s="6"/>
      <c r="I7" s="7"/>
      <c r="J7" s="5"/>
      <c r="K7" s="5"/>
      <c r="L7" s="5"/>
      <c r="M7" s="8"/>
      <c r="N7" s="8"/>
      <c r="O7" s="1"/>
    </row>
    <row r="8" spans="1:15" customFormat="1" ht="16.5" outlineLevel="1" thickTop="1" thickBot="1" x14ac:dyDescent="0.3">
      <c r="B8" s="150">
        <v>2</v>
      </c>
      <c r="C8" s="23" t="s">
        <v>71</v>
      </c>
      <c r="D8" s="145">
        <f ca="1">+$B8*D$8</f>
        <v>10</v>
      </c>
      <c r="E8" s="145">
        <f t="shared" ca="1" si="0"/>
        <v>20</v>
      </c>
      <c r="F8" s="146">
        <f t="shared" ca="1" si="0"/>
        <v>40</v>
      </c>
      <c r="G8" s="6"/>
      <c r="H8" s="6"/>
      <c r="I8" s="7"/>
      <c r="J8" s="5"/>
      <c r="K8" s="5"/>
      <c r="L8" s="5"/>
      <c r="M8" s="8"/>
      <c r="N8" s="8"/>
      <c r="O8" s="1"/>
    </row>
    <row r="9" spans="1:15" customFormat="1" ht="16.5" outlineLevel="1" thickTop="1" thickBot="1" x14ac:dyDescent="0.3">
      <c r="B9" s="151">
        <v>1</v>
      </c>
      <c r="C9" s="24" t="s">
        <v>20</v>
      </c>
      <c r="D9" s="156">
        <f ca="1">+$B9*D$8</f>
        <v>5</v>
      </c>
      <c r="E9" s="145">
        <f t="shared" ca="1" si="0"/>
        <v>10</v>
      </c>
      <c r="F9" s="148">
        <f t="shared" ca="1" si="0"/>
        <v>20</v>
      </c>
      <c r="G9" s="6"/>
      <c r="H9" s="6"/>
      <c r="I9" s="6"/>
      <c r="J9" s="5"/>
      <c r="K9" s="5"/>
      <c r="L9" s="5"/>
      <c r="M9" s="8"/>
      <c r="N9" s="8"/>
      <c r="O9" s="1"/>
    </row>
    <row r="10" spans="1:15" customFormat="1" ht="15.75" outlineLevel="1" thickBot="1" x14ac:dyDescent="0.3">
      <c r="A10" s="5"/>
      <c r="B10" s="5"/>
      <c r="C10" s="5"/>
      <c r="D10" s="9" t="s">
        <v>3</v>
      </c>
      <c r="E10" s="10" t="s">
        <v>69</v>
      </c>
      <c r="F10" s="11" t="s">
        <v>2</v>
      </c>
      <c r="G10" s="49"/>
      <c r="H10" s="49"/>
      <c r="I10" s="49"/>
      <c r="J10" s="5"/>
      <c r="K10" s="5"/>
      <c r="L10" s="5"/>
      <c r="M10" s="8"/>
      <c r="N10" s="8"/>
      <c r="O10" s="1"/>
    </row>
    <row r="11" spans="1:15" customFormat="1" ht="16.5" outlineLevel="1" thickTop="1" thickBot="1" x14ac:dyDescent="0.3">
      <c r="A11" s="5"/>
      <c r="B11" s="5"/>
      <c r="C11" s="5"/>
      <c r="D11" s="157">
        <v>5</v>
      </c>
      <c r="E11" s="158">
        <v>10</v>
      </c>
      <c r="F11" s="159">
        <v>20</v>
      </c>
      <c r="G11" s="49"/>
      <c r="H11" s="49"/>
      <c r="I11" s="49"/>
      <c r="J11" s="5"/>
      <c r="K11" s="5"/>
      <c r="L11" s="5"/>
      <c r="M11" s="8"/>
      <c r="N11" s="8"/>
      <c r="O11" s="1"/>
    </row>
    <row r="12" spans="1:15" customFormat="1" ht="15.75" outlineLevel="1" thickBot="1" x14ac:dyDescent="0.3">
      <c r="A12" s="5"/>
      <c r="B12" s="5"/>
      <c r="C12" s="5"/>
      <c r="D12" s="25"/>
      <c r="E12" s="29" t="s">
        <v>56</v>
      </c>
      <c r="F12" s="30"/>
      <c r="G12" s="6"/>
      <c r="H12" s="792"/>
      <c r="I12" s="792"/>
      <c r="J12" s="5"/>
      <c r="K12" s="5"/>
      <c r="L12" s="5"/>
      <c r="M12" s="8"/>
      <c r="N12" s="8"/>
      <c r="O12" s="1"/>
    </row>
    <row r="13" spans="1:15" customFormat="1" ht="6.6" customHeight="1" outlineLevel="1" thickTop="1" thickBot="1" x14ac:dyDescent="0.3">
      <c r="A13" s="5"/>
      <c r="B13" s="5"/>
      <c r="E13" s="5"/>
      <c r="F13" s="5"/>
      <c r="G13" s="6"/>
      <c r="H13" s="7"/>
      <c r="I13" s="7"/>
      <c r="J13" s="5"/>
      <c r="K13" s="5"/>
      <c r="L13" s="5"/>
      <c r="M13" s="8"/>
      <c r="N13" s="8"/>
      <c r="O13" s="1"/>
    </row>
    <row r="14" spans="1:15" customFormat="1" ht="15" outlineLevel="1" x14ac:dyDescent="0.25">
      <c r="A14" s="5"/>
      <c r="B14" s="5"/>
      <c r="C14" s="13" t="s">
        <v>3</v>
      </c>
      <c r="D14" s="2" t="s">
        <v>72</v>
      </c>
      <c r="E14" s="5"/>
      <c r="F14" s="5"/>
      <c r="G14" s="5"/>
      <c r="H14" s="7"/>
      <c r="I14" s="7"/>
      <c r="J14" s="5"/>
      <c r="K14" s="5"/>
      <c r="L14" s="5"/>
      <c r="M14" s="8"/>
      <c r="N14" s="8"/>
      <c r="O14" s="1"/>
    </row>
    <row r="15" spans="1:15" customFormat="1" ht="15" outlineLevel="1" x14ac:dyDescent="0.25">
      <c r="A15" s="5"/>
      <c r="B15" s="5"/>
      <c r="C15" s="14" t="s">
        <v>4</v>
      </c>
      <c r="D15" s="3" t="s">
        <v>73</v>
      </c>
      <c r="E15" s="5"/>
      <c r="F15" s="5"/>
      <c r="G15" s="5"/>
      <c r="H15" s="7"/>
      <c r="I15" s="7"/>
      <c r="J15" s="5"/>
      <c r="K15" s="5"/>
      <c r="L15" s="5"/>
      <c r="M15" s="8"/>
      <c r="N15" s="8"/>
      <c r="O15" s="1"/>
    </row>
    <row r="16" spans="1:15" customFormat="1" ht="13.9" customHeight="1" outlineLevel="1" x14ac:dyDescent="0.25">
      <c r="A16" s="5"/>
      <c r="B16" s="5"/>
      <c r="C16" s="21" t="s">
        <v>2</v>
      </c>
      <c r="D16" s="3" t="s">
        <v>74</v>
      </c>
      <c r="E16" s="5"/>
      <c r="F16" s="5"/>
      <c r="G16" s="5"/>
      <c r="H16" s="7"/>
      <c r="I16" s="7"/>
      <c r="J16" s="5"/>
      <c r="L16" s="5"/>
      <c r="M16" s="8"/>
      <c r="N16" s="8"/>
      <c r="O16" s="1"/>
    </row>
    <row r="17" spans="1:20" customFormat="1" ht="14.45" customHeight="1" thickBot="1" x14ac:dyDescent="0.3">
      <c r="A17" s="5"/>
      <c r="B17" s="5"/>
      <c r="C17" s="44"/>
      <c r="D17" s="45"/>
      <c r="E17" s="5"/>
      <c r="F17" s="5"/>
      <c r="G17" s="5"/>
      <c r="H17" s="7"/>
      <c r="I17" s="7"/>
      <c r="J17" s="5"/>
      <c r="L17" s="5"/>
      <c r="M17" s="8"/>
      <c r="N17" s="8"/>
      <c r="O17" s="1"/>
    </row>
    <row r="18" spans="1:20" s="39" customFormat="1" ht="24.6" customHeight="1" thickTop="1" thickBot="1" x14ac:dyDescent="0.3">
      <c r="A18" s="78" t="s">
        <v>82</v>
      </c>
      <c r="B18" s="78" t="s">
        <v>83</v>
      </c>
      <c r="C18" s="78" t="s">
        <v>84</v>
      </c>
      <c r="D18" s="78" t="s">
        <v>85</v>
      </c>
      <c r="E18" s="78" t="s">
        <v>86</v>
      </c>
      <c r="F18" s="78" t="s">
        <v>249</v>
      </c>
      <c r="G18" s="78" t="s">
        <v>87</v>
      </c>
      <c r="H18" s="78" t="s">
        <v>89</v>
      </c>
      <c r="I18" s="78" t="s">
        <v>88</v>
      </c>
      <c r="J18" s="78" t="s">
        <v>250</v>
      </c>
      <c r="K18" s="78" t="s">
        <v>251</v>
      </c>
      <c r="L18" s="78" t="s">
        <v>91</v>
      </c>
      <c r="M18" s="78" t="s">
        <v>92</v>
      </c>
      <c r="N18" s="78" t="s">
        <v>93</v>
      </c>
      <c r="O18" s="78" t="s">
        <v>412</v>
      </c>
    </row>
    <row r="19" spans="1:20" s="53" customFormat="1" ht="104.25" customHeight="1" thickTop="1" thickBot="1" x14ac:dyDescent="0.3">
      <c r="A19" s="843" t="s">
        <v>350</v>
      </c>
      <c r="B19" s="848" t="s">
        <v>351</v>
      </c>
      <c r="C19" s="847" t="s">
        <v>352</v>
      </c>
      <c r="D19" s="128" t="s">
        <v>884</v>
      </c>
      <c r="E19" s="128" t="s">
        <v>246</v>
      </c>
      <c r="F19" s="160">
        <v>1</v>
      </c>
      <c r="G19" s="161" t="s">
        <v>354</v>
      </c>
      <c r="H19" s="160">
        <v>10</v>
      </c>
      <c r="I19" s="162" t="s">
        <v>938</v>
      </c>
      <c r="J19" s="163">
        <f t="shared" ref="J19:J24" si="1">+F19*H19</f>
        <v>10</v>
      </c>
      <c r="K19" s="131" t="str">
        <f t="shared" ref="K19:K24" si="2">+IF(J19&lt;=9,"ACEPTABLE",IF(J19&lt;=29,"TOLERABLE",IF(J19&gt;=30,"GRAVE","NO APLICA")))</f>
        <v>TOLERABLE</v>
      </c>
      <c r="L19" s="128" t="s">
        <v>947</v>
      </c>
      <c r="M19" s="128" t="s">
        <v>861</v>
      </c>
      <c r="N19" s="127" t="s">
        <v>939</v>
      </c>
      <c r="O19" s="127" t="s">
        <v>946</v>
      </c>
      <c r="P19"/>
      <c r="Q19"/>
      <c r="R19"/>
      <c r="S19"/>
      <c r="T19"/>
    </row>
    <row r="20" spans="1:20" s="53" customFormat="1" ht="96" thickTop="1" thickBot="1" x14ac:dyDescent="0.3">
      <c r="A20" s="844"/>
      <c r="B20" s="848"/>
      <c r="C20" s="847"/>
      <c r="D20" s="128" t="s">
        <v>355</v>
      </c>
      <c r="E20" s="128" t="s">
        <v>246</v>
      </c>
      <c r="F20" s="160">
        <v>1</v>
      </c>
      <c r="G20" s="161" t="s">
        <v>356</v>
      </c>
      <c r="H20" s="160">
        <v>10</v>
      </c>
      <c r="I20" s="162" t="s">
        <v>937</v>
      </c>
      <c r="J20" s="163">
        <f t="shared" si="1"/>
        <v>10</v>
      </c>
      <c r="K20" s="131" t="str">
        <f t="shared" si="2"/>
        <v>TOLERABLE</v>
      </c>
      <c r="L20" s="128" t="s">
        <v>862</v>
      </c>
      <c r="M20" s="128" t="s">
        <v>760</v>
      </c>
      <c r="N20" s="451" t="s">
        <v>948</v>
      </c>
      <c r="O20" s="127" t="s">
        <v>357</v>
      </c>
      <c r="P20" s="453"/>
      <c r="Q20"/>
      <c r="R20"/>
      <c r="S20"/>
      <c r="T20"/>
    </row>
    <row r="21" spans="1:20" s="53" customFormat="1" ht="136.5" customHeight="1" thickTop="1" thickBot="1" x14ac:dyDescent="0.3">
      <c r="A21" s="844"/>
      <c r="B21" s="849" t="s">
        <v>358</v>
      </c>
      <c r="C21" s="847" t="s">
        <v>951</v>
      </c>
      <c r="D21" s="847" t="s">
        <v>353</v>
      </c>
      <c r="E21" s="847" t="s">
        <v>952</v>
      </c>
      <c r="F21" s="160">
        <v>1</v>
      </c>
      <c r="G21" s="162" t="s">
        <v>953</v>
      </c>
      <c r="H21" s="160">
        <v>20</v>
      </c>
      <c r="I21" s="162" t="s">
        <v>949</v>
      </c>
      <c r="J21" s="163">
        <f t="shared" si="1"/>
        <v>20</v>
      </c>
      <c r="K21" s="136" t="str">
        <f t="shared" si="2"/>
        <v>TOLERABLE</v>
      </c>
      <c r="L21" s="162" t="s">
        <v>958</v>
      </c>
      <c r="M21" s="128" t="s">
        <v>959</v>
      </c>
      <c r="N21" s="128" t="s">
        <v>960</v>
      </c>
      <c r="O21" s="127" t="s">
        <v>961</v>
      </c>
      <c r="P21"/>
      <c r="Q21"/>
      <c r="R21"/>
      <c r="S21"/>
      <c r="T21"/>
    </row>
    <row r="22" spans="1:20" s="53" customFormat="1" ht="78" customHeight="1" thickTop="1" thickBot="1" x14ac:dyDescent="0.3">
      <c r="A22" s="844"/>
      <c r="B22" s="850"/>
      <c r="C22" s="847"/>
      <c r="D22" s="847"/>
      <c r="E22" s="847"/>
      <c r="F22" s="160">
        <v>1</v>
      </c>
      <c r="G22" s="162" t="s">
        <v>954</v>
      </c>
      <c r="H22" s="160">
        <v>5</v>
      </c>
      <c r="I22" s="162" t="s">
        <v>950</v>
      </c>
      <c r="J22" s="163">
        <f t="shared" si="1"/>
        <v>5</v>
      </c>
      <c r="K22" s="130" t="str">
        <f t="shared" si="2"/>
        <v>ACEPTABLE</v>
      </c>
      <c r="L22" s="128" t="s">
        <v>956</v>
      </c>
      <c r="M22" s="450" t="s">
        <v>955</v>
      </c>
      <c r="N22" s="128" t="s">
        <v>957</v>
      </c>
      <c r="O22" s="127" t="s">
        <v>359</v>
      </c>
      <c r="P22"/>
      <c r="Q22"/>
      <c r="R22"/>
      <c r="S22"/>
      <c r="T22"/>
    </row>
    <row r="23" spans="1:20" s="53" customFormat="1" ht="102" customHeight="1" thickTop="1" thickBot="1" x14ac:dyDescent="0.3">
      <c r="A23" s="844"/>
      <c r="B23" s="851"/>
      <c r="C23" s="128" t="s">
        <v>751</v>
      </c>
      <c r="D23" s="128" t="s">
        <v>752</v>
      </c>
      <c r="E23" s="129" t="s">
        <v>753</v>
      </c>
      <c r="F23" s="160">
        <v>1</v>
      </c>
      <c r="G23" s="164" t="s">
        <v>754</v>
      </c>
      <c r="H23" s="160">
        <v>2</v>
      </c>
      <c r="I23" s="162" t="s">
        <v>755</v>
      </c>
      <c r="J23" s="165">
        <f t="shared" si="1"/>
        <v>2</v>
      </c>
      <c r="K23" s="130" t="str">
        <f t="shared" si="2"/>
        <v>ACEPTABLE</v>
      </c>
      <c r="L23" s="128" t="s">
        <v>756</v>
      </c>
      <c r="M23" s="128" t="s">
        <v>757</v>
      </c>
      <c r="N23" s="128" t="s">
        <v>863</v>
      </c>
      <c r="O23" s="127" t="s">
        <v>759</v>
      </c>
      <c r="P23"/>
      <c r="Q23"/>
      <c r="R23"/>
      <c r="S23"/>
      <c r="T23"/>
    </row>
    <row r="24" spans="1:20" s="53" customFormat="1" ht="126.75" customHeight="1" thickTop="1" thickBot="1" x14ac:dyDescent="0.3">
      <c r="A24" s="844"/>
      <c r="B24" s="127" t="s">
        <v>758</v>
      </c>
      <c r="C24" s="128" t="s">
        <v>962</v>
      </c>
      <c r="D24" s="128" t="s">
        <v>1162</v>
      </c>
      <c r="E24" s="129" t="s">
        <v>963</v>
      </c>
      <c r="F24" s="160">
        <v>2</v>
      </c>
      <c r="G24" s="164" t="s">
        <v>964</v>
      </c>
      <c r="H24" s="160">
        <v>10</v>
      </c>
      <c r="I24" s="162" t="s">
        <v>965</v>
      </c>
      <c r="J24" s="165">
        <f t="shared" si="1"/>
        <v>20</v>
      </c>
      <c r="K24" s="136" t="str">
        <f t="shared" si="2"/>
        <v>TOLERABLE</v>
      </c>
      <c r="L24" s="162" t="s">
        <v>967</v>
      </c>
      <c r="M24" s="128" t="s">
        <v>966</v>
      </c>
      <c r="N24" s="162" t="s">
        <v>967</v>
      </c>
      <c r="O24" s="127" t="s">
        <v>968</v>
      </c>
      <c r="P24"/>
      <c r="Q24"/>
      <c r="R24"/>
      <c r="S24"/>
      <c r="T24"/>
    </row>
    <row r="25" spans="1:20" s="53" customFormat="1" ht="141" customHeight="1" thickTop="1" thickBot="1" x14ac:dyDescent="0.3">
      <c r="A25" s="844"/>
      <c r="B25" s="139" t="s">
        <v>538</v>
      </c>
      <c r="C25" s="139" t="s">
        <v>1163</v>
      </c>
      <c r="D25" s="139" t="s">
        <v>1164</v>
      </c>
      <c r="E25" s="139" t="s">
        <v>666</v>
      </c>
      <c r="F25" s="166">
        <v>1</v>
      </c>
      <c r="G25" s="168" t="s">
        <v>885</v>
      </c>
      <c r="H25" s="166">
        <v>10</v>
      </c>
      <c r="I25" s="169" t="s">
        <v>669</v>
      </c>
      <c r="J25" s="167">
        <f>+F25*H25</f>
        <v>10</v>
      </c>
      <c r="K25" s="131" t="str">
        <f>+IF(J25&lt;=9,"ACEPTABLE",IF(J25&lt;=29,"TOLERABLE",IF(J25&gt;=30,"GRAVE","NO APLICA")))</f>
        <v>TOLERABLE</v>
      </c>
      <c r="L25" s="170" t="s">
        <v>667</v>
      </c>
      <c r="M25" s="171" t="s">
        <v>969</v>
      </c>
      <c r="N25" s="171" t="s">
        <v>970</v>
      </c>
      <c r="O25" s="171" t="s">
        <v>668</v>
      </c>
      <c r="P25"/>
      <c r="Q25"/>
      <c r="R25"/>
      <c r="S25"/>
      <c r="T25"/>
    </row>
    <row r="26" spans="1:20" s="53" customFormat="1" ht="150" thickTop="1" thickBot="1" x14ac:dyDescent="0.3">
      <c r="A26" s="844"/>
      <c r="B26" s="849" t="s">
        <v>971</v>
      </c>
      <c r="C26" s="849" t="s">
        <v>972</v>
      </c>
      <c r="D26" s="452" t="s">
        <v>973</v>
      </c>
      <c r="E26" s="849" t="s">
        <v>975</v>
      </c>
      <c r="F26" s="858">
        <v>2</v>
      </c>
      <c r="G26" s="168" t="s">
        <v>976</v>
      </c>
      <c r="H26" s="858">
        <v>5</v>
      </c>
      <c r="I26" s="169" t="s">
        <v>984</v>
      </c>
      <c r="J26" s="860">
        <f t="shared" ref="J26:J27" si="3">+F26*H26</f>
        <v>10</v>
      </c>
      <c r="K26" s="854" t="str">
        <f>+IF(J26&lt;=9,"ACEPTABLE",IF(J26&lt;=29,"TOLERABLE",IF(J26&gt;=30,"GRAVE","NO APLICA")))</f>
        <v>TOLERABLE</v>
      </c>
      <c r="L26" s="171" t="s">
        <v>985</v>
      </c>
      <c r="M26" s="171" t="s">
        <v>980</v>
      </c>
      <c r="N26" s="856" t="s">
        <v>982</v>
      </c>
      <c r="O26" s="856" t="s">
        <v>983</v>
      </c>
      <c r="P26"/>
      <c r="Q26"/>
      <c r="R26"/>
      <c r="S26"/>
      <c r="T26"/>
    </row>
    <row r="27" spans="1:20" s="53" customFormat="1" ht="82.5" thickTop="1" thickBot="1" x14ac:dyDescent="0.3">
      <c r="A27" s="844"/>
      <c r="B27" s="851"/>
      <c r="C27" s="851"/>
      <c r="D27" s="452" t="s">
        <v>974</v>
      </c>
      <c r="E27" s="851"/>
      <c r="F27" s="859"/>
      <c r="G27" s="168" t="s">
        <v>977</v>
      </c>
      <c r="H27" s="859"/>
      <c r="I27" s="169" t="s">
        <v>978</v>
      </c>
      <c r="J27" s="861">
        <f t="shared" si="3"/>
        <v>0</v>
      </c>
      <c r="K27" s="855"/>
      <c r="L27" s="171" t="s">
        <v>979</v>
      </c>
      <c r="M27" s="171" t="s">
        <v>981</v>
      </c>
      <c r="N27" s="857"/>
      <c r="O27" s="857"/>
      <c r="P27"/>
      <c r="Q27"/>
      <c r="R27"/>
      <c r="S27"/>
      <c r="T27"/>
    </row>
    <row r="28" spans="1:20" s="53" customFormat="1" ht="109.5" thickTop="1" thickBot="1" x14ac:dyDescent="0.3">
      <c r="A28" s="844"/>
      <c r="B28" s="94" t="s">
        <v>453</v>
      </c>
      <c r="C28" s="511" t="s">
        <v>447</v>
      </c>
      <c r="D28" s="511" t="s">
        <v>708</v>
      </c>
      <c r="E28" s="511" t="s">
        <v>448</v>
      </c>
      <c r="F28" s="510">
        <v>1</v>
      </c>
      <c r="G28" s="511" t="s">
        <v>450</v>
      </c>
      <c r="H28" s="510">
        <v>20</v>
      </c>
      <c r="I28" s="513" t="s">
        <v>449</v>
      </c>
      <c r="J28" s="514">
        <f>+F28*H28</f>
        <v>20</v>
      </c>
      <c r="K28" s="515" t="str">
        <f t="shared" ref="K28" si="4">+IF(J28&lt;=9,"ACEPTABLE",IF(J28&lt;=29,"TOLERABLE",IF(J28&gt;=30,"GRAVE","NO APLICA")))</f>
        <v>TOLERABLE</v>
      </c>
      <c r="L28" s="511" t="s">
        <v>451</v>
      </c>
      <c r="M28" s="511" t="s">
        <v>452</v>
      </c>
      <c r="N28" s="511" t="s">
        <v>454</v>
      </c>
      <c r="O28" s="511" t="s">
        <v>455</v>
      </c>
      <c r="P28"/>
      <c r="Q28"/>
      <c r="R28"/>
      <c r="S28"/>
      <c r="T28"/>
    </row>
    <row r="29" spans="1:20" ht="12" customHeight="1" thickTop="1" x14ac:dyDescent="0.25">
      <c r="A29" s="62"/>
      <c r="P29"/>
      <c r="Q29"/>
      <c r="R29"/>
      <c r="S29"/>
      <c r="T29"/>
    </row>
    <row r="30" spans="1:20" ht="13.5" customHeight="1" x14ac:dyDescent="0.25">
      <c r="A30" s="103"/>
      <c r="B30" s="140"/>
      <c r="C30" s="81"/>
      <c r="E30" s="56"/>
      <c r="O30" s="138"/>
      <c r="P30"/>
      <c r="Q30"/>
      <c r="R30"/>
      <c r="S30"/>
      <c r="T30"/>
    </row>
    <row r="31" spans="1:20" ht="13.5" customHeight="1" x14ac:dyDescent="0.25">
      <c r="A31" s="103"/>
      <c r="B31" s="140"/>
      <c r="C31" s="81"/>
      <c r="D31" s="137" t="s">
        <v>97</v>
      </c>
      <c r="E31" s="137"/>
      <c r="O31" s="138"/>
      <c r="P31"/>
      <c r="Q31"/>
      <c r="R31"/>
      <c r="S31"/>
      <c r="T31"/>
    </row>
    <row r="32" spans="1:20" ht="13.5" customHeight="1" x14ac:dyDescent="0.25">
      <c r="A32" s="103"/>
      <c r="B32" s="140"/>
      <c r="C32" s="81"/>
      <c r="D32" s="852" t="s">
        <v>692</v>
      </c>
      <c r="E32" s="853"/>
      <c r="O32" s="138"/>
      <c r="P32"/>
      <c r="Q32"/>
      <c r="R32"/>
      <c r="S32"/>
      <c r="T32"/>
    </row>
    <row r="33" spans="1:15" ht="13.5" customHeight="1" x14ac:dyDescent="0.25">
      <c r="A33" s="103"/>
      <c r="B33" s="140"/>
      <c r="C33" s="81"/>
      <c r="D33" s="722" t="s">
        <v>791</v>
      </c>
      <c r="E33" s="727"/>
      <c r="F33" s="796"/>
      <c r="G33" s="796"/>
      <c r="O33" s="138"/>
    </row>
    <row r="34" spans="1:15" ht="13.5" customHeight="1" x14ac:dyDescent="0.25">
      <c r="A34" s="103"/>
      <c r="B34" s="140"/>
      <c r="C34" s="81"/>
      <c r="E34" s="56"/>
      <c r="O34" s="138"/>
    </row>
    <row r="35" spans="1:15" ht="13.5" customHeight="1" x14ac:dyDescent="0.25">
      <c r="A35" s="103"/>
      <c r="B35" s="140"/>
      <c r="C35" s="81"/>
      <c r="E35" s="56"/>
      <c r="O35" s="138"/>
    </row>
    <row r="36" spans="1:15" ht="13.5" customHeight="1" x14ac:dyDescent="0.25">
      <c r="A36" s="103"/>
      <c r="B36" s="140"/>
      <c r="C36" s="81"/>
      <c r="E36" s="56"/>
      <c r="O36" s="138"/>
    </row>
    <row r="37" spans="1:15" ht="13.5" customHeight="1" x14ac:dyDescent="0.25">
      <c r="A37" s="103"/>
      <c r="B37" s="140"/>
      <c r="C37" s="81"/>
      <c r="E37" s="56"/>
      <c r="O37" s="138"/>
    </row>
    <row r="38" spans="1:15" ht="13.5" customHeight="1" x14ac:dyDescent="0.25">
      <c r="A38" s="103"/>
      <c r="B38" s="140"/>
      <c r="C38" s="81"/>
      <c r="D38" s="58"/>
      <c r="E38" s="123"/>
      <c r="F38" s="58"/>
      <c r="G38" s="58"/>
      <c r="O38" s="138"/>
    </row>
    <row r="39" spans="1:15" ht="16.5" customHeight="1" x14ac:dyDescent="0.25">
      <c r="A39" s="846"/>
      <c r="B39" s="846"/>
      <c r="C39" s="846"/>
      <c r="D39" s="845"/>
      <c r="E39" s="845"/>
      <c r="F39" s="121"/>
      <c r="O39" s="55"/>
    </row>
    <row r="40" spans="1:15" ht="16.5" customHeight="1" x14ac:dyDescent="0.25">
      <c r="A40" s="81"/>
      <c r="B40" s="79"/>
      <c r="C40" s="81"/>
      <c r="D40" s="845"/>
      <c r="E40" s="845"/>
      <c r="F40" s="57"/>
      <c r="O40" s="55"/>
    </row>
    <row r="41" spans="1:15" x14ac:dyDescent="0.25">
      <c r="A41" s="81"/>
      <c r="B41" s="79"/>
      <c r="C41" s="81"/>
      <c r="D41" s="845"/>
      <c r="E41" s="845"/>
      <c r="F41" s="57"/>
      <c r="O41" s="55"/>
    </row>
    <row r="42" spans="1:15" x14ac:dyDescent="0.25">
      <c r="A42" s="81"/>
      <c r="B42" s="79"/>
      <c r="C42" s="81"/>
      <c r="D42" s="845"/>
      <c r="E42" s="845"/>
      <c r="F42" s="57"/>
      <c r="O42" s="55"/>
    </row>
    <row r="43" spans="1:15" x14ac:dyDescent="0.25">
      <c r="A43" s="81"/>
      <c r="B43" s="79"/>
      <c r="C43" s="81"/>
      <c r="D43" s="58"/>
      <c r="E43" s="58"/>
      <c r="F43" s="58"/>
      <c r="O43" s="59"/>
    </row>
    <row r="44" spans="1:15" x14ac:dyDescent="0.25">
      <c r="A44" s="81"/>
      <c r="B44" s="79"/>
      <c r="C44" s="81"/>
      <c r="O44" s="59"/>
    </row>
    <row r="45" spans="1:15" x14ac:dyDescent="0.25">
      <c r="A45" s="81"/>
      <c r="B45" s="79"/>
      <c r="C45" s="81"/>
      <c r="O45" s="59"/>
    </row>
    <row r="46" spans="1:15" x14ac:dyDescent="0.25">
      <c r="A46" s="81"/>
      <c r="B46" s="79"/>
      <c r="C46" s="81"/>
    </row>
    <row r="51" spans="15:15" ht="12.75" x14ac:dyDescent="0.25">
      <c r="O51" s="60"/>
    </row>
    <row r="52" spans="15:15" ht="12.75" x14ac:dyDescent="0.25">
      <c r="O52" s="60"/>
    </row>
    <row r="53" spans="15:15" ht="12.75" x14ac:dyDescent="0.25">
      <c r="O53" s="60"/>
    </row>
  </sheetData>
  <mergeCells count="29">
    <mergeCell ref="K26:K27"/>
    <mergeCell ref="N26:N27"/>
    <mergeCell ref="O26:O27"/>
    <mergeCell ref="C26:C27"/>
    <mergeCell ref="E26:E27"/>
    <mergeCell ref="F26:F27"/>
    <mergeCell ref="H26:H27"/>
    <mergeCell ref="J26:J27"/>
    <mergeCell ref="F33:G33"/>
    <mergeCell ref="A19:A28"/>
    <mergeCell ref="D42:E42"/>
    <mergeCell ref="A39:C39"/>
    <mergeCell ref="D39:E39"/>
    <mergeCell ref="D40:E40"/>
    <mergeCell ref="D41:E41"/>
    <mergeCell ref="E21:E22"/>
    <mergeCell ref="B19:B20"/>
    <mergeCell ref="C19:C20"/>
    <mergeCell ref="C21:C22"/>
    <mergeCell ref="D21:D22"/>
    <mergeCell ref="B21:B23"/>
    <mergeCell ref="D32:E32"/>
    <mergeCell ref="D33:E33"/>
    <mergeCell ref="B26:B27"/>
    <mergeCell ref="A1:F4"/>
    <mergeCell ref="G1:M2"/>
    <mergeCell ref="G3:M4"/>
    <mergeCell ref="B6:C6"/>
    <mergeCell ref="H12:I12"/>
  </mergeCells>
  <conditionalFormatting sqref="K18">
    <cfRule type="cellIs" dxfId="14" priority="1" operator="equal">
      <formula>"GRAVE"</formula>
    </cfRule>
    <cfRule type="cellIs" dxfId="13" priority="2" operator="equal">
      <formula>"TOLERANTE"</formula>
    </cfRule>
    <cfRule type="cellIs" dxfId="12" priority="3" operator="equal">
      <formula>"ACEPTABLE"</formula>
    </cfRule>
  </conditionalFormatting>
  <pageMargins left="0.53" right="0.17" top="0.4" bottom="0.36" header="0" footer="0"/>
  <pageSetup scale="60" orientation="landscape"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Q45"/>
  <sheetViews>
    <sheetView showGridLines="0" zoomScale="90" zoomScaleNormal="90" workbookViewId="0">
      <pane xSplit="1" ySplit="19" topLeftCell="B20" activePane="bottomRight" state="frozen"/>
      <selection pane="topRight" activeCell="B1" sqref="B1"/>
      <selection pane="bottomLeft" activeCell="A20" sqref="A20"/>
      <selection pane="bottomRight" activeCell="I15" sqref="I15"/>
    </sheetView>
  </sheetViews>
  <sheetFormatPr baseColWidth="10" defaultRowHeight="10.5" outlineLevelRow="1" x14ac:dyDescent="0.25"/>
  <cols>
    <col min="1" max="1" width="16.5703125" style="222" customWidth="1"/>
    <col min="2" max="2" width="20.7109375" style="224" customWidth="1"/>
    <col min="3" max="3" width="20" style="222" customWidth="1"/>
    <col min="4" max="4" width="20.28515625" style="222" customWidth="1"/>
    <col min="5" max="5" width="23" style="222" customWidth="1"/>
    <col min="6" max="6" width="6.85546875" style="224" customWidth="1"/>
    <col min="7" max="7" width="26.85546875" style="222" customWidth="1"/>
    <col min="8" max="8" width="6" style="222" customWidth="1"/>
    <col min="9" max="9" width="25.5703125" style="223" customWidth="1"/>
    <col min="10" max="10" width="6.140625" style="222" customWidth="1"/>
    <col min="11" max="11" width="14.85546875" style="224" customWidth="1"/>
    <col min="12" max="12" width="27.28515625" style="222" customWidth="1"/>
    <col min="13" max="13" width="20.42578125" style="222" customWidth="1"/>
    <col min="14" max="14" width="30.85546875" style="222" bestFit="1" customWidth="1"/>
    <col min="15" max="15" width="25.5703125" style="222" customWidth="1"/>
    <col min="16" max="16" width="13" style="222" customWidth="1"/>
    <col min="17" max="253" width="11.42578125" style="222"/>
    <col min="254" max="254" width="13.7109375" style="222" customWidth="1"/>
    <col min="255" max="255" width="13.28515625" style="222" customWidth="1"/>
    <col min="256" max="256" width="20" style="222" customWidth="1"/>
    <col min="257" max="257" width="13.140625" style="222" customWidth="1"/>
    <col min="258" max="258" width="16.5703125" style="222" customWidth="1"/>
    <col min="259" max="259" width="7.5703125" style="222" customWidth="1"/>
    <col min="260" max="260" width="26.85546875" style="222" customWidth="1"/>
    <col min="261" max="261" width="4.140625" style="222" customWidth="1"/>
    <col min="262" max="262" width="24.85546875" style="222" customWidth="1"/>
    <col min="263" max="263" width="4.5703125" style="222" customWidth="1"/>
    <col min="264" max="264" width="5" style="222" customWidth="1"/>
    <col min="265" max="265" width="23.5703125" style="222" customWidth="1"/>
    <col min="266" max="266" width="15.85546875" style="222" customWidth="1"/>
    <col min="267" max="268" width="18.42578125" style="222" customWidth="1"/>
    <col min="269" max="269" width="3.5703125" style="222" customWidth="1"/>
    <col min="270" max="270" width="4.42578125" style="222" customWidth="1"/>
    <col min="271" max="271" width="4.140625" style="222" customWidth="1"/>
    <col min="272" max="272" width="4.7109375" style="222" customWidth="1"/>
    <col min="273" max="509" width="11.42578125" style="222"/>
    <col min="510" max="510" width="13.7109375" style="222" customWidth="1"/>
    <col min="511" max="511" width="13.28515625" style="222" customWidth="1"/>
    <col min="512" max="512" width="20" style="222" customWidth="1"/>
    <col min="513" max="513" width="13.140625" style="222" customWidth="1"/>
    <col min="514" max="514" width="16.5703125" style="222" customWidth="1"/>
    <col min="515" max="515" width="7.5703125" style="222" customWidth="1"/>
    <col min="516" max="516" width="26.85546875" style="222" customWidth="1"/>
    <col min="517" max="517" width="4.140625" style="222" customWidth="1"/>
    <col min="518" max="518" width="24.85546875" style="222" customWidth="1"/>
    <col min="519" max="519" width="4.5703125" style="222" customWidth="1"/>
    <col min="520" max="520" width="5" style="222" customWidth="1"/>
    <col min="521" max="521" width="23.5703125" style="222" customWidth="1"/>
    <col min="522" max="522" width="15.85546875" style="222" customWidth="1"/>
    <col min="523" max="524" width="18.42578125" style="222" customWidth="1"/>
    <col min="525" max="525" width="3.5703125" style="222" customWidth="1"/>
    <col min="526" max="526" width="4.42578125" style="222" customWidth="1"/>
    <col min="527" max="527" width="4.140625" style="222" customWidth="1"/>
    <col min="528" max="528" width="4.7109375" style="222" customWidth="1"/>
    <col min="529" max="765" width="11.42578125" style="222"/>
    <col min="766" max="766" width="13.7109375" style="222" customWidth="1"/>
    <col min="767" max="767" width="13.28515625" style="222" customWidth="1"/>
    <col min="768" max="768" width="20" style="222" customWidth="1"/>
    <col min="769" max="769" width="13.140625" style="222" customWidth="1"/>
    <col min="770" max="770" width="16.5703125" style="222" customWidth="1"/>
    <col min="771" max="771" width="7.5703125" style="222" customWidth="1"/>
    <col min="772" max="772" width="26.85546875" style="222" customWidth="1"/>
    <col min="773" max="773" width="4.140625" style="222" customWidth="1"/>
    <col min="774" max="774" width="24.85546875" style="222" customWidth="1"/>
    <col min="775" max="775" width="4.5703125" style="222" customWidth="1"/>
    <col min="776" max="776" width="5" style="222" customWidth="1"/>
    <col min="777" max="777" width="23.5703125" style="222" customWidth="1"/>
    <col min="778" max="778" width="15.85546875" style="222" customWidth="1"/>
    <col min="779" max="780" width="18.42578125" style="222" customWidth="1"/>
    <col min="781" max="781" width="3.5703125" style="222" customWidth="1"/>
    <col min="782" max="782" width="4.42578125" style="222" customWidth="1"/>
    <col min="783" max="783" width="4.140625" style="222" customWidth="1"/>
    <col min="784" max="784" width="4.7109375" style="222" customWidth="1"/>
    <col min="785" max="1021" width="11.42578125" style="222"/>
    <col min="1022" max="1022" width="13.7109375" style="222" customWidth="1"/>
    <col min="1023" max="1023" width="13.28515625" style="222" customWidth="1"/>
    <col min="1024" max="1024" width="20" style="222" customWidth="1"/>
    <col min="1025" max="1025" width="13.140625" style="222" customWidth="1"/>
    <col min="1026" max="1026" width="16.5703125" style="222" customWidth="1"/>
    <col min="1027" max="1027" width="7.5703125" style="222" customWidth="1"/>
    <col min="1028" max="1028" width="26.85546875" style="222" customWidth="1"/>
    <col min="1029" max="1029" width="4.140625" style="222" customWidth="1"/>
    <col min="1030" max="1030" width="24.85546875" style="222" customWidth="1"/>
    <col min="1031" max="1031" width="4.5703125" style="222" customWidth="1"/>
    <col min="1032" max="1032" width="5" style="222" customWidth="1"/>
    <col min="1033" max="1033" width="23.5703125" style="222" customWidth="1"/>
    <col min="1034" max="1034" width="15.85546875" style="222" customWidth="1"/>
    <col min="1035" max="1036" width="18.42578125" style="222" customWidth="1"/>
    <col min="1037" max="1037" width="3.5703125" style="222" customWidth="1"/>
    <col min="1038" max="1038" width="4.42578125" style="222" customWidth="1"/>
    <col min="1039" max="1039" width="4.140625" style="222" customWidth="1"/>
    <col min="1040" max="1040" width="4.7109375" style="222" customWidth="1"/>
    <col min="1041" max="1277" width="11.42578125" style="222"/>
    <col min="1278" max="1278" width="13.7109375" style="222" customWidth="1"/>
    <col min="1279" max="1279" width="13.28515625" style="222" customWidth="1"/>
    <col min="1280" max="1280" width="20" style="222" customWidth="1"/>
    <col min="1281" max="1281" width="13.140625" style="222" customWidth="1"/>
    <col min="1282" max="1282" width="16.5703125" style="222" customWidth="1"/>
    <col min="1283" max="1283" width="7.5703125" style="222" customWidth="1"/>
    <col min="1284" max="1284" width="26.85546875" style="222" customWidth="1"/>
    <col min="1285" max="1285" width="4.140625" style="222" customWidth="1"/>
    <col min="1286" max="1286" width="24.85546875" style="222" customWidth="1"/>
    <col min="1287" max="1287" width="4.5703125" style="222" customWidth="1"/>
    <col min="1288" max="1288" width="5" style="222" customWidth="1"/>
    <col min="1289" max="1289" width="23.5703125" style="222" customWidth="1"/>
    <col min="1290" max="1290" width="15.85546875" style="222" customWidth="1"/>
    <col min="1291" max="1292" width="18.42578125" style="222" customWidth="1"/>
    <col min="1293" max="1293" width="3.5703125" style="222" customWidth="1"/>
    <col min="1294" max="1294" width="4.42578125" style="222" customWidth="1"/>
    <col min="1295" max="1295" width="4.140625" style="222" customWidth="1"/>
    <col min="1296" max="1296" width="4.7109375" style="222" customWidth="1"/>
    <col min="1297" max="1533" width="11.42578125" style="222"/>
    <col min="1534" max="1534" width="13.7109375" style="222" customWidth="1"/>
    <col min="1535" max="1535" width="13.28515625" style="222" customWidth="1"/>
    <col min="1536" max="1536" width="20" style="222" customWidth="1"/>
    <col min="1537" max="1537" width="13.140625" style="222" customWidth="1"/>
    <col min="1538" max="1538" width="16.5703125" style="222" customWidth="1"/>
    <col min="1539" max="1539" width="7.5703125" style="222" customWidth="1"/>
    <col min="1540" max="1540" width="26.85546875" style="222" customWidth="1"/>
    <col min="1541" max="1541" width="4.140625" style="222" customWidth="1"/>
    <col min="1542" max="1542" width="24.85546875" style="222" customWidth="1"/>
    <col min="1543" max="1543" width="4.5703125" style="222" customWidth="1"/>
    <col min="1544" max="1544" width="5" style="222" customWidth="1"/>
    <col min="1545" max="1545" width="23.5703125" style="222" customWidth="1"/>
    <col min="1546" max="1546" width="15.85546875" style="222" customWidth="1"/>
    <col min="1547" max="1548" width="18.42578125" style="222" customWidth="1"/>
    <col min="1549" max="1549" width="3.5703125" style="222" customWidth="1"/>
    <col min="1550" max="1550" width="4.42578125" style="222" customWidth="1"/>
    <col min="1551" max="1551" width="4.140625" style="222" customWidth="1"/>
    <col min="1552" max="1552" width="4.7109375" style="222" customWidth="1"/>
    <col min="1553" max="1789" width="11.42578125" style="222"/>
    <col min="1790" max="1790" width="13.7109375" style="222" customWidth="1"/>
    <col min="1791" max="1791" width="13.28515625" style="222" customWidth="1"/>
    <col min="1792" max="1792" width="20" style="222" customWidth="1"/>
    <col min="1793" max="1793" width="13.140625" style="222" customWidth="1"/>
    <col min="1794" max="1794" width="16.5703125" style="222" customWidth="1"/>
    <col min="1795" max="1795" width="7.5703125" style="222" customWidth="1"/>
    <col min="1796" max="1796" width="26.85546875" style="222" customWidth="1"/>
    <col min="1797" max="1797" width="4.140625" style="222" customWidth="1"/>
    <col min="1798" max="1798" width="24.85546875" style="222" customWidth="1"/>
    <col min="1799" max="1799" width="4.5703125" style="222" customWidth="1"/>
    <col min="1800" max="1800" width="5" style="222" customWidth="1"/>
    <col min="1801" max="1801" width="23.5703125" style="222" customWidth="1"/>
    <col min="1802" max="1802" width="15.85546875" style="222" customWidth="1"/>
    <col min="1803" max="1804" width="18.42578125" style="222" customWidth="1"/>
    <col min="1805" max="1805" width="3.5703125" style="222" customWidth="1"/>
    <col min="1806" max="1806" width="4.42578125" style="222" customWidth="1"/>
    <col min="1807" max="1807" width="4.140625" style="222" customWidth="1"/>
    <col min="1808" max="1808" width="4.7109375" style="222" customWidth="1"/>
    <col min="1809" max="2045" width="11.42578125" style="222"/>
    <col min="2046" max="2046" width="13.7109375" style="222" customWidth="1"/>
    <col min="2047" max="2047" width="13.28515625" style="222" customWidth="1"/>
    <col min="2048" max="2048" width="20" style="222" customWidth="1"/>
    <col min="2049" max="2049" width="13.140625" style="222" customWidth="1"/>
    <col min="2050" max="2050" width="16.5703125" style="222" customWidth="1"/>
    <col min="2051" max="2051" width="7.5703125" style="222" customWidth="1"/>
    <col min="2052" max="2052" width="26.85546875" style="222" customWidth="1"/>
    <col min="2053" max="2053" width="4.140625" style="222" customWidth="1"/>
    <col min="2054" max="2054" width="24.85546875" style="222" customWidth="1"/>
    <col min="2055" max="2055" width="4.5703125" style="222" customWidth="1"/>
    <col min="2056" max="2056" width="5" style="222" customWidth="1"/>
    <col min="2057" max="2057" width="23.5703125" style="222" customWidth="1"/>
    <col min="2058" max="2058" width="15.85546875" style="222" customWidth="1"/>
    <col min="2059" max="2060" width="18.42578125" style="222" customWidth="1"/>
    <col min="2061" max="2061" width="3.5703125" style="222" customWidth="1"/>
    <col min="2062" max="2062" width="4.42578125" style="222" customWidth="1"/>
    <col min="2063" max="2063" width="4.140625" style="222" customWidth="1"/>
    <col min="2064" max="2064" width="4.7109375" style="222" customWidth="1"/>
    <col min="2065" max="2301" width="11.42578125" style="222"/>
    <col min="2302" max="2302" width="13.7109375" style="222" customWidth="1"/>
    <col min="2303" max="2303" width="13.28515625" style="222" customWidth="1"/>
    <col min="2304" max="2304" width="20" style="222" customWidth="1"/>
    <col min="2305" max="2305" width="13.140625" style="222" customWidth="1"/>
    <col min="2306" max="2306" width="16.5703125" style="222" customWidth="1"/>
    <col min="2307" max="2307" width="7.5703125" style="222" customWidth="1"/>
    <col min="2308" max="2308" width="26.85546875" style="222" customWidth="1"/>
    <col min="2309" max="2309" width="4.140625" style="222" customWidth="1"/>
    <col min="2310" max="2310" width="24.85546875" style="222" customWidth="1"/>
    <col min="2311" max="2311" width="4.5703125" style="222" customWidth="1"/>
    <col min="2312" max="2312" width="5" style="222" customWidth="1"/>
    <col min="2313" max="2313" width="23.5703125" style="222" customWidth="1"/>
    <col min="2314" max="2314" width="15.85546875" style="222" customWidth="1"/>
    <col min="2315" max="2316" width="18.42578125" style="222" customWidth="1"/>
    <col min="2317" max="2317" width="3.5703125" style="222" customWidth="1"/>
    <col min="2318" max="2318" width="4.42578125" style="222" customWidth="1"/>
    <col min="2319" max="2319" width="4.140625" style="222" customWidth="1"/>
    <col min="2320" max="2320" width="4.7109375" style="222" customWidth="1"/>
    <col min="2321" max="2557" width="11.42578125" style="222"/>
    <col min="2558" max="2558" width="13.7109375" style="222" customWidth="1"/>
    <col min="2559" max="2559" width="13.28515625" style="222" customWidth="1"/>
    <col min="2560" max="2560" width="20" style="222" customWidth="1"/>
    <col min="2561" max="2561" width="13.140625" style="222" customWidth="1"/>
    <col min="2562" max="2562" width="16.5703125" style="222" customWidth="1"/>
    <col min="2563" max="2563" width="7.5703125" style="222" customWidth="1"/>
    <col min="2564" max="2564" width="26.85546875" style="222" customWidth="1"/>
    <col min="2565" max="2565" width="4.140625" style="222" customWidth="1"/>
    <col min="2566" max="2566" width="24.85546875" style="222" customWidth="1"/>
    <col min="2567" max="2567" width="4.5703125" style="222" customWidth="1"/>
    <col min="2568" max="2568" width="5" style="222" customWidth="1"/>
    <col min="2569" max="2569" width="23.5703125" style="222" customWidth="1"/>
    <col min="2570" max="2570" width="15.85546875" style="222" customWidth="1"/>
    <col min="2571" max="2572" width="18.42578125" style="222" customWidth="1"/>
    <col min="2573" max="2573" width="3.5703125" style="222" customWidth="1"/>
    <col min="2574" max="2574" width="4.42578125" style="222" customWidth="1"/>
    <col min="2575" max="2575" width="4.140625" style="222" customWidth="1"/>
    <col min="2576" max="2576" width="4.7109375" style="222" customWidth="1"/>
    <col min="2577" max="2813" width="11.42578125" style="222"/>
    <col min="2814" max="2814" width="13.7109375" style="222" customWidth="1"/>
    <col min="2815" max="2815" width="13.28515625" style="222" customWidth="1"/>
    <col min="2816" max="2816" width="20" style="222" customWidth="1"/>
    <col min="2817" max="2817" width="13.140625" style="222" customWidth="1"/>
    <col min="2818" max="2818" width="16.5703125" style="222" customWidth="1"/>
    <col min="2819" max="2819" width="7.5703125" style="222" customWidth="1"/>
    <col min="2820" max="2820" width="26.85546875" style="222" customWidth="1"/>
    <col min="2821" max="2821" width="4.140625" style="222" customWidth="1"/>
    <col min="2822" max="2822" width="24.85546875" style="222" customWidth="1"/>
    <col min="2823" max="2823" width="4.5703125" style="222" customWidth="1"/>
    <col min="2824" max="2824" width="5" style="222" customWidth="1"/>
    <col min="2825" max="2825" width="23.5703125" style="222" customWidth="1"/>
    <col min="2826" max="2826" width="15.85546875" style="222" customWidth="1"/>
    <col min="2827" max="2828" width="18.42578125" style="222" customWidth="1"/>
    <col min="2829" max="2829" width="3.5703125" style="222" customWidth="1"/>
    <col min="2830" max="2830" width="4.42578125" style="222" customWidth="1"/>
    <col min="2831" max="2831" width="4.140625" style="222" customWidth="1"/>
    <col min="2832" max="2832" width="4.7109375" style="222" customWidth="1"/>
    <col min="2833" max="3069" width="11.42578125" style="222"/>
    <col min="3070" max="3070" width="13.7109375" style="222" customWidth="1"/>
    <col min="3071" max="3071" width="13.28515625" style="222" customWidth="1"/>
    <col min="3072" max="3072" width="20" style="222" customWidth="1"/>
    <col min="3073" max="3073" width="13.140625" style="222" customWidth="1"/>
    <col min="3074" max="3074" width="16.5703125" style="222" customWidth="1"/>
    <col min="3075" max="3075" width="7.5703125" style="222" customWidth="1"/>
    <col min="3076" max="3076" width="26.85546875" style="222" customWidth="1"/>
    <col min="3077" max="3077" width="4.140625" style="222" customWidth="1"/>
    <col min="3078" max="3078" width="24.85546875" style="222" customWidth="1"/>
    <col min="3079" max="3079" width="4.5703125" style="222" customWidth="1"/>
    <col min="3080" max="3080" width="5" style="222" customWidth="1"/>
    <col min="3081" max="3081" width="23.5703125" style="222" customWidth="1"/>
    <col min="3082" max="3082" width="15.85546875" style="222" customWidth="1"/>
    <col min="3083" max="3084" width="18.42578125" style="222" customWidth="1"/>
    <col min="3085" max="3085" width="3.5703125" style="222" customWidth="1"/>
    <col min="3086" max="3086" width="4.42578125" style="222" customWidth="1"/>
    <col min="3087" max="3087" width="4.140625" style="222" customWidth="1"/>
    <col min="3088" max="3088" width="4.7109375" style="222" customWidth="1"/>
    <col min="3089" max="3325" width="11.42578125" style="222"/>
    <col min="3326" max="3326" width="13.7109375" style="222" customWidth="1"/>
    <col min="3327" max="3327" width="13.28515625" style="222" customWidth="1"/>
    <col min="3328" max="3328" width="20" style="222" customWidth="1"/>
    <col min="3329" max="3329" width="13.140625" style="222" customWidth="1"/>
    <col min="3330" max="3330" width="16.5703125" style="222" customWidth="1"/>
    <col min="3331" max="3331" width="7.5703125" style="222" customWidth="1"/>
    <col min="3332" max="3332" width="26.85546875" style="222" customWidth="1"/>
    <col min="3333" max="3333" width="4.140625" style="222" customWidth="1"/>
    <col min="3334" max="3334" width="24.85546875" style="222" customWidth="1"/>
    <col min="3335" max="3335" width="4.5703125" style="222" customWidth="1"/>
    <col min="3336" max="3336" width="5" style="222" customWidth="1"/>
    <col min="3337" max="3337" width="23.5703125" style="222" customWidth="1"/>
    <col min="3338" max="3338" width="15.85546875" style="222" customWidth="1"/>
    <col min="3339" max="3340" width="18.42578125" style="222" customWidth="1"/>
    <col min="3341" max="3341" width="3.5703125" style="222" customWidth="1"/>
    <col min="3342" max="3342" width="4.42578125" style="222" customWidth="1"/>
    <col min="3343" max="3343" width="4.140625" style="222" customWidth="1"/>
    <col min="3344" max="3344" width="4.7109375" style="222" customWidth="1"/>
    <col min="3345" max="3581" width="11.42578125" style="222"/>
    <col min="3582" max="3582" width="13.7109375" style="222" customWidth="1"/>
    <col min="3583" max="3583" width="13.28515625" style="222" customWidth="1"/>
    <col min="3584" max="3584" width="20" style="222" customWidth="1"/>
    <col min="3585" max="3585" width="13.140625" style="222" customWidth="1"/>
    <col min="3586" max="3586" width="16.5703125" style="222" customWidth="1"/>
    <col min="3587" max="3587" width="7.5703125" style="222" customWidth="1"/>
    <col min="3588" max="3588" width="26.85546875" style="222" customWidth="1"/>
    <col min="3589" max="3589" width="4.140625" style="222" customWidth="1"/>
    <col min="3590" max="3590" width="24.85546875" style="222" customWidth="1"/>
    <col min="3591" max="3591" width="4.5703125" style="222" customWidth="1"/>
    <col min="3592" max="3592" width="5" style="222" customWidth="1"/>
    <col min="3593" max="3593" width="23.5703125" style="222" customWidth="1"/>
    <col min="3594" max="3594" width="15.85546875" style="222" customWidth="1"/>
    <col min="3595" max="3596" width="18.42578125" style="222" customWidth="1"/>
    <col min="3597" max="3597" width="3.5703125" style="222" customWidth="1"/>
    <col min="3598" max="3598" width="4.42578125" style="222" customWidth="1"/>
    <col min="3599" max="3599" width="4.140625" style="222" customWidth="1"/>
    <col min="3600" max="3600" width="4.7109375" style="222" customWidth="1"/>
    <col min="3601" max="3837" width="11.42578125" style="222"/>
    <col min="3838" max="3838" width="13.7109375" style="222" customWidth="1"/>
    <col min="3839" max="3839" width="13.28515625" style="222" customWidth="1"/>
    <col min="3840" max="3840" width="20" style="222" customWidth="1"/>
    <col min="3841" max="3841" width="13.140625" style="222" customWidth="1"/>
    <col min="3842" max="3842" width="16.5703125" style="222" customWidth="1"/>
    <col min="3843" max="3843" width="7.5703125" style="222" customWidth="1"/>
    <col min="3844" max="3844" width="26.85546875" style="222" customWidth="1"/>
    <col min="3845" max="3845" width="4.140625" style="222" customWidth="1"/>
    <col min="3846" max="3846" width="24.85546875" style="222" customWidth="1"/>
    <col min="3847" max="3847" width="4.5703125" style="222" customWidth="1"/>
    <col min="3848" max="3848" width="5" style="222" customWidth="1"/>
    <col min="3849" max="3849" width="23.5703125" style="222" customWidth="1"/>
    <col min="3850" max="3850" width="15.85546875" style="222" customWidth="1"/>
    <col min="3851" max="3852" width="18.42578125" style="222" customWidth="1"/>
    <col min="3853" max="3853" width="3.5703125" style="222" customWidth="1"/>
    <col min="3854" max="3854" width="4.42578125" style="222" customWidth="1"/>
    <col min="3855" max="3855" width="4.140625" style="222" customWidth="1"/>
    <col min="3856" max="3856" width="4.7109375" style="222" customWidth="1"/>
    <col min="3857" max="4093" width="11.42578125" style="222"/>
    <col min="4094" max="4094" width="13.7109375" style="222" customWidth="1"/>
    <col min="4095" max="4095" width="13.28515625" style="222" customWidth="1"/>
    <col min="4096" max="4096" width="20" style="222" customWidth="1"/>
    <col min="4097" max="4097" width="13.140625" style="222" customWidth="1"/>
    <col min="4098" max="4098" width="16.5703125" style="222" customWidth="1"/>
    <col min="4099" max="4099" width="7.5703125" style="222" customWidth="1"/>
    <col min="4100" max="4100" width="26.85546875" style="222" customWidth="1"/>
    <col min="4101" max="4101" width="4.140625" style="222" customWidth="1"/>
    <col min="4102" max="4102" width="24.85546875" style="222" customWidth="1"/>
    <col min="4103" max="4103" width="4.5703125" style="222" customWidth="1"/>
    <col min="4104" max="4104" width="5" style="222" customWidth="1"/>
    <col min="4105" max="4105" width="23.5703125" style="222" customWidth="1"/>
    <col min="4106" max="4106" width="15.85546875" style="222" customWidth="1"/>
    <col min="4107" max="4108" width="18.42578125" style="222" customWidth="1"/>
    <col min="4109" max="4109" width="3.5703125" style="222" customWidth="1"/>
    <col min="4110" max="4110" width="4.42578125" style="222" customWidth="1"/>
    <col min="4111" max="4111" width="4.140625" style="222" customWidth="1"/>
    <col min="4112" max="4112" width="4.7109375" style="222" customWidth="1"/>
    <col min="4113" max="4349" width="11.42578125" style="222"/>
    <col min="4350" max="4350" width="13.7109375" style="222" customWidth="1"/>
    <col min="4351" max="4351" width="13.28515625" style="222" customWidth="1"/>
    <col min="4352" max="4352" width="20" style="222" customWidth="1"/>
    <col min="4353" max="4353" width="13.140625" style="222" customWidth="1"/>
    <col min="4354" max="4354" width="16.5703125" style="222" customWidth="1"/>
    <col min="4355" max="4355" width="7.5703125" style="222" customWidth="1"/>
    <col min="4356" max="4356" width="26.85546875" style="222" customWidth="1"/>
    <col min="4357" max="4357" width="4.140625" style="222" customWidth="1"/>
    <col min="4358" max="4358" width="24.85546875" style="222" customWidth="1"/>
    <col min="4359" max="4359" width="4.5703125" style="222" customWidth="1"/>
    <col min="4360" max="4360" width="5" style="222" customWidth="1"/>
    <col min="4361" max="4361" width="23.5703125" style="222" customWidth="1"/>
    <col min="4362" max="4362" width="15.85546875" style="222" customWidth="1"/>
    <col min="4363" max="4364" width="18.42578125" style="222" customWidth="1"/>
    <col min="4365" max="4365" width="3.5703125" style="222" customWidth="1"/>
    <col min="4366" max="4366" width="4.42578125" style="222" customWidth="1"/>
    <col min="4367" max="4367" width="4.140625" style="222" customWidth="1"/>
    <col min="4368" max="4368" width="4.7109375" style="222" customWidth="1"/>
    <col min="4369" max="4605" width="11.42578125" style="222"/>
    <col min="4606" max="4606" width="13.7109375" style="222" customWidth="1"/>
    <col min="4607" max="4607" width="13.28515625" style="222" customWidth="1"/>
    <col min="4608" max="4608" width="20" style="222" customWidth="1"/>
    <col min="4609" max="4609" width="13.140625" style="222" customWidth="1"/>
    <col min="4610" max="4610" width="16.5703125" style="222" customWidth="1"/>
    <col min="4611" max="4611" width="7.5703125" style="222" customWidth="1"/>
    <col min="4612" max="4612" width="26.85546875" style="222" customWidth="1"/>
    <col min="4613" max="4613" width="4.140625" style="222" customWidth="1"/>
    <col min="4614" max="4614" width="24.85546875" style="222" customWidth="1"/>
    <col min="4615" max="4615" width="4.5703125" style="222" customWidth="1"/>
    <col min="4616" max="4616" width="5" style="222" customWidth="1"/>
    <col min="4617" max="4617" width="23.5703125" style="222" customWidth="1"/>
    <col min="4618" max="4618" width="15.85546875" style="222" customWidth="1"/>
    <col min="4619" max="4620" width="18.42578125" style="222" customWidth="1"/>
    <col min="4621" max="4621" width="3.5703125" style="222" customWidth="1"/>
    <col min="4622" max="4622" width="4.42578125" style="222" customWidth="1"/>
    <col min="4623" max="4623" width="4.140625" style="222" customWidth="1"/>
    <col min="4624" max="4624" width="4.7109375" style="222" customWidth="1"/>
    <col min="4625" max="4861" width="11.42578125" style="222"/>
    <col min="4862" max="4862" width="13.7109375" style="222" customWidth="1"/>
    <col min="4863" max="4863" width="13.28515625" style="222" customWidth="1"/>
    <col min="4864" max="4864" width="20" style="222" customWidth="1"/>
    <col min="4865" max="4865" width="13.140625" style="222" customWidth="1"/>
    <col min="4866" max="4866" width="16.5703125" style="222" customWidth="1"/>
    <col min="4867" max="4867" width="7.5703125" style="222" customWidth="1"/>
    <col min="4868" max="4868" width="26.85546875" style="222" customWidth="1"/>
    <col min="4869" max="4869" width="4.140625" style="222" customWidth="1"/>
    <col min="4870" max="4870" width="24.85546875" style="222" customWidth="1"/>
    <col min="4871" max="4871" width="4.5703125" style="222" customWidth="1"/>
    <col min="4872" max="4872" width="5" style="222" customWidth="1"/>
    <col min="4873" max="4873" width="23.5703125" style="222" customWidth="1"/>
    <col min="4874" max="4874" width="15.85546875" style="222" customWidth="1"/>
    <col min="4875" max="4876" width="18.42578125" style="222" customWidth="1"/>
    <col min="4877" max="4877" width="3.5703125" style="222" customWidth="1"/>
    <col min="4878" max="4878" width="4.42578125" style="222" customWidth="1"/>
    <col min="4879" max="4879" width="4.140625" style="222" customWidth="1"/>
    <col min="4880" max="4880" width="4.7109375" style="222" customWidth="1"/>
    <col min="4881" max="5117" width="11.42578125" style="222"/>
    <col min="5118" max="5118" width="13.7109375" style="222" customWidth="1"/>
    <col min="5119" max="5119" width="13.28515625" style="222" customWidth="1"/>
    <col min="5120" max="5120" width="20" style="222" customWidth="1"/>
    <col min="5121" max="5121" width="13.140625" style="222" customWidth="1"/>
    <col min="5122" max="5122" width="16.5703125" style="222" customWidth="1"/>
    <col min="5123" max="5123" width="7.5703125" style="222" customWidth="1"/>
    <col min="5124" max="5124" width="26.85546875" style="222" customWidth="1"/>
    <col min="5125" max="5125" width="4.140625" style="222" customWidth="1"/>
    <col min="5126" max="5126" width="24.85546875" style="222" customWidth="1"/>
    <col min="5127" max="5127" width="4.5703125" style="222" customWidth="1"/>
    <col min="5128" max="5128" width="5" style="222" customWidth="1"/>
    <col min="5129" max="5129" width="23.5703125" style="222" customWidth="1"/>
    <col min="5130" max="5130" width="15.85546875" style="222" customWidth="1"/>
    <col min="5131" max="5132" width="18.42578125" style="222" customWidth="1"/>
    <col min="5133" max="5133" width="3.5703125" style="222" customWidth="1"/>
    <col min="5134" max="5134" width="4.42578125" style="222" customWidth="1"/>
    <col min="5135" max="5135" width="4.140625" style="222" customWidth="1"/>
    <col min="5136" max="5136" width="4.7109375" style="222" customWidth="1"/>
    <col min="5137" max="5373" width="11.42578125" style="222"/>
    <col min="5374" max="5374" width="13.7109375" style="222" customWidth="1"/>
    <col min="5375" max="5375" width="13.28515625" style="222" customWidth="1"/>
    <col min="5376" max="5376" width="20" style="222" customWidth="1"/>
    <col min="5377" max="5377" width="13.140625" style="222" customWidth="1"/>
    <col min="5378" max="5378" width="16.5703125" style="222" customWidth="1"/>
    <col min="5379" max="5379" width="7.5703125" style="222" customWidth="1"/>
    <col min="5380" max="5380" width="26.85546875" style="222" customWidth="1"/>
    <col min="5381" max="5381" width="4.140625" style="222" customWidth="1"/>
    <col min="5382" max="5382" width="24.85546875" style="222" customWidth="1"/>
    <col min="5383" max="5383" width="4.5703125" style="222" customWidth="1"/>
    <col min="5384" max="5384" width="5" style="222" customWidth="1"/>
    <col min="5385" max="5385" width="23.5703125" style="222" customWidth="1"/>
    <col min="5386" max="5386" width="15.85546875" style="222" customWidth="1"/>
    <col min="5387" max="5388" width="18.42578125" style="222" customWidth="1"/>
    <col min="5389" max="5389" width="3.5703125" style="222" customWidth="1"/>
    <col min="5390" max="5390" width="4.42578125" style="222" customWidth="1"/>
    <col min="5391" max="5391" width="4.140625" style="222" customWidth="1"/>
    <col min="5392" max="5392" width="4.7109375" style="222" customWidth="1"/>
    <col min="5393" max="5629" width="11.42578125" style="222"/>
    <col min="5630" max="5630" width="13.7109375" style="222" customWidth="1"/>
    <col min="5631" max="5631" width="13.28515625" style="222" customWidth="1"/>
    <col min="5632" max="5632" width="20" style="222" customWidth="1"/>
    <col min="5633" max="5633" width="13.140625" style="222" customWidth="1"/>
    <col min="5634" max="5634" width="16.5703125" style="222" customWidth="1"/>
    <col min="5635" max="5635" width="7.5703125" style="222" customWidth="1"/>
    <col min="5636" max="5636" width="26.85546875" style="222" customWidth="1"/>
    <col min="5637" max="5637" width="4.140625" style="222" customWidth="1"/>
    <col min="5638" max="5638" width="24.85546875" style="222" customWidth="1"/>
    <col min="5639" max="5639" width="4.5703125" style="222" customWidth="1"/>
    <col min="5640" max="5640" width="5" style="222" customWidth="1"/>
    <col min="5641" max="5641" width="23.5703125" style="222" customWidth="1"/>
    <col min="5642" max="5642" width="15.85546875" style="222" customWidth="1"/>
    <col min="5643" max="5644" width="18.42578125" style="222" customWidth="1"/>
    <col min="5645" max="5645" width="3.5703125" style="222" customWidth="1"/>
    <col min="5646" max="5646" width="4.42578125" style="222" customWidth="1"/>
    <col min="5647" max="5647" width="4.140625" style="222" customWidth="1"/>
    <col min="5648" max="5648" width="4.7109375" style="222" customWidth="1"/>
    <col min="5649" max="5885" width="11.42578125" style="222"/>
    <col min="5886" max="5886" width="13.7109375" style="222" customWidth="1"/>
    <col min="5887" max="5887" width="13.28515625" style="222" customWidth="1"/>
    <col min="5888" max="5888" width="20" style="222" customWidth="1"/>
    <col min="5889" max="5889" width="13.140625" style="222" customWidth="1"/>
    <col min="5890" max="5890" width="16.5703125" style="222" customWidth="1"/>
    <col min="5891" max="5891" width="7.5703125" style="222" customWidth="1"/>
    <col min="5892" max="5892" width="26.85546875" style="222" customWidth="1"/>
    <col min="5893" max="5893" width="4.140625" style="222" customWidth="1"/>
    <col min="5894" max="5894" width="24.85546875" style="222" customWidth="1"/>
    <col min="5895" max="5895" width="4.5703125" style="222" customWidth="1"/>
    <col min="5896" max="5896" width="5" style="222" customWidth="1"/>
    <col min="5897" max="5897" width="23.5703125" style="222" customWidth="1"/>
    <col min="5898" max="5898" width="15.85546875" style="222" customWidth="1"/>
    <col min="5899" max="5900" width="18.42578125" style="222" customWidth="1"/>
    <col min="5901" max="5901" width="3.5703125" style="222" customWidth="1"/>
    <col min="5902" max="5902" width="4.42578125" style="222" customWidth="1"/>
    <col min="5903" max="5903" width="4.140625" style="222" customWidth="1"/>
    <col min="5904" max="5904" width="4.7109375" style="222" customWidth="1"/>
    <col min="5905" max="6141" width="11.42578125" style="222"/>
    <col min="6142" max="6142" width="13.7109375" style="222" customWidth="1"/>
    <col min="6143" max="6143" width="13.28515625" style="222" customWidth="1"/>
    <col min="6144" max="6144" width="20" style="222" customWidth="1"/>
    <col min="6145" max="6145" width="13.140625" style="222" customWidth="1"/>
    <col min="6146" max="6146" width="16.5703125" style="222" customWidth="1"/>
    <col min="6147" max="6147" width="7.5703125" style="222" customWidth="1"/>
    <col min="6148" max="6148" width="26.85546875" style="222" customWidth="1"/>
    <col min="6149" max="6149" width="4.140625" style="222" customWidth="1"/>
    <col min="6150" max="6150" width="24.85546875" style="222" customWidth="1"/>
    <col min="6151" max="6151" width="4.5703125" style="222" customWidth="1"/>
    <col min="6152" max="6152" width="5" style="222" customWidth="1"/>
    <col min="6153" max="6153" width="23.5703125" style="222" customWidth="1"/>
    <col min="6154" max="6154" width="15.85546875" style="222" customWidth="1"/>
    <col min="6155" max="6156" width="18.42578125" style="222" customWidth="1"/>
    <col min="6157" max="6157" width="3.5703125" style="222" customWidth="1"/>
    <col min="6158" max="6158" width="4.42578125" style="222" customWidth="1"/>
    <col min="6159" max="6159" width="4.140625" style="222" customWidth="1"/>
    <col min="6160" max="6160" width="4.7109375" style="222" customWidth="1"/>
    <col min="6161" max="6397" width="11.42578125" style="222"/>
    <col min="6398" max="6398" width="13.7109375" style="222" customWidth="1"/>
    <col min="6399" max="6399" width="13.28515625" style="222" customWidth="1"/>
    <col min="6400" max="6400" width="20" style="222" customWidth="1"/>
    <col min="6401" max="6401" width="13.140625" style="222" customWidth="1"/>
    <col min="6402" max="6402" width="16.5703125" style="222" customWidth="1"/>
    <col min="6403" max="6403" width="7.5703125" style="222" customWidth="1"/>
    <col min="6404" max="6404" width="26.85546875" style="222" customWidth="1"/>
    <col min="6405" max="6405" width="4.140625" style="222" customWidth="1"/>
    <col min="6406" max="6406" width="24.85546875" style="222" customWidth="1"/>
    <col min="6407" max="6407" width="4.5703125" style="222" customWidth="1"/>
    <col min="6408" max="6408" width="5" style="222" customWidth="1"/>
    <col min="6409" max="6409" width="23.5703125" style="222" customWidth="1"/>
    <col min="6410" max="6410" width="15.85546875" style="222" customWidth="1"/>
    <col min="6411" max="6412" width="18.42578125" style="222" customWidth="1"/>
    <col min="6413" max="6413" width="3.5703125" style="222" customWidth="1"/>
    <col min="6414" max="6414" width="4.42578125" style="222" customWidth="1"/>
    <col min="6415" max="6415" width="4.140625" style="222" customWidth="1"/>
    <col min="6416" max="6416" width="4.7109375" style="222" customWidth="1"/>
    <col min="6417" max="6653" width="11.42578125" style="222"/>
    <col min="6654" max="6654" width="13.7109375" style="222" customWidth="1"/>
    <col min="6655" max="6655" width="13.28515625" style="222" customWidth="1"/>
    <col min="6656" max="6656" width="20" style="222" customWidth="1"/>
    <col min="6657" max="6657" width="13.140625" style="222" customWidth="1"/>
    <col min="6658" max="6658" width="16.5703125" style="222" customWidth="1"/>
    <col min="6659" max="6659" width="7.5703125" style="222" customWidth="1"/>
    <col min="6660" max="6660" width="26.85546875" style="222" customWidth="1"/>
    <col min="6661" max="6661" width="4.140625" style="222" customWidth="1"/>
    <col min="6662" max="6662" width="24.85546875" style="222" customWidth="1"/>
    <col min="6663" max="6663" width="4.5703125" style="222" customWidth="1"/>
    <col min="6664" max="6664" width="5" style="222" customWidth="1"/>
    <col min="6665" max="6665" width="23.5703125" style="222" customWidth="1"/>
    <col min="6666" max="6666" width="15.85546875" style="222" customWidth="1"/>
    <col min="6667" max="6668" width="18.42578125" style="222" customWidth="1"/>
    <col min="6669" max="6669" width="3.5703125" style="222" customWidth="1"/>
    <col min="6670" max="6670" width="4.42578125" style="222" customWidth="1"/>
    <col min="6671" max="6671" width="4.140625" style="222" customWidth="1"/>
    <col min="6672" max="6672" width="4.7109375" style="222" customWidth="1"/>
    <col min="6673" max="6909" width="11.42578125" style="222"/>
    <col min="6910" max="6910" width="13.7109375" style="222" customWidth="1"/>
    <col min="6911" max="6911" width="13.28515625" style="222" customWidth="1"/>
    <col min="6912" max="6912" width="20" style="222" customWidth="1"/>
    <col min="6913" max="6913" width="13.140625" style="222" customWidth="1"/>
    <col min="6914" max="6914" width="16.5703125" style="222" customWidth="1"/>
    <col min="6915" max="6915" width="7.5703125" style="222" customWidth="1"/>
    <col min="6916" max="6916" width="26.85546875" style="222" customWidth="1"/>
    <col min="6917" max="6917" width="4.140625" style="222" customWidth="1"/>
    <col min="6918" max="6918" width="24.85546875" style="222" customWidth="1"/>
    <col min="6919" max="6919" width="4.5703125" style="222" customWidth="1"/>
    <col min="6920" max="6920" width="5" style="222" customWidth="1"/>
    <col min="6921" max="6921" width="23.5703125" style="222" customWidth="1"/>
    <col min="6922" max="6922" width="15.85546875" style="222" customWidth="1"/>
    <col min="6923" max="6924" width="18.42578125" style="222" customWidth="1"/>
    <col min="6925" max="6925" width="3.5703125" style="222" customWidth="1"/>
    <col min="6926" max="6926" width="4.42578125" style="222" customWidth="1"/>
    <col min="6927" max="6927" width="4.140625" style="222" customWidth="1"/>
    <col min="6928" max="6928" width="4.7109375" style="222" customWidth="1"/>
    <col min="6929" max="7165" width="11.42578125" style="222"/>
    <col min="7166" max="7166" width="13.7109375" style="222" customWidth="1"/>
    <col min="7167" max="7167" width="13.28515625" style="222" customWidth="1"/>
    <col min="7168" max="7168" width="20" style="222" customWidth="1"/>
    <col min="7169" max="7169" width="13.140625" style="222" customWidth="1"/>
    <col min="7170" max="7170" width="16.5703125" style="222" customWidth="1"/>
    <col min="7171" max="7171" width="7.5703125" style="222" customWidth="1"/>
    <col min="7172" max="7172" width="26.85546875" style="222" customWidth="1"/>
    <col min="7173" max="7173" width="4.140625" style="222" customWidth="1"/>
    <col min="7174" max="7174" width="24.85546875" style="222" customWidth="1"/>
    <col min="7175" max="7175" width="4.5703125" style="222" customWidth="1"/>
    <col min="7176" max="7176" width="5" style="222" customWidth="1"/>
    <col min="7177" max="7177" width="23.5703125" style="222" customWidth="1"/>
    <col min="7178" max="7178" width="15.85546875" style="222" customWidth="1"/>
    <col min="7179" max="7180" width="18.42578125" style="222" customWidth="1"/>
    <col min="7181" max="7181" width="3.5703125" style="222" customWidth="1"/>
    <col min="7182" max="7182" width="4.42578125" style="222" customWidth="1"/>
    <col min="7183" max="7183" width="4.140625" style="222" customWidth="1"/>
    <col min="7184" max="7184" width="4.7109375" style="222" customWidth="1"/>
    <col min="7185" max="7421" width="11.42578125" style="222"/>
    <col min="7422" max="7422" width="13.7109375" style="222" customWidth="1"/>
    <col min="7423" max="7423" width="13.28515625" style="222" customWidth="1"/>
    <col min="7424" max="7424" width="20" style="222" customWidth="1"/>
    <col min="7425" max="7425" width="13.140625" style="222" customWidth="1"/>
    <col min="7426" max="7426" width="16.5703125" style="222" customWidth="1"/>
    <col min="7427" max="7427" width="7.5703125" style="222" customWidth="1"/>
    <col min="7428" max="7428" width="26.85546875" style="222" customWidth="1"/>
    <col min="7429" max="7429" width="4.140625" style="222" customWidth="1"/>
    <col min="7430" max="7430" width="24.85546875" style="222" customWidth="1"/>
    <col min="7431" max="7431" width="4.5703125" style="222" customWidth="1"/>
    <col min="7432" max="7432" width="5" style="222" customWidth="1"/>
    <col min="7433" max="7433" width="23.5703125" style="222" customWidth="1"/>
    <col min="7434" max="7434" width="15.85546875" style="222" customWidth="1"/>
    <col min="7435" max="7436" width="18.42578125" style="222" customWidth="1"/>
    <col min="7437" max="7437" width="3.5703125" style="222" customWidth="1"/>
    <col min="7438" max="7438" width="4.42578125" style="222" customWidth="1"/>
    <col min="7439" max="7439" width="4.140625" style="222" customWidth="1"/>
    <col min="7440" max="7440" width="4.7109375" style="222" customWidth="1"/>
    <col min="7441" max="7677" width="11.42578125" style="222"/>
    <col min="7678" max="7678" width="13.7109375" style="222" customWidth="1"/>
    <col min="7679" max="7679" width="13.28515625" style="222" customWidth="1"/>
    <col min="7680" max="7680" width="20" style="222" customWidth="1"/>
    <col min="7681" max="7681" width="13.140625" style="222" customWidth="1"/>
    <col min="7682" max="7682" width="16.5703125" style="222" customWidth="1"/>
    <col min="7683" max="7683" width="7.5703125" style="222" customWidth="1"/>
    <col min="7684" max="7684" width="26.85546875" style="222" customWidth="1"/>
    <col min="7685" max="7685" width="4.140625" style="222" customWidth="1"/>
    <col min="7686" max="7686" width="24.85546875" style="222" customWidth="1"/>
    <col min="7687" max="7687" width="4.5703125" style="222" customWidth="1"/>
    <col min="7688" max="7688" width="5" style="222" customWidth="1"/>
    <col min="7689" max="7689" width="23.5703125" style="222" customWidth="1"/>
    <col min="7690" max="7690" width="15.85546875" style="222" customWidth="1"/>
    <col min="7691" max="7692" width="18.42578125" style="222" customWidth="1"/>
    <col min="7693" max="7693" width="3.5703125" style="222" customWidth="1"/>
    <col min="7694" max="7694" width="4.42578125" style="222" customWidth="1"/>
    <col min="7695" max="7695" width="4.140625" style="222" customWidth="1"/>
    <col min="7696" max="7696" width="4.7109375" style="222" customWidth="1"/>
    <col min="7697" max="7933" width="11.42578125" style="222"/>
    <col min="7934" max="7934" width="13.7109375" style="222" customWidth="1"/>
    <col min="7935" max="7935" width="13.28515625" style="222" customWidth="1"/>
    <col min="7936" max="7936" width="20" style="222" customWidth="1"/>
    <col min="7937" max="7937" width="13.140625" style="222" customWidth="1"/>
    <col min="7938" max="7938" width="16.5703125" style="222" customWidth="1"/>
    <col min="7939" max="7939" width="7.5703125" style="222" customWidth="1"/>
    <col min="7940" max="7940" width="26.85546875" style="222" customWidth="1"/>
    <col min="7941" max="7941" width="4.140625" style="222" customWidth="1"/>
    <col min="7942" max="7942" width="24.85546875" style="222" customWidth="1"/>
    <col min="7943" max="7943" width="4.5703125" style="222" customWidth="1"/>
    <col min="7944" max="7944" width="5" style="222" customWidth="1"/>
    <col min="7945" max="7945" width="23.5703125" style="222" customWidth="1"/>
    <col min="7946" max="7946" width="15.85546875" style="222" customWidth="1"/>
    <col min="7947" max="7948" width="18.42578125" style="222" customWidth="1"/>
    <col min="7949" max="7949" width="3.5703125" style="222" customWidth="1"/>
    <col min="7950" max="7950" width="4.42578125" style="222" customWidth="1"/>
    <col min="7951" max="7951" width="4.140625" style="222" customWidth="1"/>
    <col min="7952" max="7952" width="4.7109375" style="222" customWidth="1"/>
    <col min="7953" max="8189" width="11.42578125" style="222"/>
    <col min="8190" max="8190" width="13.7109375" style="222" customWidth="1"/>
    <col min="8191" max="8191" width="13.28515625" style="222" customWidth="1"/>
    <col min="8192" max="8192" width="20" style="222" customWidth="1"/>
    <col min="8193" max="8193" width="13.140625" style="222" customWidth="1"/>
    <col min="8194" max="8194" width="16.5703125" style="222" customWidth="1"/>
    <col min="8195" max="8195" width="7.5703125" style="222" customWidth="1"/>
    <col min="8196" max="8196" width="26.85546875" style="222" customWidth="1"/>
    <col min="8197" max="8197" width="4.140625" style="222" customWidth="1"/>
    <col min="8198" max="8198" width="24.85546875" style="222" customWidth="1"/>
    <col min="8199" max="8199" width="4.5703125" style="222" customWidth="1"/>
    <col min="8200" max="8200" width="5" style="222" customWidth="1"/>
    <col min="8201" max="8201" width="23.5703125" style="222" customWidth="1"/>
    <col min="8202" max="8202" width="15.85546875" style="222" customWidth="1"/>
    <col min="8203" max="8204" width="18.42578125" style="222" customWidth="1"/>
    <col min="8205" max="8205" width="3.5703125" style="222" customWidth="1"/>
    <col min="8206" max="8206" width="4.42578125" style="222" customWidth="1"/>
    <col min="8207" max="8207" width="4.140625" style="222" customWidth="1"/>
    <col min="8208" max="8208" width="4.7109375" style="222" customWidth="1"/>
    <col min="8209" max="8445" width="11.42578125" style="222"/>
    <col min="8446" max="8446" width="13.7109375" style="222" customWidth="1"/>
    <col min="8447" max="8447" width="13.28515625" style="222" customWidth="1"/>
    <col min="8448" max="8448" width="20" style="222" customWidth="1"/>
    <col min="8449" max="8449" width="13.140625" style="222" customWidth="1"/>
    <col min="8450" max="8450" width="16.5703125" style="222" customWidth="1"/>
    <col min="8451" max="8451" width="7.5703125" style="222" customWidth="1"/>
    <col min="8452" max="8452" width="26.85546875" style="222" customWidth="1"/>
    <col min="8453" max="8453" width="4.140625" style="222" customWidth="1"/>
    <col min="8454" max="8454" width="24.85546875" style="222" customWidth="1"/>
    <col min="8455" max="8455" width="4.5703125" style="222" customWidth="1"/>
    <col min="8456" max="8456" width="5" style="222" customWidth="1"/>
    <col min="8457" max="8457" width="23.5703125" style="222" customWidth="1"/>
    <col min="8458" max="8458" width="15.85546875" style="222" customWidth="1"/>
    <col min="8459" max="8460" width="18.42578125" style="222" customWidth="1"/>
    <col min="8461" max="8461" width="3.5703125" style="222" customWidth="1"/>
    <col min="8462" max="8462" width="4.42578125" style="222" customWidth="1"/>
    <col min="8463" max="8463" width="4.140625" style="222" customWidth="1"/>
    <col min="8464" max="8464" width="4.7109375" style="222" customWidth="1"/>
    <col min="8465" max="8701" width="11.42578125" style="222"/>
    <col min="8702" max="8702" width="13.7109375" style="222" customWidth="1"/>
    <col min="8703" max="8703" width="13.28515625" style="222" customWidth="1"/>
    <col min="8704" max="8704" width="20" style="222" customWidth="1"/>
    <col min="8705" max="8705" width="13.140625" style="222" customWidth="1"/>
    <col min="8706" max="8706" width="16.5703125" style="222" customWidth="1"/>
    <col min="8707" max="8707" width="7.5703125" style="222" customWidth="1"/>
    <col min="8708" max="8708" width="26.85546875" style="222" customWidth="1"/>
    <col min="8709" max="8709" width="4.140625" style="222" customWidth="1"/>
    <col min="8710" max="8710" width="24.85546875" style="222" customWidth="1"/>
    <col min="8711" max="8711" width="4.5703125" style="222" customWidth="1"/>
    <col min="8712" max="8712" width="5" style="222" customWidth="1"/>
    <col min="8713" max="8713" width="23.5703125" style="222" customWidth="1"/>
    <col min="8714" max="8714" width="15.85546875" style="222" customWidth="1"/>
    <col min="8715" max="8716" width="18.42578125" style="222" customWidth="1"/>
    <col min="8717" max="8717" width="3.5703125" style="222" customWidth="1"/>
    <col min="8718" max="8718" width="4.42578125" style="222" customWidth="1"/>
    <col min="8719" max="8719" width="4.140625" style="222" customWidth="1"/>
    <col min="8720" max="8720" width="4.7109375" style="222" customWidth="1"/>
    <col min="8721" max="8957" width="11.42578125" style="222"/>
    <col min="8958" max="8958" width="13.7109375" style="222" customWidth="1"/>
    <col min="8959" max="8959" width="13.28515625" style="222" customWidth="1"/>
    <col min="8960" max="8960" width="20" style="222" customWidth="1"/>
    <col min="8961" max="8961" width="13.140625" style="222" customWidth="1"/>
    <col min="8962" max="8962" width="16.5703125" style="222" customWidth="1"/>
    <col min="8963" max="8963" width="7.5703125" style="222" customWidth="1"/>
    <col min="8964" max="8964" width="26.85546875" style="222" customWidth="1"/>
    <col min="8965" max="8965" width="4.140625" style="222" customWidth="1"/>
    <col min="8966" max="8966" width="24.85546875" style="222" customWidth="1"/>
    <col min="8967" max="8967" width="4.5703125" style="222" customWidth="1"/>
    <col min="8968" max="8968" width="5" style="222" customWidth="1"/>
    <col min="8969" max="8969" width="23.5703125" style="222" customWidth="1"/>
    <col min="8970" max="8970" width="15.85546875" style="222" customWidth="1"/>
    <col min="8971" max="8972" width="18.42578125" style="222" customWidth="1"/>
    <col min="8973" max="8973" width="3.5703125" style="222" customWidth="1"/>
    <col min="8974" max="8974" width="4.42578125" style="222" customWidth="1"/>
    <col min="8975" max="8975" width="4.140625" style="222" customWidth="1"/>
    <col min="8976" max="8976" width="4.7109375" style="222" customWidth="1"/>
    <col min="8977" max="9213" width="11.42578125" style="222"/>
    <col min="9214" max="9214" width="13.7109375" style="222" customWidth="1"/>
    <col min="9215" max="9215" width="13.28515625" style="222" customWidth="1"/>
    <col min="9216" max="9216" width="20" style="222" customWidth="1"/>
    <col min="9217" max="9217" width="13.140625" style="222" customWidth="1"/>
    <col min="9218" max="9218" width="16.5703125" style="222" customWidth="1"/>
    <col min="9219" max="9219" width="7.5703125" style="222" customWidth="1"/>
    <col min="9220" max="9220" width="26.85546875" style="222" customWidth="1"/>
    <col min="9221" max="9221" width="4.140625" style="222" customWidth="1"/>
    <col min="9222" max="9222" width="24.85546875" style="222" customWidth="1"/>
    <col min="9223" max="9223" width="4.5703125" style="222" customWidth="1"/>
    <col min="9224" max="9224" width="5" style="222" customWidth="1"/>
    <col min="9225" max="9225" width="23.5703125" style="222" customWidth="1"/>
    <col min="9226" max="9226" width="15.85546875" style="222" customWidth="1"/>
    <col min="9227" max="9228" width="18.42578125" style="222" customWidth="1"/>
    <col min="9229" max="9229" width="3.5703125" style="222" customWidth="1"/>
    <col min="9230" max="9230" width="4.42578125" style="222" customWidth="1"/>
    <col min="9231" max="9231" width="4.140625" style="222" customWidth="1"/>
    <col min="9232" max="9232" width="4.7109375" style="222" customWidth="1"/>
    <col min="9233" max="9469" width="11.42578125" style="222"/>
    <col min="9470" max="9470" width="13.7109375" style="222" customWidth="1"/>
    <col min="9471" max="9471" width="13.28515625" style="222" customWidth="1"/>
    <col min="9472" max="9472" width="20" style="222" customWidth="1"/>
    <col min="9473" max="9473" width="13.140625" style="222" customWidth="1"/>
    <col min="9474" max="9474" width="16.5703125" style="222" customWidth="1"/>
    <col min="9475" max="9475" width="7.5703125" style="222" customWidth="1"/>
    <col min="9476" max="9476" width="26.85546875" style="222" customWidth="1"/>
    <col min="9477" max="9477" width="4.140625" style="222" customWidth="1"/>
    <col min="9478" max="9478" width="24.85546875" style="222" customWidth="1"/>
    <col min="9479" max="9479" width="4.5703125" style="222" customWidth="1"/>
    <col min="9480" max="9480" width="5" style="222" customWidth="1"/>
    <col min="9481" max="9481" width="23.5703125" style="222" customWidth="1"/>
    <col min="9482" max="9482" width="15.85546875" style="222" customWidth="1"/>
    <col min="9483" max="9484" width="18.42578125" style="222" customWidth="1"/>
    <col min="9485" max="9485" width="3.5703125" style="222" customWidth="1"/>
    <col min="9486" max="9486" width="4.42578125" style="222" customWidth="1"/>
    <col min="9487" max="9487" width="4.140625" style="222" customWidth="1"/>
    <col min="9488" max="9488" width="4.7109375" style="222" customWidth="1"/>
    <col min="9489" max="9725" width="11.42578125" style="222"/>
    <col min="9726" max="9726" width="13.7109375" style="222" customWidth="1"/>
    <col min="9727" max="9727" width="13.28515625" style="222" customWidth="1"/>
    <col min="9728" max="9728" width="20" style="222" customWidth="1"/>
    <col min="9729" max="9729" width="13.140625" style="222" customWidth="1"/>
    <col min="9730" max="9730" width="16.5703125" style="222" customWidth="1"/>
    <col min="9731" max="9731" width="7.5703125" style="222" customWidth="1"/>
    <col min="9732" max="9732" width="26.85546875" style="222" customWidth="1"/>
    <col min="9733" max="9733" width="4.140625" style="222" customWidth="1"/>
    <col min="9734" max="9734" width="24.85546875" style="222" customWidth="1"/>
    <col min="9735" max="9735" width="4.5703125" style="222" customWidth="1"/>
    <col min="9736" max="9736" width="5" style="222" customWidth="1"/>
    <col min="9737" max="9737" width="23.5703125" style="222" customWidth="1"/>
    <col min="9738" max="9738" width="15.85546875" style="222" customWidth="1"/>
    <col min="9739" max="9740" width="18.42578125" style="222" customWidth="1"/>
    <col min="9741" max="9741" width="3.5703125" style="222" customWidth="1"/>
    <col min="9742" max="9742" width="4.42578125" style="222" customWidth="1"/>
    <col min="9743" max="9743" width="4.140625" style="222" customWidth="1"/>
    <col min="9744" max="9744" width="4.7109375" style="222" customWidth="1"/>
    <col min="9745" max="9981" width="11.42578125" style="222"/>
    <col min="9982" max="9982" width="13.7109375" style="222" customWidth="1"/>
    <col min="9983" max="9983" width="13.28515625" style="222" customWidth="1"/>
    <col min="9984" max="9984" width="20" style="222" customWidth="1"/>
    <col min="9985" max="9985" width="13.140625" style="222" customWidth="1"/>
    <col min="9986" max="9986" width="16.5703125" style="222" customWidth="1"/>
    <col min="9987" max="9987" width="7.5703125" style="222" customWidth="1"/>
    <col min="9988" max="9988" width="26.85546875" style="222" customWidth="1"/>
    <col min="9989" max="9989" width="4.140625" style="222" customWidth="1"/>
    <col min="9990" max="9990" width="24.85546875" style="222" customWidth="1"/>
    <col min="9991" max="9991" width="4.5703125" style="222" customWidth="1"/>
    <col min="9992" max="9992" width="5" style="222" customWidth="1"/>
    <col min="9993" max="9993" width="23.5703125" style="222" customWidth="1"/>
    <col min="9994" max="9994" width="15.85546875" style="222" customWidth="1"/>
    <col min="9995" max="9996" width="18.42578125" style="222" customWidth="1"/>
    <col min="9997" max="9997" width="3.5703125" style="222" customWidth="1"/>
    <col min="9998" max="9998" width="4.42578125" style="222" customWidth="1"/>
    <col min="9999" max="9999" width="4.140625" style="222" customWidth="1"/>
    <col min="10000" max="10000" width="4.7109375" style="222" customWidth="1"/>
    <col min="10001" max="10237" width="11.42578125" style="222"/>
    <col min="10238" max="10238" width="13.7109375" style="222" customWidth="1"/>
    <col min="10239" max="10239" width="13.28515625" style="222" customWidth="1"/>
    <col min="10240" max="10240" width="20" style="222" customWidth="1"/>
    <col min="10241" max="10241" width="13.140625" style="222" customWidth="1"/>
    <col min="10242" max="10242" width="16.5703125" style="222" customWidth="1"/>
    <col min="10243" max="10243" width="7.5703125" style="222" customWidth="1"/>
    <col min="10244" max="10244" width="26.85546875" style="222" customWidth="1"/>
    <col min="10245" max="10245" width="4.140625" style="222" customWidth="1"/>
    <col min="10246" max="10246" width="24.85546875" style="222" customWidth="1"/>
    <col min="10247" max="10247" width="4.5703125" style="222" customWidth="1"/>
    <col min="10248" max="10248" width="5" style="222" customWidth="1"/>
    <col min="10249" max="10249" width="23.5703125" style="222" customWidth="1"/>
    <col min="10250" max="10250" width="15.85546875" style="222" customWidth="1"/>
    <col min="10251" max="10252" width="18.42578125" style="222" customWidth="1"/>
    <col min="10253" max="10253" width="3.5703125" style="222" customWidth="1"/>
    <col min="10254" max="10254" width="4.42578125" style="222" customWidth="1"/>
    <col min="10255" max="10255" width="4.140625" style="222" customWidth="1"/>
    <col min="10256" max="10256" width="4.7109375" style="222" customWidth="1"/>
    <col min="10257" max="10493" width="11.42578125" style="222"/>
    <col min="10494" max="10494" width="13.7109375" style="222" customWidth="1"/>
    <col min="10495" max="10495" width="13.28515625" style="222" customWidth="1"/>
    <col min="10496" max="10496" width="20" style="222" customWidth="1"/>
    <col min="10497" max="10497" width="13.140625" style="222" customWidth="1"/>
    <col min="10498" max="10498" width="16.5703125" style="222" customWidth="1"/>
    <col min="10499" max="10499" width="7.5703125" style="222" customWidth="1"/>
    <col min="10500" max="10500" width="26.85546875" style="222" customWidth="1"/>
    <col min="10501" max="10501" width="4.140625" style="222" customWidth="1"/>
    <col min="10502" max="10502" width="24.85546875" style="222" customWidth="1"/>
    <col min="10503" max="10503" width="4.5703125" style="222" customWidth="1"/>
    <col min="10504" max="10504" width="5" style="222" customWidth="1"/>
    <col min="10505" max="10505" width="23.5703125" style="222" customWidth="1"/>
    <col min="10506" max="10506" width="15.85546875" style="222" customWidth="1"/>
    <col min="10507" max="10508" width="18.42578125" style="222" customWidth="1"/>
    <col min="10509" max="10509" width="3.5703125" style="222" customWidth="1"/>
    <col min="10510" max="10510" width="4.42578125" style="222" customWidth="1"/>
    <col min="10511" max="10511" width="4.140625" style="222" customWidth="1"/>
    <col min="10512" max="10512" width="4.7109375" style="222" customWidth="1"/>
    <col min="10513" max="10749" width="11.42578125" style="222"/>
    <col min="10750" max="10750" width="13.7109375" style="222" customWidth="1"/>
    <col min="10751" max="10751" width="13.28515625" style="222" customWidth="1"/>
    <col min="10752" max="10752" width="20" style="222" customWidth="1"/>
    <col min="10753" max="10753" width="13.140625" style="222" customWidth="1"/>
    <col min="10754" max="10754" width="16.5703125" style="222" customWidth="1"/>
    <col min="10755" max="10755" width="7.5703125" style="222" customWidth="1"/>
    <col min="10756" max="10756" width="26.85546875" style="222" customWidth="1"/>
    <col min="10757" max="10757" width="4.140625" style="222" customWidth="1"/>
    <col min="10758" max="10758" width="24.85546875" style="222" customWidth="1"/>
    <col min="10759" max="10759" width="4.5703125" style="222" customWidth="1"/>
    <col min="10760" max="10760" width="5" style="222" customWidth="1"/>
    <col min="10761" max="10761" width="23.5703125" style="222" customWidth="1"/>
    <col min="10762" max="10762" width="15.85546875" style="222" customWidth="1"/>
    <col min="10763" max="10764" width="18.42578125" style="222" customWidth="1"/>
    <col min="10765" max="10765" width="3.5703125" style="222" customWidth="1"/>
    <col min="10766" max="10766" width="4.42578125" style="222" customWidth="1"/>
    <col min="10767" max="10767" width="4.140625" style="222" customWidth="1"/>
    <col min="10768" max="10768" width="4.7109375" style="222" customWidth="1"/>
    <col min="10769" max="11005" width="11.42578125" style="222"/>
    <col min="11006" max="11006" width="13.7109375" style="222" customWidth="1"/>
    <col min="11007" max="11007" width="13.28515625" style="222" customWidth="1"/>
    <col min="11008" max="11008" width="20" style="222" customWidth="1"/>
    <col min="11009" max="11009" width="13.140625" style="222" customWidth="1"/>
    <col min="11010" max="11010" width="16.5703125" style="222" customWidth="1"/>
    <col min="11011" max="11011" width="7.5703125" style="222" customWidth="1"/>
    <col min="11012" max="11012" width="26.85546875" style="222" customWidth="1"/>
    <col min="11013" max="11013" width="4.140625" style="222" customWidth="1"/>
    <col min="11014" max="11014" width="24.85546875" style="222" customWidth="1"/>
    <col min="11015" max="11015" width="4.5703125" style="222" customWidth="1"/>
    <col min="11016" max="11016" width="5" style="222" customWidth="1"/>
    <col min="11017" max="11017" width="23.5703125" style="222" customWidth="1"/>
    <col min="11018" max="11018" width="15.85546875" style="222" customWidth="1"/>
    <col min="11019" max="11020" width="18.42578125" style="222" customWidth="1"/>
    <col min="11021" max="11021" width="3.5703125" style="222" customWidth="1"/>
    <col min="11022" max="11022" width="4.42578125" style="222" customWidth="1"/>
    <col min="11023" max="11023" width="4.140625" style="222" customWidth="1"/>
    <col min="11024" max="11024" width="4.7109375" style="222" customWidth="1"/>
    <col min="11025" max="11261" width="11.42578125" style="222"/>
    <col min="11262" max="11262" width="13.7109375" style="222" customWidth="1"/>
    <col min="11263" max="11263" width="13.28515625" style="222" customWidth="1"/>
    <col min="11264" max="11264" width="20" style="222" customWidth="1"/>
    <col min="11265" max="11265" width="13.140625" style="222" customWidth="1"/>
    <col min="11266" max="11266" width="16.5703125" style="222" customWidth="1"/>
    <col min="11267" max="11267" width="7.5703125" style="222" customWidth="1"/>
    <col min="11268" max="11268" width="26.85546875" style="222" customWidth="1"/>
    <col min="11269" max="11269" width="4.140625" style="222" customWidth="1"/>
    <col min="11270" max="11270" width="24.85546875" style="222" customWidth="1"/>
    <col min="11271" max="11271" width="4.5703125" style="222" customWidth="1"/>
    <col min="11272" max="11272" width="5" style="222" customWidth="1"/>
    <col min="11273" max="11273" width="23.5703125" style="222" customWidth="1"/>
    <col min="11274" max="11274" width="15.85546875" style="222" customWidth="1"/>
    <col min="11275" max="11276" width="18.42578125" style="222" customWidth="1"/>
    <col min="11277" max="11277" width="3.5703125" style="222" customWidth="1"/>
    <col min="11278" max="11278" width="4.42578125" style="222" customWidth="1"/>
    <col min="11279" max="11279" width="4.140625" style="222" customWidth="1"/>
    <col min="11280" max="11280" width="4.7109375" style="222" customWidth="1"/>
    <col min="11281" max="11517" width="11.42578125" style="222"/>
    <col min="11518" max="11518" width="13.7109375" style="222" customWidth="1"/>
    <col min="11519" max="11519" width="13.28515625" style="222" customWidth="1"/>
    <col min="11520" max="11520" width="20" style="222" customWidth="1"/>
    <col min="11521" max="11521" width="13.140625" style="222" customWidth="1"/>
    <col min="11522" max="11522" width="16.5703125" style="222" customWidth="1"/>
    <col min="11523" max="11523" width="7.5703125" style="222" customWidth="1"/>
    <col min="11524" max="11524" width="26.85546875" style="222" customWidth="1"/>
    <col min="11525" max="11525" width="4.140625" style="222" customWidth="1"/>
    <col min="11526" max="11526" width="24.85546875" style="222" customWidth="1"/>
    <col min="11527" max="11527" width="4.5703125" style="222" customWidth="1"/>
    <col min="11528" max="11528" width="5" style="222" customWidth="1"/>
    <col min="11529" max="11529" width="23.5703125" style="222" customWidth="1"/>
    <col min="11530" max="11530" width="15.85546875" style="222" customWidth="1"/>
    <col min="11531" max="11532" width="18.42578125" style="222" customWidth="1"/>
    <col min="11533" max="11533" width="3.5703125" style="222" customWidth="1"/>
    <col min="11534" max="11534" width="4.42578125" style="222" customWidth="1"/>
    <col min="11535" max="11535" width="4.140625" style="222" customWidth="1"/>
    <col min="11536" max="11536" width="4.7109375" style="222" customWidth="1"/>
    <col min="11537" max="11773" width="11.42578125" style="222"/>
    <col min="11774" max="11774" width="13.7109375" style="222" customWidth="1"/>
    <col min="11775" max="11775" width="13.28515625" style="222" customWidth="1"/>
    <col min="11776" max="11776" width="20" style="222" customWidth="1"/>
    <col min="11777" max="11777" width="13.140625" style="222" customWidth="1"/>
    <col min="11778" max="11778" width="16.5703125" style="222" customWidth="1"/>
    <col min="11779" max="11779" width="7.5703125" style="222" customWidth="1"/>
    <col min="11780" max="11780" width="26.85546875" style="222" customWidth="1"/>
    <col min="11781" max="11781" width="4.140625" style="222" customWidth="1"/>
    <col min="11782" max="11782" width="24.85546875" style="222" customWidth="1"/>
    <col min="11783" max="11783" width="4.5703125" style="222" customWidth="1"/>
    <col min="11784" max="11784" width="5" style="222" customWidth="1"/>
    <col min="11785" max="11785" width="23.5703125" style="222" customWidth="1"/>
    <col min="11786" max="11786" width="15.85546875" style="222" customWidth="1"/>
    <col min="11787" max="11788" width="18.42578125" style="222" customWidth="1"/>
    <col min="11789" max="11789" width="3.5703125" style="222" customWidth="1"/>
    <col min="11790" max="11790" width="4.42578125" style="222" customWidth="1"/>
    <col min="11791" max="11791" width="4.140625" style="222" customWidth="1"/>
    <col min="11792" max="11792" width="4.7109375" style="222" customWidth="1"/>
    <col min="11793" max="12029" width="11.42578125" style="222"/>
    <col min="12030" max="12030" width="13.7109375" style="222" customWidth="1"/>
    <col min="12031" max="12031" width="13.28515625" style="222" customWidth="1"/>
    <col min="12032" max="12032" width="20" style="222" customWidth="1"/>
    <col min="12033" max="12033" width="13.140625" style="222" customWidth="1"/>
    <col min="12034" max="12034" width="16.5703125" style="222" customWidth="1"/>
    <col min="12035" max="12035" width="7.5703125" style="222" customWidth="1"/>
    <col min="12036" max="12036" width="26.85546875" style="222" customWidth="1"/>
    <col min="12037" max="12037" width="4.140625" style="222" customWidth="1"/>
    <col min="12038" max="12038" width="24.85546875" style="222" customWidth="1"/>
    <col min="12039" max="12039" width="4.5703125" style="222" customWidth="1"/>
    <col min="12040" max="12040" width="5" style="222" customWidth="1"/>
    <col min="12041" max="12041" width="23.5703125" style="222" customWidth="1"/>
    <col min="12042" max="12042" width="15.85546875" style="222" customWidth="1"/>
    <col min="12043" max="12044" width="18.42578125" style="222" customWidth="1"/>
    <col min="12045" max="12045" width="3.5703125" style="222" customWidth="1"/>
    <col min="12046" max="12046" width="4.42578125" style="222" customWidth="1"/>
    <col min="12047" max="12047" width="4.140625" style="222" customWidth="1"/>
    <col min="12048" max="12048" width="4.7109375" style="222" customWidth="1"/>
    <col min="12049" max="12285" width="11.42578125" style="222"/>
    <col min="12286" max="12286" width="13.7109375" style="222" customWidth="1"/>
    <col min="12287" max="12287" width="13.28515625" style="222" customWidth="1"/>
    <col min="12288" max="12288" width="20" style="222" customWidth="1"/>
    <col min="12289" max="12289" width="13.140625" style="222" customWidth="1"/>
    <col min="12290" max="12290" width="16.5703125" style="222" customWidth="1"/>
    <col min="12291" max="12291" width="7.5703125" style="222" customWidth="1"/>
    <col min="12292" max="12292" width="26.85546875" style="222" customWidth="1"/>
    <col min="12293" max="12293" width="4.140625" style="222" customWidth="1"/>
    <col min="12294" max="12294" width="24.85546875" style="222" customWidth="1"/>
    <col min="12295" max="12295" width="4.5703125" style="222" customWidth="1"/>
    <col min="12296" max="12296" width="5" style="222" customWidth="1"/>
    <col min="12297" max="12297" width="23.5703125" style="222" customWidth="1"/>
    <col min="12298" max="12298" width="15.85546875" style="222" customWidth="1"/>
    <col min="12299" max="12300" width="18.42578125" style="222" customWidth="1"/>
    <col min="12301" max="12301" width="3.5703125" style="222" customWidth="1"/>
    <col min="12302" max="12302" width="4.42578125" style="222" customWidth="1"/>
    <col min="12303" max="12303" width="4.140625" style="222" customWidth="1"/>
    <col min="12304" max="12304" width="4.7109375" style="222" customWidth="1"/>
    <col min="12305" max="12541" width="11.42578125" style="222"/>
    <col min="12542" max="12542" width="13.7109375" style="222" customWidth="1"/>
    <col min="12543" max="12543" width="13.28515625" style="222" customWidth="1"/>
    <col min="12544" max="12544" width="20" style="222" customWidth="1"/>
    <col min="12545" max="12545" width="13.140625" style="222" customWidth="1"/>
    <col min="12546" max="12546" width="16.5703125" style="222" customWidth="1"/>
    <col min="12547" max="12547" width="7.5703125" style="222" customWidth="1"/>
    <col min="12548" max="12548" width="26.85546875" style="222" customWidth="1"/>
    <col min="12549" max="12549" width="4.140625" style="222" customWidth="1"/>
    <col min="12550" max="12550" width="24.85546875" style="222" customWidth="1"/>
    <col min="12551" max="12551" width="4.5703125" style="222" customWidth="1"/>
    <col min="12552" max="12552" width="5" style="222" customWidth="1"/>
    <col min="12553" max="12553" width="23.5703125" style="222" customWidth="1"/>
    <col min="12554" max="12554" width="15.85546875" style="222" customWidth="1"/>
    <col min="12555" max="12556" width="18.42578125" style="222" customWidth="1"/>
    <col min="12557" max="12557" width="3.5703125" style="222" customWidth="1"/>
    <col min="12558" max="12558" width="4.42578125" style="222" customWidth="1"/>
    <col min="12559" max="12559" width="4.140625" style="222" customWidth="1"/>
    <col min="12560" max="12560" width="4.7109375" style="222" customWidth="1"/>
    <col min="12561" max="12797" width="11.42578125" style="222"/>
    <col min="12798" max="12798" width="13.7109375" style="222" customWidth="1"/>
    <col min="12799" max="12799" width="13.28515625" style="222" customWidth="1"/>
    <col min="12800" max="12800" width="20" style="222" customWidth="1"/>
    <col min="12801" max="12801" width="13.140625" style="222" customWidth="1"/>
    <col min="12802" max="12802" width="16.5703125" style="222" customWidth="1"/>
    <col min="12803" max="12803" width="7.5703125" style="222" customWidth="1"/>
    <col min="12804" max="12804" width="26.85546875" style="222" customWidth="1"/>
    <col min="12805" max="12805" width="4.140625" style="222" customWidth="1"/>
    <col min="12806" max="12806" width="24.85546875" style="222" customWidth="1"/>
    <col min="12807" max="12807" width="4.5703125" style="222" customWidth="1"/>
    <col min="12808" max="12808" width="5" style="222" customWidth="1"/>
    <col min="12809" max="12809" width="23.5703125" style="222" customWidth="1"/>
    <col min="12810" max="12810" width="15.85546875" style="222" customWidth="1"/>
    <col min="12811" max="12812" width="18.42578125" style="222" customWidth="1"/>
    <col min="12813" max="12813" width="3.5703125" style="222" customWidth="1"/>
    <col min="12814" max="12814" width="4.42578125" style="222" customWidth="1"/>
    <col min="12815" max="12815" width="4.140625" style="222" customWidth="1"/>
    <col min="12816" max="12816" width="4.7109375" style="222" customWidth="1"/>
    <col min="12817" max="13053" width="11.42578125" style="222"/>
    <col min="13054" max="13054" width="13.7109375" style="222" customWidth="1"/>
    <col min="13055" max="13055" width="13.28515625" style="222" customWidth="1"/>
    <col min="13056" max="13056" width="20" style="222" customWidth="1"/>
    <col min="13057" max="13057" width="13.140625" style="222" customWidth="1"/>
    <col min="13058" max="13058" width="16.5703125" style="222" customWidth="1"/>
    <col min="13059" max="13059" width="7.5703125" style="222" customWidth="1"/>
    <col min="13060" max="13060" width="26.85546875" style="222" customWidth="1"/>
    <col min="13061" max="13061" width="4.140625" style="222" customWidth="1"/>
    <col min="13062" max="13062" width="24.85546875" style="222" customWidth="1"/>
    <col min="13063" max="13063" width="4.5703125" style="222" customWidth="1"/>
    <col min="13064" max="13064" width="5" style="222" customWidth="1"/>
    <col min="13065" max="13065" width="23.5703125" style="222" customWidth="1"/>
    <col min="13066" max="13066" width="15.85546875" style="222" customWidth="1"/>
    <col min="13067" max="13068" width="18.42578125" style="222" customWidth="1"/>
    <col min="13069" max="13069" width="3.5703125" style="222" customWidth="1"/>
    <col min="13070" max="13070" width="4.42578125" style="222" customWidth="1"/>
    <col min="13071" max="13071" width="4.140625" style="222" customWidth="1"/>
    <col min="13072" max="13072" width="4.7109375" style="222" customWidth="1"/>
    <col min="13073" max="13309" width="11.42578125" style="222"/>
    <col min="13310" max="13310" width="13.7109375" style="222" customWidth="1"/>
    <col min="13311" max="13311" width="13.28515625" style="222" customWidth="1"/>
    <col min="13312" max="13312" width="20" style="222" customWidth="1"/>
    <col min="13313" max="13313" width="13.140625" style="222" customWidth="1"/>
    <col min="13314" max="13314" width="16.5703125" style="222" customWidth="1"/>
    <col min="13315" max="13315" width="7.5703125" style="222" customWidth="1"/>
    <col min="13316" max="13316" width="26.85546875" style="222" customWidth="1"/>
    <col min="13317" max="13317" width="4.140625" style="222" customWidth="1"/>
    <col min="13318" max="13318" width="24.85546875" style="222" customWidth="1"/>
    <col min="13319" max="13319" width="4.5703125" style="222" customWidth="1"/>
    <col min="13320" max="13320" width="5" style="222" customWidth="1"/>
    <col min="13321" max="13321" width="23.5703125" style="222" customWidth="1"/>
    <col min="13322" max="13322" width="15.85546875" style="222" customWidth="1"/>
    <col min="13323" max="13324" width="18.42578125" style="222" customWidth="1"/>
    <col min="13325" max="13325" width="3.5703125" style="222" customWidth="1"/>
    <col min="13326" max="13326" width="4.42578125" style="222" customWidth="1"/>
    <col min="13327" max="13327" width="4.140625" style="222" customWidth="1"/>
    <col min="13328" max="13328" width="4.7109375" style="222" customWidth="1"/>
    <col min="13329" max="13565" width="11.42578125" style="222"/>
    <col min="13566" max="13566" width="13.7109375" style="222" customWidth="1"/>
    <col min="13567" max="13567" width="13.28515625" style="222" customWidth="1"/>
    <col min="13568" max="13568" width="20" style="222" customWidth="1"/>
    <col min="13569" max="13569" width="13.140625" style="222" customWidth="1"/>
    <col min="13570" max="13570" width="16.5703125" style="222" customWidth="1"/>
    <col min="13571" max="13571" width="7.5703125" style="222" customWidth="1"/>
    <col min="13572" max="13572" width="26.85546875" style="222" customWidth="1"/>
    <col min="13573" max="13573" width="4.140625" style="222" customWidth="1"/>
    <col min="13574" max="13574" width="24.85546875" style="222" customWidth="1"/>
    <col min="13575" max="13575" width="4.5703125" style="222" customWidth="1"/>
    <col min="13576" max="13576" width="5" style="222" customWidth="1"/>
    <col min="13577" max="13577" width="23.5703125" style="222" customWidth="1"/>
    <col min="13578" max="13578" width="15.85546875" style="222" customWidth="1"/>
    <col min="13579" max="13580" width="18.42578125" style="222" customWidth="1"/>
    <col min="13581" max="13581" width="3.5703125" style="222" customWidth="1"/>
    <col min="13582" max="13582" width="4.42578125" style="222" customWidth="1"/>
    <col min="13583" max="13583" width="4.140625" style="222" customWidth="1"/>
    <col min="13584" max="13584" width="4.7109375" style="222" customWidth="1"/>
    <col min="13585" max="13821" width="11.42578125" style="222"/>
    <col min="13822" max="13822" width="13.7109375" style="222" customWidth="1"/>
    <col min="13823" max="13823" width="13.28515625" style="222" customWidth="1"/>
    <col min="13824" max="13824" width="20" style="222" customWidth="1"/>
    <col min="13825" max="13825" width="13.140625" style="222" customWidth="1"/>
    <col min="13826" max="13826" width="16.5703125" style="222" customWidth="1"/>
    <col min="13827" max="13827" width="7.5703125" style="222" customWidth="1"/>
    <col min="13828" max="13828" width="26.85546875" style="222" customWidth="1"/>
    <col min="13829" max="13829" width="4.140625" style="222" customWidth="1"/>
    <col min="13830" max="13830" width="24.85546875" style="222" customWidth="1"/>
    <col min="13831" max="13831" width="4.5703125" style="222" customWidth="1"/>
    <col min="13832" max="13832" width="5" style="222" customWidth="1"/>
    <col min="13833" max="13833" width="23.5703125" style="222" customWidth="1"/>
    <col min="13834" max="13834" width="15.85546875" style="222" customWidth="1"/>
    <col min="13835" max="13836" width="18.42578125" style="222" customWidth="1"/>
    <col min="13837" max="13837" width="3.5703125" style="222" customWidth="1"/>
    <col min="13838" max="13838" width="4.42578125" style="222" customWidth="1"/>
    <col min="13839" max="13839" width="4.140625" style="222" customWidth="1"/>
    <col min="13840" max="13840" width="4.7109375" style="222" customWidth="1"/>
    <col min="13841" max="14077" width="11.42578125" style="222"/>
    <col min="14078" max="14078" width="13.7109375" style="222" customWidth="1"/>
    <col min="14079" max="14079" width="13.28515625" style="222" customWidth="1"/>
    <col min="14080" max="14080" width="20" style="222" customWidth="1"/>
    <col min="14081" max="14081" width="13.140625" style="222" customWidth="1"/>
    <col min="14082" max="14082" width="16.5703125" style="222" customWidth="1"/>
    <col min="14083" max="14083" width="7.5703125" style="222" customWidth="1"/>
    <col min="14084" max="14084" width="26.85546875" style="222" customWidth="1"/>
    <col min="14085" max="14085" width="4.140625" style="222" customWidth="1"/>
    <col min="14086" max="14086" width="24.85546875" style="222" customWidth="1"/>
    <col min="14087" max="14087" width="4.5703125" style="222" customWidth="1"/>
    <col min="14088" max="14088" width="5" style="222" customWidth="1"/>
    <col min="14089" max="14089" width="23.5703125" style="222" customWidth="1"/>
    <col min="14090" max="14090" width="15.85546875" style="222" customWidth="1"/>
    <col min="14091" max="14092" width="18.42578125" style="222" customWidth="1"/>
    <col min="14093" max="14093" width="3.5703125" style="222" customWidth="1"/>
    <col min="14094" max="14094" width="4.42578125" style="222" customWidth="1"/>
    <col min="14095" max="14095" width="4.140625" style="222" customWidth="1"/>
    <col min="14096" max="14096" width="4.7109375" style="222" customWidth="1"/>
    <col min="14097" max="14333" width="11.42578125" style="222"/>
    <col min="14334" max="14334" width="13.7109375" style="222" customWidth="1"/>
    <col min="14335" max="14335" width="13.28515625" style="222" customWidth="1"/>
    <col min="14336" max="14336" width="20" style="222" customWidth="1"/>
    <col min="14337" max="14337" width="13.140625" style="222" customWidth="1"/>
    <col min="14338" max="14338" width="16.5703125" style="222" customWidth="1"/>
    <col min="14339" max="14339" width="7.5703125" style="222" customWidth="1"/>
    <col min="14340" max="14340" width="26.85546875" style="222" customWidth="1"/>
    <col min="14341" max="14341" width="4.140625" style="222" customWidth="1"/>
    <col min="14342" max="14342" width="24.85546875" style="222" customWidth="1"/>
    <col min="14343" max="14343" width="4.5703125" style="222" customWidth="1"/>
    <col min="14344" max="14344" width="5" style="222" customWidth="1"/>
    <col min="14345" max="14345" width="23.5703125" style="222" customWidth="1"/>
    <col min="14346" max="14346" width="15.85546875" style="222" customWidth="1"/>
    <col min="14347" max="14348" width="18.42578125" style="222" customWidth="1"/>
    <col min="14349" max="14349" width="3.5703125" style="222" customWidth="1"/>
    <col min="14350" max="14350" width="4.42578125" style="222" customWidth="1"/>
    <col min="14351" max="14351" width="4.140625" style="222" customWidth="1"/>
    <col min="14352" max="14352" width="4.7109375" style="222" customWidth="1"/>
    <col min="14353" max="14589" width="11.42578125" style="222"/>
    <col min="14590" max="14590" width="13.7109375" style="222" customWidth="1"/>
    <col min="14591" max="14591" width="13.28515625" style="222" customWidth="1"/>
    <col min="14592" max="14592" width="20" style="222" customWidth="1"/>
    <col min="14593" max="14593" width="13.140625" style="222" customWidth="1"/>
    <col min="14594" max="14594" width="16.5703125" style="222" customWidth="1"/>
    <col min="14595" max="14595" width="7.5703125" style="222" customWidth="1"/>
    <col min="14596" max="14596" width="26.85546875" style="222" customWidth="1"/>
    <col min="14597" max="14597" width="4.140625" style="222" customWidth="1"/>
    <col min="14598" max="14598" width="24.85546875" style="222" customWidth="1"/>
    <col min="14599" max="14599" width="4.5703125" style="222" customWidth="1"/>
    <col min="14600" max="14600" width="5" style="222" customWidth="1"/>
    <col min="14601" max="14601" width="23.5703125" style="222" customWidth="1"/>
    <col min="14602" max="14602" width="15.85546875" style="222" customWidth="1"/>
    <col min="14603" max="14604" width="18.42578125" style="222" customWidth="1"/>
    <col min="14605" max="14605" width="3.5703125" style="222" customWidth="1"/>
    <col min="14606" max="14606" width="4.42578125" style="222" customWidth="1"/>
    <col min="14607" max="14607" width="4.140625" style="222" customWidth="1"/>
    <col min="14608" max="14608" width="4.7109375" style="222" customWidth="1"/>
    <col min="14609" max="14845" width="11.42578125" style="222"/>
    <col min="14846" max="14846" width="13.7109375" style="222" customWidth="1"/>
    <col min="14847" max="14847" width="13.28515625" style="222" customWidth="1"/>
    <col min="14848" max="14848" width="20" style="222" customWidth="1"/>
    <col min="14849" max="14849" width="13.140625" style="222" customWidth="1"/>
    <col min="14850" max="14850" width="16.5703125" style="222" customWidth="1"/>
    <col min="14851" max="14851" width="7.5703125" style="222" customWidth="1"/>
    <col min="14852" max="14852" width="26.85546875" style="222" customWidth="1"/>
    <col min="14853" max="14853" width="4.140625" style="222" customWidth="1"/>
    <col min="14854" max="14854" width="24.85546875" style="222" customWidth="1"/>
    <col min="14855" max="14855" width="4.5703125" style="222" customWidth="1"/>
    <col min="14856" max="14856" width="5" style="222" customWidth="1"/>
    <col min="14857" max="14857" width="23.5703125" style="222" customWidth="1"/>
    <col min="14858" max="14858" width="15.85546875" style="222" customWidth="1"/>
    <col min="14859" max="14860" width="18.42578125" style="222" customWidth="1"/>
    <col min="14861" max="14861" width="3.5703125" style="222" customWidth="1"/>
    <col min="14862" max="14862" width="4.42578125" style="222" customWidth="1"/>
    <col min="14863" max="14863" width="4.140625" style="222" customWidth="1"/>
    <col min="14864" max="14864" width="4.7109375" style="222" customWidth="1"/>
    <col min="14865" max="15101" width="11.42578125" style="222"/>
    <col min="15102" max="15102" width="13.7109375" style="222" customWidth="1"/>
    <col min="15103" max="15103" width="13.28515625" style="222" customWidth="1"/>
    <col min="15104" max="15104" width="20" style="222" customWidth="1"/>
    <col min="15105" max="15105" width="13.140625" style="222" customWidth="1"/>
    <col min="15106" max="15106" width="16.5703125" style="222" customWidth="1"/>
    <col min="15107" max="15107" width="7.5703125" style="222" customWidth="1"/>
    <col min="15108" max="15108" width="26.85546875" style="222" customWidth="1"/>
    <col min="15109" max="15109" width="4.140625" style="222" customWidth="1"/>
    <col min="15110" max="15110" width="24.85546875" style="222" customWidth="1"/>
    <col min="15111" max="15111" width="4.5703125" style="222" customWidth="1"/>
    <col min="15112" max="15112" width="5" style="222" customWidth="1"/>
    <col min="15113" max="15113" width="23.5703125" style="222" customWidth="1"/>
    <col min="15114" max="15114" width="15.85546875" style="222" customWidth="1"/>
    <col min="15115" max="15116" width="18.42578125" style="222" customWidth="1"/>
    <col min="15117" max="15117" width="3.5703125" style="222" customWidth="1"/>
    <col min="15118" max="15118" width="4.42578125" style="222" customWidth="1"/>
    <col min="15119" max="15119" width="4.140625" style="222" customWidth="1"/>
    <col min="15120" max="15120" width="4.7109375" style="222" customWidth="1"/>
    <col min="15121" max="15357" width="11.42578125" style="222"/>
    <col min="15358" max="15358" width="13.7109375" style="222" customWidth="1"/>
    <col min="15359" max="15359" width="13.28515625" style="222" customWidth="1"/>
    <col min="15360" max="15360" width="20" style="222" customWidth="1"/>
    <col min="15361" max="15361" width="13.140625" style="222" customWidth="1"/>
    <col min="15362" max="15362" width="16.5703125" style="222" customWidth="1"/>
    <col min="15363" max="15363" width="7.5703125" style="222" customWidth="1"/>
    <col min="15364" max="15364" width="26.85546875" style="222" customWidth="1"/>
    <col min="15365" max="15365" width="4.140625" style="222" customWidth="1"/>
    <col min="15366" max="15366" width="24.85546875" style="222" customWidth="1"/>
    <col min="15367" max="15367" width="4.5703125" style="222" customWidth="1"/>
    <col min="15368" max="15368" width="5" style="222" customWidth="1"/>
    <col min="15369" max="15369" width="23.5703125" style="222" customWidth="1"/>
    <col min="15370" max="15370" width="15.85546875" style="222" customWidth="1"/>
    <col min="15371" max="15372" width="18.42578125" style="222" customWidth="1"/>
    <col min="15373" max="15373" width="3.5703125" style="222" customWidth="1"/>
    <col min="15374" max="15374" width="4.42578125" style="222" customWidth="1"/>
    <col min="15375" max="15375" width="4.140625" style="222" customWidth="1"/>
    <col min="15376" max="15376" width="4.7109375" style="222" customWidth="1"/>
    <col min="15377" max="15613" width="11.42578125" style="222"/>
    <col min="15614" max="15614" width="13.7109375" style="222" customWidth="1"/>
    <col min="15615" max="15615" width="13.28515625" style="222" customWidth="1"/>
    <col min="15616" max="15616" width="20" style="222" customWidth="1"/>
    <col min="15617" max="15617" width="13.140625" style="222" customWidth="1"/>
    <col min="15618" max="15618" width="16.5703125" style="222" customWidth="1"/>
    <col min="15619" max="15619" width="7.5703125" style="222" customWidth="1"/>
    <col min="15620" max="15620" width="26.85546875" style="222" customWidth="1"/>
    <col min="15621" max="15621" width="4.140625" style="222" customWidth="1"/>
    <col min="15622" max="15622" width="24.85546875" style="222" customWidth="1"/>
    <col min="15623" max="15623" width="4.5703125" style="222" customWidth="1"/>
    <col min="15624" max="15624" width="5" style="222" customWidth="1"/>
    <col min="15625" max="15625" width="23.5703125" style="222" customWidth="1"/>
    <col min="15626" max="15626" width="15.85546875" style="222" customWidth="1"/>
    <col min="15627" max="15628" width="18.42578125" style="222" customWidth="1"/>
    <col min="15629" max="15629" width="3.5703125" style="222" customWidth="1"/>
    <col min="15630" max="15630" width="4.42578125" style="222" customWidth="1"/>
    <col min="15631" max="15631" width="4.140625" style="222" customWidth="1"/>
    <col min="15632" max="15632" width="4.7109375" style="222" customWidth="1"/>
    <col min="15633" max="15869" width="11.42578125" style="222"/>
    <col min="15870" max="15870" width="13.7109375" style="222" customWidth="1"/>
    <col min="15871" max="15871" width="13.28515625" style="222" customWidth="1"/>
    <col min="15872" max="15872" width="20" style="222" customWidth="1"/>
    <col min="15873" max="15873" width="13.140625" style="222" customWidth="1"/>
    <col min="15874" max="15874" width="16.5703125" style="222" customWidth="1"/>
    <col min="15875" max="15875" width="7.5703125" style="222" customWidth="1"/>
    <col min="15876" max="15876" width="26.85546875" style="222" customWidth="1"/>
    <col min="15877" max="15877" width="4.140625" style="222" customWidth="1"/>
    <col min="15878" max="15878" width="24.85546875" style="222" customWidth="1"/>
    <col min="15879" max="15879" width="4.5703125" style="222" customWidth="1"/>
    <col min="15880" max="15880" width="5" style="222" customWidth="1"/>
    <col min="15881" max="15881" width="23.5703125" style="222" customWidth="1"/>
    <col min="15882" max="15882" width="15.85546875" style="222" customWidth="1"/>
    <col min="15883" max="15884" width="18.42578125" style="222" customWidth="1"/>
    <col min="15885" max="15885" width="3.5703125" style="222" customWidth="1"/>
    <col min="15886" max="15886" width="4.42578125" style="222" customWidth="1"/>
    <col min="15887" max="15887" width="4.140625" style="222" customWidth="1"/>
    <col min="15888" max="15888" width="4.7109375" style="222" customWidth="1"/>
    <col min="15889" max="16125" width="11.42578125" style="222"/>
    <col min="16126" max="16126" width="13.7109375" style="222" customWidth="1"/>
    <col min="16127" max="16127" width="13.28515625" style="222" customWidth="1"/>
    <col min="16128" max="16128" width="20" style="222" customWidth="1"/>
    <col min="16129" max="16129" width="13.140625" style="222" customWidth="1"/>
    <col min="16130" max="16130" width="16.5703125" style="222" customWidth="1"/>
    <col min="16131" max="16131" width="7.5703125" style="222" customWidth="1"/>
    <col min="16132" max="16132" width="26.85546875" style="222" customWidth="1"/>
    <col min="16133" max="16133" width="4.140625" style="222" customWidth="1"/>
    <col min="16134" max="16134" width="24.85546875" style="222" customWidth="1"/>
    <col min="16135" max="16135" width="4.5703125" style="222" customWidth="1"/>
    <col min="16136" max="16136" width="5" style="222" customWidth="1"/>
    <col min="16137" max="16137" width="23.5703125" style="222" customWidth="1"/>
    <col min="16138" max="16138" width="15.85546875" style="222" customWidth="1"/>
    <col min="16139" max="16140" width="18.42578125" style="222" customWidth="1"/>
    <col min="16141" max="16141" width="3.5703125" style="222" customWidth="1"/>
    <col min="16142" max="16142" width="4.42578125" style="222" customWidth="1"/>
    <col min="16143" max="16143" width="4.140625" style="222" customWidth="1"/>
    <col min="16144" max="16144" width="4.7109375" style="222" customWidth="1"/>
    <col min="16145" max="16381" width="11.42578125" style="222"/>
    <col min="16382" max="16384" width="11.42578125" style="222" customWidth="1"/>
  </cols>
  <sheetData>
    <row r="1" spans="1:16" ht="15" customHeight="1" x14ac:dyDescent="0.25">
      <c r="A1" s="682"/>
      <c r="B1" s="683"/>
      <c r="C1" s="683"/>
      <c r="D1" s="684"/>
      <c r="E1" s="682" t="s">
        <v>75</v>
      </c>
      <c r="F1" s="683"/>
      <c r="G1" s="683"/>
      <c r="H1" s="683"/>
      <c r="I1" s="683"/>
      <c r="J1" s="683"/>
      <c r="K1" s="683"/>
      <c r="L1" s="683"/>
      <c r="M1" s="683"/>
      <c r="N1" s="684"/>
      <c r="O1" s="360" t="s">
        <v>76</v>
      </c>
      <c r="P1" s="355" t="s">
        <v>77</v>
      </c>
    </row>
    <row r="2" spans="1:16" ht="13.5" customHeight="1" thickBot="1" x14ac:dyDescent="0.3">
      <c r="A2" s="685"/>
      <c r="B2" s="706"/>
      <c r="C2" s="706"/>
      <c r="D2" s="687"/>
      <c r="E2" s="688"/>
      <c r="F2" s="689"/>
      <c r="G2" s="689"/>
      <c r="H2" s="689"/>
      <c r="I2" s="689"/>
      <c r="J2" s="689"/>
      <c r="K2" s="689"/>
      <c r="L2" s="689"/>
      <c r="M2" s="689"/>
      <c r="N2" s="690"/>
      <c r="O2" s="361" t="s">
        <v>102</v>
      </c>
      <c r="P2" s="356" t="s">
        <v>78</v>
      </c>
    </row>
    <row r="3" spans="1:16" ht="13.5" customHeight="1" x14ac:dyDescent="0.25">
      <c r="A3" s="685"/>
      <c r="B3" s="706"/>
      <c r="C3" s="706"/>
      <c r="D3" s="687"/>
      <c r="E3" s="685" t="s">
        <v>79</v>
      </c>
      <c r="F3" s="706"/>
      <c r="G3" s="706"/>
      <c r="H3" s="706"/>
      <c r="I3" s="706"/>
      <c r="J3" s="706"/>
      <c r="K3" s="706"/>
      <c r="L3" s="706"/>
      <c r="M3" s="706"/>
      <c r="N3" s="687"/>
      <c r="O3" s="361" t="s">
        <v>80</v>
      </c>
      <c r="P3" s="356">
        <v>1</v>
      </c>
    </row>
    <row r="4" spans="1:16" ht="15.75" customHeight="1" thickBot="1" x14ac:dyDescent="0.3">
      <c r="A4" s="688"/>
      <c r="B4" s="689"/>
      <c r="C4" s="689"/>
      <c r="D4" s="690"/>
      <c r="E4" s="688"/>
      <c r="F4" s="689"/>
      <c r="G4" s="689"/>
      <c r="H4" s="689"/>
      <c r="I4" s="689"/>
      <c r="J4" s="689"/>
      <c r="K4" s="689"/>
      <c r="L4" s="689"/>
      <c r="M4" s="689"/>
      <c r="N4" s="690"/>
      <c r="O4" s="362" t="s">
        <v>81</v>
      </c>
      <c r="P4" s="409">
        <v>41775</v>
      </c>
    </row>
    <row r="5" spans="1:16" ht="14.25" customHeight="1" thickBot="1" x14ac:dyDescent="0.3">
      <c r="A5" s="456"/>
      <c r="B5" s="462"/>
      <c r="C5" s="462"/>
      <c r="D5" s="462"/>
      <c r="E5" s="462"/>
      <c r="F5" s="462"/>
      <c r="G5" s="462"/>
      <c r="H5" s="462"/>
      <c r="I5" s="462"/>
      <c r="J5" s="462"/>
      <c r="K5" s="462"/>
      <c r="L5" s="462"/>
      <c r="M5" s="462"/>
      <c r="N5" s="363"/>
      <c r="O5" s="363"/>
      <c r="P5" s="363"/>
    </row>
    <row r="6" spans="1:16" s="227" customFormat="1" ht="15.6" customHeight="1" thickTop="1" thickBot="1" x14ac:dyDescent="0.3">
      <c r="B6" s="308"/>
      <c r="C6" s="309"/>
      <c r="D6" s="234"/>
      <c r="E6" s="234"/>
      <c r="F6" s="248"/>
      <c r="G6" s="234"/>
      <c r="H6" s="248"/>
      <c r="I6" s="248"/>
      <c r="J6" s="228"/>
      <c r="K6" s="228"/>
      <c r="L6" s="228"/>
      <c r="M6" s="235"/>
      <c r="N6" s="235"/>
      <c r="O6" s="236"/>
      <c r="P6" s="236"/>
    </row>
    <row r="7" spans="1:16" s="227" customFormat="1" ht="15" customHeight="1" outlineLevel="1" thickBot="1" x14ac:dyDescent="0.3">
      <c r="B7" s="691" t="s">
        <v>23</v>
      </c>
      <c r="C7" s="692"/>
      <c r="D7" s="234"/>
      <c r="E7" s="234"/>
      <c r="F7" s="248"/>
      <c r="G7" s="234"/>
      <c r="H7" s="234"/>
      <c r="I7" s="248"/>
      <c r="J7" s="228"/>
      <c r="K7" s="228"/>
      <c r="L7" s="228"/>
      <c r="M7" s="235"/>
      <c r="N7" s="235"/>
      <c r="O7" s="236"/>
      <c r="P7" s="236"/>
    </row>
    <row r="8" spans="1:16" s="227" customFormat="1" ht="15" customHeight="1" outlineLevel="1" thickBot="1" x14ac:dyDescent="0.3">
      <c r="B8" s="313">
        <v>3</v>
      </c>
      <c r="C8" s="314" t="s">
        <v>70</v>
      </c>
      <c r="D8" s="372">
        <f ca="1">+$B8*D$9</f>
        <v>15</v>
      </c>
      <c r="E8" s="373">
        <f t="shared" ref="E8:F10" ca="1" si="0">+$B8*E$9</f>
        <v>30</v>
      </c>
      <c r="F8" s="317">
        <f t="shared" ca="1" si="0"/>
        <v>60</v>
      </c>
      <c r="G8" s="234"/>
      <c r="H8" s="234"/>
      <c r="I8" s="248"/>
      <c r="J8" s="228"/>
      <c r="K8" s="228"/>
      <c r="L8" s="228"/>
      <c r="M8" s="235"/>
      <c r="N8" s="235"/>
      <c r="O8" s="236"/>
      <c r="P8" s="236"/>
    </row>
    <row r="9" spans="1:16" s="227" customFormat="1" ht="15.6" customHeight="1" outlineLevel="1" thickTop="1" thickBot="1" x14ac:dyDescent="0.3">
      <c r="B9" s="318">
        <v>2</v>
      </c>
      <c r="C9" s="319" t="s">
        <v>71</v>
      </c>
      <c r="D9" s="376">
        <f ca="1">+$B9*D$9</f>
        <v>10</v>
      </c>
      <c r="E9" s="376">
        <f t="shared" ca="1" si="0"/>
        <v>20</v>
      </c>
      <c r="F9" s="321">
        <f t="shared" ca="1" si="0"/>
        <v>40</v>
      </c>
      <c r="G9" s="234"/>
      <c r="H9" s="234"/>
      <c r="I9" s="248"/>
      <c r="J9" s="228"/>
      <c r="K9" s="228"/>
      <c r="L9" s="228"/>
      <c r="M9" s="235"/>
      <c r="N9" s="235"/>
      <c r="O9" s="236"/>
      <c r="P9" s="236"/>
    </row>
    <row r="10" spans="1:16" s="227" customFormat="1" ht="15.6" customHeight="1" outlineLevel="1" thickTop="1" thickBot="1" x14ac:dyDescent="0.3">
      <c r="B10" s="322">
        <v>1</v>
      </c>
      <c r="C10" s="323" t="s">
        <v>20</v>
      </c>
      <c r="D10" s="378">
        <f ca="1">+$B10*D$9</f>
        <v>5</v>
      </c>
      <c r="E10" s="376">
        <f t="shared" ca="1" si="0"/>
        <v>10</v>
      </c>
      <c r="F10" s="324">
        <f t="shared" ca="1" si="0"/>
        <v>20</v>
      </c>
      <c r="G10" s="234"/>
      <c r="H10" s="234"/>
      <c r="I10" s="234"/>
      <c r="J10" s="228"/>
      <c r="K10" s="228"/>
      <c r="L10" s="228"/>
      <c r="M10" s="235"/>
      <c r="N10" s="235"/>
      <c r="O10" s="236"/>
      <c r="P10" s="236"/>
    </row>
    <row r="11" spans="1:16" s="227" customFormat="1" ht="15" customHeight="1" outlineLevel="1" thickBot="1" x14ac:dyDescent="0.3">
      <c r="A11" s="228"/>
      <c r="B11" s="228"/>
      <c r="C11" s="228"/>
      <c r="D11" s="245" t="s">
        <v>3</v>
      </c>
      <c r="E11" s="246" t="s">
        <v>69</v>
      </c>
      <c r="F11" s="247" t="s">
        <v>2</v>
      </c>
      <c r="G11" s="458"/>
      <c r="H11" s="458"/>
      <c r="I11" s="458"/>
      <c r="J11" s="228"/>
      <c r="K11" s="228"/>
      <c r="L11" s="228"/>
      <c r="M11" s="235"/>
      <c r="N11" s="235"/>
      <c r="O11" s="236"/>
      <c r="P11" s="236"/>
    </row>
    <row r="12" spans="1:16" s="227" customFormat="1" ht="15.6" customHeight="1" outlineLevel="1" thickTop="1" thickBot="1" x14ac:dyDescent="0.3">
      <c r="A12" s="228"/>
      <c r="B12" s="228"/>
      <c r="C12" s="228"/>
      <c r="D12" s="327">
        <v>5</v>
      </c>
      <c r="E12" s="328">
        <v>10</v>
      </c>
      <c r="F12" s="329">
        <v>20</v>
      </c>
      <c r="G12" s="458"/>
      <c r="H12" s="458"/>
      <c r="I12" s="458"/>
      <c r="J12" s="228"/>
      <c r="K12" s="228"/>
      <c r="L12" s="228"/>
      <c r="M12" s="235"/>
      <c r="N12" s="235"/>
      <c r="O12" s="236"/>
      <c r="P12" s="236"/>
    </row>
    <row r="13" spans="1:16" s="227" customFormat="1" ht="15" customHeight="1" outlineLevel="1" thickBot="1" x14ac:dyDescent="0.3">
      <c r="A13" s="228"/>
      <c r="B13" s="228"/>
      <c r="C13" s="228"/>
      <c r="D13" s="330"/>
      <c r="E13" s="331" t="s">
        <v>56</v>
      </c>
      <c r="F13" s="466"/>
      <c r="G13" s="234"/>
      <c r="H13" s="693"/>
      <c r="I13" s="693"/>
      <c r="J13" s="228"/>
      <c r="K13" s="228"/>
      <c r="L13" s="228"/>
      <c r="M13" s="235"/>
      <c r="N13" s="235"/>
      <c r="O13" s="236"/>
      <c r="P13" s="236"/>
    </row>
    <row r="14" spans="1:16" s="227" customFormat="1" ht="15.6" customHeight="1" outlineLevel="1" thickTop="1" thickBot="1" x14ac:dyDescent="0.3">
      <c r="A14" s="228"/>
      <c r="B14" s="228"/>
      <c r="E14" s="228"/>
      <c r="F14" s="311"/>
      <c r="G14" s="234"/>
      <c r="H14" s="248"/>
      <c r="I14" s="248"/>
      <c r="J14" s="228"/>
      <c r="K14" s="228"/>
      <c r="L14" s="228"/>
      <c r="M14" s="235"/>
      <c r="N14" s="235"/>
      <c r="O14" s="236"/>
      <c r="P14" s="236"/>
    </row>
    <row r="15" spans="1:16" s="227" customFormat="1" ht="14.45" customHeight="1" outlineLevel="1" x14ac:dyDescent="0.25">
      <c r="A15" s="228"/>
      <c r="B15" s="228"/>
      <c r="C15" s="290" t="s">
        <v>3</v>
      </c>
      <c r="D15" s="253" t="s">
        <v>72</v>
      </c>
      <c r="E15" s="228"/>
      <c r="F15" s="311"/>
      <c r="G15" s="228"/>
      <c r="H15" s="248"/>
      <c r="I15" s="248"/>
      <c r="J15" s="228"/>
      <c r="K15" s="228"/>
      <c r="L15" s="228"/>
      <c r="M15" s="235"/>
      <c r="N15" s="235"/>
      <c r="O15" s="236"/>
      <c r="P15" s="236"/>
    </row>
    <row r="16" spans="1:16" s="227" customFormat="1" ht="14.45" customHeight="1" outlineLevel="1" x14ac:dyDescent="0.25">
      <c r="A16" s="228"/>
      <c r="B16" s="228"/>
      <c r="C16" s="293" t="s">
        <v>4</v>
      </c>
      <c r="D16" s="255" t="s">
        <v>73</v>
      </c>
      <c r="E16" s="228"/>
      <c r="F16" s="311"/>
      <c r="G16" s="228"/>
      <c r="H16" s="248"/>
      <c r="I16" s="248"/>
      <c r="J16" s="228"/>
      <c r="K16" s="228"/>
      <c r="L16" s="228"/>
      <c r="M16" s="235"/>
      <c r="N16" s="235"/>
      <c r="O16" s="236"/>
      <c r="P16" s="236"/>
    </row>
    <row r="17" spans="1:16" s="227" customFormat="1" ht="15" customHeight="1" outlineLevel="1" thickBot="1" x14ac:dyDescent="0.3">
      <c r="A17" s="228"/>
      <c r="B17" s="228"/>
      <c r="C17" s="294" t="s">
        <v>2</v>
      </c>
      <c r="D17" s="257" t="s">
        <v>74</v>
      </c>
      <c r="E17" s="228"/>
      <c r="F17" s="311"/>
      <c r="G17" s="228"/>
      <c r="H17" s="248"/>
      <c r="I17" s="248"/>
      <c r="J17" s="228"/>
      <c r="L17" s="228"/>
      <c r="M17" s="235"/>
      <c r="N17" s="235"/>
      <c r="O17" s="236"/>
      <c r="P17" s="236"/>
    </row>
    <row r="18" spans="1:16" s="227" customFormat="1" ht="15" customHeight="1" outlineLevel="1" thickBot="1" x14ac:dyDescent="0.3">
      <c r="A18" s="228"/>
      <c r="B18" s="228"/>
      <c r="C18" s="394"/>
      <c r="D18" s="248"/>
      <c r="E18" s="228"/>
      <c r="F18" s="311"/>
      <c r="G18" s="228"/>
      <c r="H18" s="248"/>
      <c r="I18" s="248"/>
      <c r="J18" s="228"/>
      <c r="L18" s="228"/>
      <c r="M18" s="235"/>
      <c r="N18" s="235"/>
      <c r="O18" s="236"/>
      <c r="P18" s="236"/>
    </row>
    <row r="19" spans="1:16" s="224" customFormat="1" ht="39.75" customHeight="1" thickTop="1" thickBot="1" x14ac:dyDescent="0.3">
      <c r="A19" s="459" t="s">
        <v>82</v>
      </c>
      <c r="B19" s="459" t="s">
        <v>83</v>
      </c>
      <c r="C19" s="459" t="s">
        <v>84</v>
      </c>
      <c r="D19" s="405" t="s">
        <v>85</v>
      </c>
      <c r="E19" s="459" t="s">
        <v>86</v>
      </c>
      <c r="F19" s="459" t="s">
        <v>249</v>
      </c>
      <c r="G19" s="459" t="s">
        <v>87</v>
      </c>
      <c r="H19" s="459" t="s">
        <v>89</v>
      </c>
      <c r="I19" s="459" t="s">
        <v>88</v>
      </c>
      <c r="J19" s="459" t="s">
        <v>250</v>
      </c>
      <c r="K19" s="459" t="s">
        <v>251</v>
      </c>
      <c r="L19" s="459" t="s">
        <v>91</v>
      </c>
      <c r="M19" s="459" t="s">
        <v>92</v>
      </c>
      <c r="N19" s="459" t="s">
        <v>93</v>
      </c>
      <c r="O19" s="459" t="s">
        <v>412</v>
      </c>
      <c r="P19" s="457"/>
    </row>
    <row r="20" spans="1:16" s="224" customFormat="1" ht="105.75" customHeight="1" thickTop="1" thickBot="1" x14ac:dyDescent="0.3">
      <c r="A20" s="862" t="s">
        <v>238</v>
      </c>
      <c r="B20" s="865" t="s">
        <v>239</v>
      </c>
      <c r="C20" s="471" t="s">
        <v>986</v>
      </c>
      <c r="D20" s="406" t="s">
        <v>987</v>
      </c>
      <c r="E20" s="406" t="s">
        <v>988</v>
      </c>
      <c r="F20" s="407">
        <v>1</v>
      </c>
      <c r="G20" s="406" t="s">
        <v>240</v>
      </c>
      <c r="H20" s="407">
        <v>20</v>
      </c>
      <c r="I20" s="406" t="s">
        <v>1293</v>
      </c>
      <c r="J20" s="464">
        <f>+F20*H20</f>
        <v>20</v>
      </c>
      <c r="K20" s="461" t="str">
        <f t="shared" ref="K20:K39" si="1">+IF(J20&lt;=9,"ACEPTABLE",IF(J20&lt;=29,"TOLERABLE",IF(J20&gt;=30,"GRAVE","NO APLICA")))</f>
        <v>TOLERABLE</v>
      </c>
      <c r="L20" s="406" t="s">
        <v>989</v>
      </c>
      <c r="M20" s="406" t="s">
        <v>1262</v>
      </c>
      <c r="N20" s="406" t="s">
        <v>990</v>
      </c>
      <c r="O20" s="455" t="s">
        <v>991</v>
      </c>
      <c r="P20" s="457"/>
    </row>
    <row r="21" spans="1:16" s="224" customFormat="1" ht="99.75" customHeight="1" thickTop="1" thickBot="1" x14ac:dyDescent="0.3">
      <c r="A21" s="863"/>
      <c r="B21" s="866"/>
      <c r="C21" s="471" t="s">
        <v>992</v>
      </c>
      <c r="D21" s="406" t="s">
        <v>993</v>
      </c>
      <c r="E21" s="406" t="s">
        <v>994</v>
      </c>
      <c r="F21" s="407">
        <v>1</v>
      </c>
      <c r="G21" s="406" t="s">
        <v>995</v>
      </c>
      <c r="H21" s="407">
        <v>20</v>
      </c>
      <c r="I21" s="406" t="s">
        <v>1294</v>
      </c>
      <c r="J21" s="472">
        <v>20</v>
      </c>
      <c r="K21" s="461" t="str">
        <f t="shared" si="1"/>
        <v>TOLERABLE</v>
      </c>
      <c r="L21" s="406" t="s">
        <v>996</v>
      </c>
      <c r="M21" s="406" t="s">
        <v>1263</v>
      </c>
      <c r="N21" s="406" t="s">
        <v>997</v>
      </c>
      <c r="O21" s="455" t="s">
        <v>991</v>
      </c>
      <c r="P21" s="457"/>
    </row>
    <row r="22" spans="1:16" s="224" customFormat="1" ht="52.5" customHeight="1" thickTop="1" thickBot="1" x14ac:dyDescent="0.3">
      <c r="A22" s="863"/>
      <c r="B22" s="866"/>
      <c r="C22" s="471" t="s">
        <v>112</v>
      </c>
      <c r="D22" s="406" t="s">
        <v>241</v>
      </c>
      <c r="E22" s="406" t="s">
        <v>242</v>
      </c>
      <c r="F22" s="407">
        <v>2</v>
      </c>
      <c r="G22" s="406" t="s">
        <v>243</v>
      </c>
      <c r="H22" s="407">
        <v>10</v>
      </c>
      <c r="I22" s="406" t="s">
        <v>244</v>
      </c>
      <c r="J22" s="464">
        <f t="shared" ref="J22:J36" si="2">+F22*H22</f>
        <v>20</v>
      </c>
      <c r="K22" s="461" t="str">
        <f t="shared" si="1"/>
        <v>TOLERABLE</v>
      </c>
      <c r="L22" s="406" t="s">
        <v>998</v>
      </c>
      <c r="M22" s="406" t="s">
        <v>999</v>
      </c>
      <c r="N22" s="406" t="s">
        <v>1000</v>
      </c>
      <c r="O22" s="455" t="s">
        <v>605</v>
      </c>
      <c r="P22" s="457"/>
    </row>
    <row r="23" spans="1:16" s="224" customFormat="1" ht="125.25" customHeight="1" thickTop="1" thickBot="1" x14ac:dyDescent="0.3">
      <c r="A23" s="863"/>
      <c r="B23" s="866"/>
      <c r="C23" s="473" t="s">
        <v>942</v>
      </c>
      <c r="D23" s="455" t="s">
        <v>1264</v>
      </c>
      <c r="E23" s="455" t="s">
        <v>1001</v>
      </c>
      <c r="F23" s="460">
        <v>1</v>
      </c>
      <c r="G23" s="455" t="s">
        <v>1002</v>
      </c>
      <c r="H23" s="460">
        <v>20</v>
      </c>
      <c r="I23" s="474" t="s">
        <v>1265</v>
      </c>
      <c r="J23" s="464">
        <f t="shared" si="2"/>
        <v>20</v>
      </c>
      <c r="K23" s="461" t="str">
        <f t="shared" si="1"/>
        <v>TOLERABLE</v>
      </c>
      <c r="L23" s="474" t="s">
        <v>943</v>
      </c>
      <c r="M23" s="455" t="s">
        <v>944</v>
      </c>
      <c r="N23" s="475" t="s">
        <v>1003</v>
      </c>
      <c r="O23" s="474" t="s">
        <v>1004</v>
      </c>
      <c r="P23" s="213"/>
    </row>
    <row r="24" spans="1:16" s="224" customFormat="1" ht="127.5" customHeight="1" thickTop="1" thickBot="1" x14ac:dyDescent="0.3">
      <c r="A24" s="863"/>
      <c r="B24" s="866"/>
      <c r="C24" s="473" t="s">
        <v>245</v>
      </c>
      <c r="D24" s="455" t="s">
        <v>640</v>
      </c>
      <c r="E24" s="455" t="s">
        <v>1001</v>
      </c>
      <c r="F24" s="460">
        <v>1</v>
      </c>
      <c r="G24" s="455" t="s">
        <v>1005</v>
      </c>
      <c r="H24" s="460">
        <v>20</v>
      </c>
      <c r="I24" s="474" t="s">
        <v>1266</v>
      </c>
      <c r="J24" s="464">
        <v>20</v>
      </c>
      <c r="K24" s="461" t="str">
        <f t="shared" si="1"/>
        <v>TOLERABLE</v>
      </c>
      <c r="L24" s="455" t="s">
        <v>1006</v>
      </c>
      <c r="M24" s="406" t="s">
        <v>1268</v>
      </c>
      <c r="N24" s="408" t="s">
        <v>1267</v>
      </c>
      <c r="O24" s="455" t="s">
        <v>606</v>
      </c>
      <c r="P24" s="213"/>
    </row>
    <row r="25" spans="1:16" s="224" customFormat="1" ht="234" customHeight="1" thickTop="1" thickBot="1" x14ac:dyDescent="0.3">
      <c r="A25" s="863"/>
      <c r="B25" s="867"/>
      <c r="C25" s="476" t="s">
        <v>360</v>
      </c>
      <c r="D25" s="467" t="s">
        <v>1269</v>
      </c>
      <c r="E25" s="467" t="s">
        <v>940</v>
      </c>
      <c r="F25" s="444">
        <v>2</v>
      </c>
      <c r="G25" s="467" t="s">
        <v>941</v>
      </c>
      <c r="H25" s="444">
        <v>20</v>
      </c>
      <c r="I25" s="467" t="s">
        <v>1270</v>
      </c>
      <c r="J25" s="468">
        <f>+F25*H25</f>
        <v>40</v>
      </c>
      <c r="K25" s="446" t="str">
        <f>+IF(J25&lt;=9,"ACEPTABLE",IF(J25&lt;=29,"TOLERABLE",IF(J25&gt;=30,"GRAVE","NO APLICA")))</f>
        <v>GRAVE</v>
      </c>
      <c r="L25" s="477" t="s">
        <v>1271</v>
      </c>
      <c r="M25" s="467" t="s">
        <v>1272</v>
      </c>
      <c r="N25" s="477" t="s">
        <v>1273</v>
      </c>
      <c r="O25" s="478" t="s">
        <v>1007</v>
      </c>
      <c r="P25" s="457"/>
    </row>
    <row r="26" spans="1:16" s="224" customFormat="1" ht="131.25" customHeight="1" thickTop="1" thickBot="1" x14ac:dyDescent="0.3">
      <c r="A26" s="863"/>
      <c r="B26" s="868" t="s">
        <v>1008</v>
      </c>
      <c r="C26" s="449" t="s">
        <v>1009</v>
      </c>
      <c r="D26" s="455" t="s">
        <v>1274</v>
      </c>
      <c r="E26" s="455" t="s">
        <v>1010</v>
      </c>
      <c r="F26" s="460">
        <v>2</v>
      </c>
      <c r="G26" s="455" t="s">
        <v>1011</v>
      </c>
      <c r="H26" s="460">
        <v>20</v>
      </c>
      <c r="I26" s="474" t="s">
        <v>1012</v>
      </c>
      <c r="J26" s="464">
        <f t="shared" si="2"/>
        <v>40</v>
      </c>
      <c r="K26" s="465" t="str">
        <f t="shared" si="1"/>
        <v>GRAVE</v>
      </c>
      <c r="L26" s="455" t="s">
        <v>1013</v>
      </c>
      <c r="M26" s="455" t="s">
        <v>1014</v>
      </c>
      <c r="N26" s="474" t="s">
        <v>1015</v>
      </c>
      <c r="O26" s="474" t="s">
        <v>1016</v>
      </c>
      <c r="P26" s="469"/>
    </row>
    <row r="27" spans="1:16" s="224" customFormat="1" ht="90.75" customHeight="1" thickTop="1" thickBot="1" x14ac:dyDescent="0.3">
      <c r="A27" s="863"/>
      <c r="B27" s="869"/>
      <c r="C27" s="449" t="s">
        <v>1017</v>
      </c>
      <c r="D27" s="455" t="s">
        <v>1018</v>
      </c>
      <c r="E27" s="455" t="s">
        <v>1010</v>
      </c>
      <c r="F27" s="460">
        <v>1</v>
      </c>
      <c r="G27" s="455" t="s">
        <v>1011</v>
      </c>
      <c r="H27" s="460">
        <v>20</v>
      </c>
      <c r="I27" s="474" t="s">
        <v>1275</v>
      </c>
      <c r="J27" s="464">
        <f t="shared" si="2"/>
        <v>20</v>
      </c>
      <c r="K27" s="470" t="str">
        <f t="shared" si="1"/>
        <v>TOLERABLE</v>
      </c>
      <c r="L27" s="455" t="s">
        <v>1276</v>
      </c>
      <c r="M27" s="455" t="s">
        <v>1019</v>
      </c>
      <c r="N27" s="455" t="s">
        <v>1277</v>
      </c>
      <c r="O27" s="474" t="s">
        <v>1020</v>
      </c>
      <c r="P27" s="469"/>
    </row>
    <row r="28" spans="1:16" s="224" customFormat="1" ht="81.75" customHeight="1" thickTop="1" thickBot="1" x14ac:dyDescent="0.3">
      <c r="A28" s="863"/>
      <c r="B28" s="869"/>
      <c r="C28" s="449" t="s">
        <v>247</v>
      </c>
      <c r="D28" s="455" t="s">
        <v>1021</v>
      </c>
      <c r="E28" s="455" t="s">
        <v>248</v>
      </c>
      <c r="F28" s="460">
        <v>1</v>
      </c>
      <c r="G28" s="455" t="s">
        <v>1022</v>
      </c>
      <c r="H28" s="460">
        <v>20</v>
      </c>
      <c r="I28" s="455" t="s">
        <v>1023</v>
      </c>
      <c r="J28" s="464">
        <f t="shared" si="2"/>
        <v>20</v>
      </c>
      <c r="K28" s="461" t="str">
        <f t="shared" si="1"/>
        <v>TOLERABLE</v>
      </c>
      <c r="L28" s="474" t="s">
        <v>1278</v>
      </c>
      <c r="M28" s="455" t="s">
        <v>1024</v>
      </c>
      <c r="N28" s="455" t="s">
        <v>1025</v>
      </c>
      <c r="O28" s="455" t="s">
        <v>1026</v>
      </c>
      <c r="P28" s="213"/>
    </row>
    <row r="29" spans="1:16" s="224" customFormat="1" ht="81.75" customHeight="1" thickTop="1" thickBot="1" x14ac:dyDescent="0.3">
      <c r="A29" s="863"/>
      <c r="B29" s="869"/>
      <c r="C29" s="449" t="s">
        <v>1027</v>
      </c>
      <c r="D29" s="455" t="s">
        <v>1279</v>
      </c>
      <c r="E29" s="455" t="s">
        <v>1028</v>
      </c>
      <c r="F29" s="460">
        <v>1</v>
      </c>
      <c r="G29" s="455" t="s">
        <v>1029</v>
      </c>
      <c r="H29" s="460">
        <v>20</v>
      </c>
      <c r="I29" s="455" t="s">
        <v>1030</v>
      </c>
      <c r="J29" s="464">
        <f t="shared" si="2"/>
        <v>20</v>
      </c>
      <c r="K29" s="470" t="str">
        <f t="shared" si="1"/>
        <v>TOLERABLE</v>
      </c>
      <c r="L29" s="455" t="s">
        <v>1031</v>
      </c>
      <c r="M29" s="455" t="s">
        <v>1032</v>
      </c>
      <c r="N29" s="455" t="s">
        <v>1033</v>
      </c>
      <c r="O29" s="455" t="s">
        <v>1034</v>
      </c>
      <c r="P29" s="213"/>
    </row>
    <row r="30" spans="1:16" s="224" customFormat="1" ht="81.75" customHeight="1" thickTop="1" thickBot="1" x14ac:dyDescent="0.3">
      <c r="A30" s="863"/>
      <c r="B30" s="869"/>
      <c r="C30" s="449" t="s">
        <v>1035</v>
      </c>
      <c r="D30" s="455" t="s">
        <v>1036</v>
      </c>
      <c r="E30" s="455" t="s">
        <v>1037</v>
      </c>
      <c r="F30" s="460">
        <v>1</v>
      </c>
      <c r="G30" s="455" t="s">
        <v>1038</v>
      </c>
      <c r="H30" s="460">
        <v>20</v>
      </c>
      <c r="I30" s="455" t="s">
        <v>1039</v>
      </c>
      <c r="J30" s="464">
        <f t="shared" si="2"/>
        <v>20</v>
      </c>
      <c r="K30" s="461" t="str">
        <f t="shared" si="1"/>
        <v>TOLERABLE</v>
      </c>
      <c r="L30" s="455" t="s">
        <v>1040</v>
      </c>
      <c r="M30" s="455" t="s">
        <v>1041</v>
      </c>
      <c r="N30" s="455" t="s">
        <v>1042</v>
      </c>
      <c r="O30" s="474" t="s">
        <v>1043</v>
      </c>
      <c r="P30" s="213"/>
    </row>
    <row r="31" spans="1:16" s="224" customFormat="1" ht="108" customHeight="1" thickTop="1" thickBot="1" x14ac:dyDescent="0.3">
      <c r="A31" s="863"/>
      <c r="B31" s="869"/>
      <c r="C31" s="449" t="s">
        <v>1044</v>
      </c>
      <c r="D31" s="455" t="s">
        <v>1045</v>
      </c>
      <c r="E31" s="455" t="s">
        <v>1046</v>
      </c>
      <c r="F31" s="460">
        <v>2</v>
      </c>
      <c r="G31" s="455" t="s">
        <v>1047</v>
      </c>
      <c r="H31" s="460">
        <v>20</v>
      </c>
      <c r="I31" s="455" t="s">
        <v>1048</v>
      </c>
      <c r="J31" s="464">
        <f t="shared" si="2"/>
        <v>40</v>
      </c>
      <c r="K31" s="465" t="str">
        <f t="shared" si="1"/>
        <v>GRAVE</v>
      </c>
      <c r="L31" s="474" t="s">
        <v>1049</v>
      </c>
      <c r="M31" s="455" t="s">
        <v>1050</v>
      </c>
      <c r="N31" s="455" t="s">
        <v>1051</v>
      </c>
      <c r="O31" s="474" t="s">
        <v>1052</v>
      </c>
      <c r="P31" s="213"/>
    </row>
    <row r="32" spans="1:16" s="224" customFormat="1" ht="177" thickTop="1" thickBot="1" x14ac:dyDescent="0.3">
      <c r="A32" s="863"/>
      <c r="B32" s="869"/>
      <c r="C32" s="449" t="s">
        <v>1053</v>
      </c>
      <c r="D32" s="455" t="s">
        <v>1054</v>
      </c>
      <c r="E32" s="455" t="s">
        <v>761</v>
      </c>
      <c r="F32" s="460">
        <v>1</v>
      </c>
      <c r="G32" s="455" t="s">
        <v>1055</v>
      </c>
      <c r="H32" s="460">
        <v>10</v>
      </c>
      <c r="I32" s="474" t="s">
        <v>1056</v>
      </c>
      <c r="J32" s="464">
        <f t="shared" si="2"/>
        <v>10</v>
      </c>
      <c r="K32" s="461" t="str">
        <f t="shared" si="1"/>
        <v>TOLERABLE</v>
      </c>
      <c r="L32" s="474" t="s">
        <v>1057</v>
      </c>
      <c r="M32" s="455" t="s">
        <v>762</v>
      </c>
      <c r="N32" s="455" t="s">
        <v>1058</v>
      </c>
      <c r="O32" s="455" t="s">
        <v>1059</v>
      </c>
      <c r="P32" s="213"/>
    </row>
    <row r="33" spans="1:17" s="224" customFormat="1" ht="271.5" thickTop="1" thickBot="1" x14ac:dyDescent="0.3">
      <c r="A33" s="863"/>
      <c r="B33" s="869"/>
      <c r="C33" s="449" t="s">
        <v>763</v>
      </c>
      <c r="D33" s="455" t="s">
        <v>764</v>
      </c>
      <c r="E33" s="455" t="s">
        <v>1060</v>
      </c>
      <c r="F33" s="460">
        <v>1</v>
      </c>
      <c r="G33" s="455" t="s">
        <v>1061</v>
      </c>
      <c r="H33" s="460">
        <v>20</v>
      </c>
      <c r="I33" s="455" t="s">
        <v>1062</v>
      </c>
      <c r="J33" s="464">
        <f t="shared" si="2"/>
        <v>20</v>
      </c>
      <c r="K33" s="461" t="str">
        <f t="shared" si="1"/>
        <v>TOLERABLE</v>
      </c>
      <c r="L33" s="474" t="s">
        <v>1063</v>
      </c>
      <c r="M33" s="455" t="s">
        <v>1064</v>
      </c>
      <c r="N33" s="474" t="s">
        <v>1065</v>
      </c>
      <c r="O33" s="474" t="s">
        <v>1066</v>
      </c>
      <c r="P33" s="213"/>
    </row>
    <row r="34" spans="1:17" ht="49.5" customHeight="1" thickTop="1" thickBot="1" x14ac:dyDescent="0.3">
      <c r="A34" s="863"/>
      <c r="B34" s="869"/>
      <c r="C34" s="449" t="s">
        <v>1067</v>
      </c>
      <c r="D34" s="455" t="s">
        <v>1068</v>
      </c>
      <c r="E34" s="455" t="s">
        <v>1069</v>
      </c>
      <c r="F34" s="460">
        <v>2</v>
      </c>
      <c r="G34" s="455" t="s">
        <v>1070</v>
      </c>
      <c r="H34" s="460">
        <v>20</v>
      </c>
      <c r="I34" s="455" t="s">
        <v>1071</v>
      </c>
      <c r="J34" s="464">
        <f t="shared" si="2"/>
        <v>40</v>
      </c>
      <c r="K34" s="465" t="str">
        <f t="shared" si="1"/>
        <v>GRAVE</v>
      </c>
      <c r="L34" s="455" t="s">
        <v>1072</v>
      </c>
      <c r="M34" s="455" t="s">
        <v>1073</v>
      </c>
      <c r="N34" s="474" t="s">
        <v>1074</v>
      </c>
      <c r="O34" s="455" t="s">
        <v>1075</v>
      </c>
    </row>
    <row r="35" spans="1:17" ht="76.5" customHeight="1" thickTop="1" thickBot="1" x14ac:dyDescent="0.3">
      <c r="A35" s="863"/>
      <c r="B35" s="869"/>
      <c r="C35" s="449" t="s">
        <v>589</v>
      </c>
      <c r="D35" s="455" t="s">
        <v>592</v>
      </c>
      <c r="E35" s="455" t="s">
        <v>590</v>
      </c>
      <c r="F35" s="460">
        <v>1</v>
      </c>
      <c r="G35" s="455" t="s">
        <v>591</v>
      </c>
      <c r="H35" s="460">
        <v>10</v>
      </c>
      <c r="I35" s="455" t="s">
        <v>593</v>
      </c>
      <c r="J35" s="468">
        <f>+F35*H35</f>
        <v>10</v>
      </c>
      <c r="K35" s="461" t="str">
        <f>+IF(J35&lt;=9,"ACEPTABLE",IF(J35&lt;=29,"TOLERABLE",IF(J35&gt;=30,"GRAVE","NO APLICA")))</f>
        <v>TOLERABLE</v>
      </c>
      <c r="L35" s="455" t="s">
        <v>594</v>
      </c>
      <c r="M35" s="455" t="s">
        <v>592</v>
      </c>
      <c r="N35" s="455" t="s">
        <v>595</v>
      </c>
      <c r="O35" s="455" t="s">
        <v>596</v>
      </c>
    </row>
    <row r="36" spans="1:17" ht="217.5" thickTop="1" thickBot="1" x14ac:dyDescent="0.3">
      <c r="A36" s="863"/>
      <c r="B36" s="870"/>
      <c r="C36" s="449" t="s">
        <v>1076</v>
      </c>
      <c r="D36" s="455" t="s">
        <v>1077</v>
      </c>
      <c r="E36" s="455" t="s">
        <v>1078</v>
      </c>
      <c r="F36" s="460">
        <v>1</v>
      </c>
      <c r="G36" s="455" t="s">
        <v>1079</v>
      </c>
      <c r="H36" s="460">
        <v>20</v>
      </c>
      <c r="I36" s="455" t="s">
        <v>1080</v>
      </c>
      <c r="J36" s="464">
        <f t="shared" si="2"/>
        <v>20</v>
      </c>
      <c r="K36" s="461" t="str">
        <f t="shared" si="1"/>
        <v>TOLERABLE</v>
      </c>
      <c r="L36" s="455" t="s">
        <v>1081</v>
      </c>
      <c r="M36" s="455" t="s">
        <v>1082</v>
      </c>
      <c r="N36" s="455" t="s">
        <v>1083</v>
      </c>
      <c r="O36" s="474" t="s">
        <v>1084</v>
      </c>
    </row>
    <row r="37" spans="1:17" s="224" customFormat="1" ht="150" thickTop="1" thickBot="1" x14ac:dyDescent="0.3">
      <c r="A37" s="863"/>
      <c r="B37" s="455" t="s">
        <v>945</v>
      </c>
      <c r="C37" s="455" t="s">
        <v>1085</v>
      </c>
      <c r="D37" s="455" t="s">
        <v>1086</v>
      </c>
      <c r="E37" s="455" t="s">
        <v>1087</v>
      </c>
      <c r="F37" s="460">
        <v>1</v>
      </c>
      <c r="G37" s="455" t="s">
        <v>1088</v>
      </c>
      <c r="H37" s="460">
        <v>20</v>
      </c>
      <c r="I37" s="455" t="s">
        <v>604</v>
      </c>
      <c r="J37" s="468">
        <f>+F37*H37</f>
        <v>20</v>
      </c>
      <c r="K37" s="461" t="str">
        <f t="shared" si="1"/>
        <v>TOLERABLE</v>
      </c>
      <c r="L37" s="455" t="s">
        <v>1089</v>
      </c>
      <c r="M37" s="455" t="s">
        <v>1090</v>
      </c>
      <c r="N37" s="455" t="s">
        <v>1091</v>
      </c>
      <c r="O37" s="455" t="s">
        <v>1092</v>
      </c>
      <c r="P37" s="213"/>
      <c r="Q37" s="208"/>
    </row>
    <row r="38" spans="1:17" s="224" customFormat="1" ht="127.5" customHeight="1" thickTop="1" thickBot="1" x14ac:dyDescent="0.3">
      <c r="A38" s="864"/>
      <c r="B38" s="455" t="s">
        <v>1093</v>
      </c>
      <c r="C38" s="455" t="s">
        <v>447</v>
      </c>
      <c r="D38" s="455" t="s">
        <v>1094</v>
      </c>
      <c r="E38" s="455" t="s">
        <v>1095</v>
      </c>
      <c r="F38" s="460">
        <v>1</v>
      </c>
      <c r="G38" s="463" t="s">
        <v>1096</v>
      </c>
      <c r="H38" s="460">
        <v>20</v>
      </c>
      <c r="I38" s="455" t="s">
        <v>1097</v>
      </c>
      <c r="J38" s="468">
        <f t="shared" ref="J38:J39" si="3">+F38*H38</f>
        <v>20</v>
      </c>
      <c r="K38" s="445" t="str">
        <f t="shared" si="1"/>
        <v>TOLERABLE</v>
      </c>
      <c r="L38" s="454" t="s">
        <v>1098</v>
      </c>
      <c r="M38" s="455" t="s">
        <v>1099</v>
      </c>
      <c r="N38" s="455" t="s">
        <v>1100</v>
      </c>
      <c r="O38" s="455" t="s">
        <v>1101</v>
      </c>
      <c r="P38" s="213"/>
      <c r="Q38" s="208"/>
    </row>
    <row r="39" spans="1:17" s="224" customFormat="1" ht="127.5" customHeight="1" thickTop="1" thickBot="1" x14ac:dyDescent="0.3">
      <c r="A39" s="864"/>
      <c r="B39" s="574" t="s">
        <v>1280</v>
      </c>
      <c r="C39" s="574" t="s">
        <v>1281</v>
      </c>
      <c r="D39" s="574" t="s">
        <v>1282</v>
      </c>
      <c r="E39" s="574" t="s">
        <v>1283</v>
      </c>
      <c r="F39" s="575">
        <v>1</v>
      </c>
      <c r="G39" s="576" t="s">
        <v>1284</v>
      </c>
      <c r="H39" s="575">
        <v>60</v>
      </c>
      <c r="I39" s="574" t="s">
        <v>1285</v>
      </c>
      <c r="J39" s="577">
        <f t="shared" si="3"/>
        <v>60</v>
      </c>
      <c r="K39" s="445" t="str">
        <f t="shared" si="1"/>
        <v>GRAVE</v>
      </c>
      <c r="L39" s="573" t="s">
        <v>1287</v>
      </c>
      <c r="M39" s="574" t="s">
        <v>1286</v>
      </c>
      <c r="N39" s="574" t="s">
        <v>1288</v>
      </c>
      <c r="O39" s="574" t="s">
        <v>1289</v>
      </c>
      <c r="P39" s="213"/>
      <c r="Q39" s="208"/>
    </row>
    <row r="40" spans="1:17" s="224" customFormat="1" ht="127.5" customHeight="1" thickTop="1" thickBot="1" x14ac:dyDescent="0.3">
      <c r="A40" s="864"/>
      <c r="B40" s="455" t="s">
        <v>539</v>
      </c>
      <c r="C40" s="455" t="s">
        <v>574</v>
      </c>
      <c r="D40" s="455" t="s">
        <v>597</v>
      </c>
      <c r="E40" s="455" t="s">
        <v>598</v>
      </c>
      <c r="F40" s="460">
        <v>1</v>
      </c>
      <c r="G40" s="455" t="s">
        <v>599</v>
      </c>
      <c r="H40" s="460">
        <v>10</v>
      </c>
      <c r="I40" s="455" t="s">
        <v>577</v>
      </c>
      <c r="J40" s="468">
        <f>+F40*H40</f>
        <v>10</v>
      </c>
      <c r="K40" s="461" t="str">
        <f>+IF(J40&lt;=9,"ACEPTABLE",IF(J40&lt;=29,"TOLERABLE",IF(J40&gt;=30,"GRAVE","NO APLICA")))</f>
        <v>TOLERABLE</v>
      </c>
      <c r="L40" s="455" t="s">
        <v>601</v>
      </c>
      <c r="M40" s="455" t="s">
        <v>603</v>
      </c>
      <c r="N40" s="455" t="s">
        <v>602</v>
      </c>
      <c r="O40" s="455" t="s">
        <v>1102</v>
      </c>
      <c r="P40" s="213"/>
      <c r="Q40" s="208"/>
    </row>
    <row r="41" spans="1:17" ht="134.25" customHeight="1" thickTop="1" x14ac:dyDescent="0.25">
      <c r="D41" s="707" t="s">
        <v>97</v>
      </c>
      <c r="E41" s="707"/>
      <c r="F41" s="222"/>
    </row>
    <row r="42" spans="1:17" x14ac:dyDescent="0.25">
      <c r="F42" s="222"/>
    </row>
    <row r="43" spans="1:17" ht="28.5" customHeight="1" x14ac:dyDescent="0.25">
      <c r="D43" s="722" t="s">
        <v>98</v>
      </c>
      <c r="E43" s="722"/>
      <c r="F43" s="723" t="s">
        <v>99</v>
      </c>
      <c r="G43" s="723"/>
    </row>
    <row r="44" spans="1:17" x14ac:dyDescent="0.25">
      <c r="D44" s="724" t="s">
        <v>1290</v>
      </c>
      <c r="E44" s="725"/>
      <c r="F44" s="726" t="s">
        <v>1291</v>
      </c>
      <c r="G44" s="726"/>
    </row>
    <row r="45" spans="1:17" x14ac:dyDescent="0.25">
      <c r="D45" s="722" t="s">
        <v>791</v>
      </c>
      <c r="E45" s="727"/>
      <c r="F45" s="726" t="s">
        <v>1292</v>
      </c>
      <c r="G45" s="726"/>
    </row>
  </sheetData>
  <mergeCells count="15">
    <mergeCell ref="D45:E45"/>
    <mergeCell ref="F45:G45"/>
    <mergeCell ref="D41:E41"/>
    <mergeCell ref="D43:E43"/>
    <mergeCell ref="F43:G43"/>
    <mergeCell ref="D44:E44"/>
    <mergeCell ref="F44:G44"/>
    <mergeCell ref="A20:A40"/>
    <mergeCell ref="B20:B25"/>
    <mergeCell ref="B26:B36"/>
    <mergeCell ref="A1:D4"/>
    <mergeCell ref="E1:N2"/>
    <mergeCell ref="E3:N4"/>
    <mergeCell ref="B7:C7"/>
    <mergeCell ref="H13:I13"/>
  </mergeCells>
  <conditionalFormatting sqref="K19">
    <cfRule type="cellIs" dxfId="11" priority="1" operator="equal">
      <formula>"GRAVE"</formula>
    </cfRule>
    <cfRule type="cellIs" dxfId="10" priority="2" operator="equal">
      <formula>"TOLERANTE"</formula>
    </cfRule>
    <cfRule type="cellIs" dxfId="9" priority="3" operator="equal">
      <formula>"ACEPTABLE"</formula>
    </cfRule>
  </conditionalFormatting>
  <pageMargins left="0.53" right="0.17" top="0.4" bottom="0.36" header="0" footer="0"/>
  <pageSetup scale="60" orientation="landscape"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T37"/>
  <sheetViews>
    <sheetView showGridLines="0" zoomScale="85" zoomScaleNormal="85" workbookViewId="0">
      <pane xSplit="1" ySplit="19" topLeftCell="B20" activePane="bottomRight" state="frozen"/>
      <selection pane="topRight" activeCell="B1" sqref="B1"/>
      <selection pane="bottomLeft" activeCell="A20" sqref="A20"/>
      <selection pane="bottomRight" activeCell="F12" sqref="F12"/>
    </sheetView>
  </sheetViews>
  <sheetFormatPr baseColWidth="10" defaultRowHeight="10.5" outlineLevelRow="1" x14ac:dyDescent="0.25"/>
  <cols>
    <col min="1" max="1" width="13.7109375" style="52" customWidth="1"/>
    <col min="2" max="2" width="15.42578125" style="53" customWidth="1"/>
    <col min="3" max="3" width="20" style="52" customWidth="1"/>
    <col min="4" max="4" width="13.140625" style="52" customWidth="1"/>
    <col min="5" max="5" width="16.5703125" style="52" customWidth="1"/>
    <col min="6" max="6" width="9" style="222" customWidth="1"/>
    <col min="7" max="7" width="26.85546875" style="52" customWidth="1"/>
    <col min="8" max="8" width="4.85546875" style="222" customWidth="1"/>
    <col min="9" max="9" width="24.85546875" style="54" customWidth="1"/>
    <col min="10" max="10" width="4.5703125" style="222" customWidth="1"/>
    <col min="11" max="11" width="12.85546875" style="53" customWidth="1"/>
    <col min="12" max="12" width="23.5703125" style="52" customWidth="1"/>
    <col min="13" max="13" width="18" style="52" customWidth="1"/>
    <col min="14" max="15" width="18.42578125" style="52" customWidth="1"/>
    <col min="16" max="16" width="16.42578125" style="52" customWidth="1"/>
    <col min="17" max="17" width="4.42578125" style="52" customWidth="1"/>
    <col min="18" max="18" width="4.140625" style="52" customWidth="1"/>
    <col min="19" max="19" width="4.7109375" style="52" customWidth="1"/>
    <col min="20" max="256" width="11.42578125" style="52"/>
    <col min="257" max="257" width="13.7109375" style="52" customWidth="1"/>
    <col min="258" max="258" width="13.28515625" style="52" customWidth="1"/>
    <col min="259" max="259" width="20" style="52" customWidth="1"/>
    <col min="260" max="260" width="13.140625" style="52" customWidth="1"/>
    <col min="261" max="261" width="16.5703125" style="52" customWidth="1"/>
    <col min="262" max="262" width="7.5703125" style="52" customWidth="1"/>
    <col min="263" max="263" width="26.85546875" style="52" customWidth="1"/>
    <col min="264" max="264" width="4.140625" style="52" customWidth="1"/>
    <col min="265" max="265" width="24.85546875" style="52" customWidth="1"/>
    <col min="266" max="266" width="4.5703125" style="52" customWidth="1"/>
    <col min="267" max="267" width="5" style="52" customWidth="1"/>
    <col min="268" max="268" width="23.5703125" style="52" customWidth="1"/>
    <col min="269" max="269" width="18" style="52" customWidth="1"/>
    <col min="270" max="271" width="18.42578125" style="52" customWidth="1"/>
    <col min="272" max="272" width="3.5703125" style="52" customWidth="1"/>
    <col min="273" max="273" width="4.42578125" style="52" customWidth="1"/>
    <col min="274" max="274" width="4.140625" style="52" customWidth="1"/>
    <col min="275" max="275" width="4.7109375" style="52" customWidth="1"/>
    <col min="276" max="512" width="11.42578125" style="52"/>
    <col min="513" max="513" width="13.7109375" style="52" customWidth="1"/>
    <col min="514" max="514" width="13.28515625" style="52" customWidth="1"/>
    <col min="515" max="515" width="20" style="52" customWidth="1"/>
    <col min="516" max="516" width="13.140625" style="52" customWidth="1"/>
    <col min="517" max="517" width="16.5703125" style="52" customWidth="1"/>
    <col min="518" max="518" width="7.5703125" style="52" customWidth="1"/>
    <col min="519" max="519" width="26.85546875" style="52" customWidth="1"/>
    <col min="520" max="520" width="4.140625" style="52" customWidth="1"/>
    <col min="521" max="521" width="24.85546875" style="52" customWidth="1"/>
    <col min="522" max="522" width="4.5703125" style="52" customWidth="1"/>
    <col min="523" max="523" width="5" style="52" customWidth="1"/>
    <col min="524" max="524" width="23.5703125" style="52" customWidth="1"/>
    <col min="525" max="525" width="18" style="52" customWidth="1"/>
    <col min="526" max="527" width="18.42578125" style="52" customWidth="1"/>
    <col min="528" max="528" width="3.5703125" style="52" customWidth="1"/>
    <col min="529" max="529" width="4.42578125" style="52" customWidth="1"/>
    <col min="530" max="530" width="4.140625" style="52" customWidth="1"/>
    <col min="531" max="531" width="4.7109375" style="52" customWidth="1"/>
    <col min="532" max="768" width="11.42578125" style="52"/>
    <col min="769" max="769" width="13.7109375" style="52" customWidth="1"/>
    <col min="770" max="770" width="13.28515625" style="52" customWidth="1"/>
    <col min="771" max="771" width="20" style="52" customWidth="1"/>
    <col min="772" max="772" width="13.140625" style="52" customWidth="1"/>
    <col min="773" max="773" width="16.5703125" style="52" customWidth="1"/>
    <col min="774" max="774" width="7.5703125" style="52" customWidth="1"/>
    <col min="775" max="775" width="26.85546875" style="52" customWidth="1"/>
    <col min="776" max="776" width="4.140625" style="52" customWidth="1"/>
    <col min="777" max="777" width="24.85546875" style="52" customWidth="1"/>
    <col min="778" max="778" width="4.5703125" style="52" customWidth="1"/>
    <col min="779" max="779" width="5" style="52" customWidth="1"/>
    <col min="780" max="780" width="23.5703125" style="52" customWidth="1"/>
    <col min="781" max="781" width="18" style="52" customWidth="1"/>
    <col min="782" max="783" width="18.42578125" style="52" customWidth="1"/>
    <col min="784" max="784" width="3.5703125" style="52" customWidth="1"/>
    <col min="785" max="785" width="4.42578125" style="52" customWidth="1"/>
    <col min="786" max="786" width="4.140625" style="52" customWidth="1"/>
    <col min="787" max="787" width="4.7109375" style="52" customWidth="1"/>
    <col min="788" max="1024" width="11.42578125" style="52"/>
    <col min="1025" max="1025" width="13.7109375" style="52" customWidth="1"/>
    <col min="1026" max="1026" width="13.28515625" style="52" customWidth="1"/>
    <col min="1027" max="1027" width="20" style="52" customWidth="1"/>
    <col min="1028" max="1028" width="13.140625" style="52" customWidth="1"/>
    <col min="1029" max="1029" width="16.5703125" style="52" customWidth="1"/>
    <col min="1030" max="1030" width="7.5703125" style="52" customWidth="1"/>
    <col min="1031" max="1031" width="26.85546875" style="52" customWidth="1"/>
    <col min="1032" max="1032" width="4.140625" style="52" customWidth="1"/>
    <col min="1033" max="1033" width="24.85546875" style="52" customWidth="1"/>
    <col min="1034" max="1034" width="4.5703125" style="52" customWidth="1"/>
    <col min="1035" max="1035" width="5" style="52" customWidth="1"/>
    <col min="1036" max="1036" width="23.5703125" style="52" customWidth="1"/>
    <col min="1037" max="1037" width="18" style="52" customWidth="1"/>
    <col min="1038" max="1039" width="18.42578125" style="52" customWidth="1"/>
    <col min="1040" max="1040" width="3.5703125" style="52" customWidth="1"/>
    <col min="1041" max="1041" width="4.42578125" style="52" customWidth="1"/>
    <col min="1042" max="1042" width="4.140625" style="52" customWidth="1"/>
    <col min="1043" max="1043" width="4.7109375" style="52" customWidth="1"/>
    <col min="1044" max="1280" width="11.42578125" style="52"/>
    <col min="1281" max="1281" width="13.7109375" style="52" customWidth="1"/>
    <col min="1282" max="1282" width="13.28515625" style="52" customWidth="1"/>
    <col min="1283" max="1283" width="20" style="52" customWidth="1"/>
    <col min="1284" max="1284" width="13.140625" style="52" customWidth="1"/>
    <col min="1285" max="1285" width="16.5703125" style="52" customWidth="1"/>
    <col min="1286" max="1286" width="7.5703125" style="52" customWidth="1"/>
    <col min="1287" max="1287" width="26.85546875" style="52" customWidth="1"/>
    <col min="1288" max="1288" width="4.140625" style="52" customWidth="1"/>
    <col min="1289" max="1289" width="24.85546875" style="52" customWidth="1"/>
    <col min="1290" max="1290" width="4.5703125" style="52" customWidth="1"/>
    <col min="1291" max="1291" width="5" style="52" customWidth="1"/>
    <col min="1292" max="1292" width="23.5703125" style="52" customWidth="1"/>
    <col min="1293" max="1293" width="18" style="52" customWidth="1"/>
    <col min="1294" max="1295" width="18.42578125" style="52" customWidth="1"/>
    <col min="1296" max="1296" width="3.5703125" style="52" customWidth="1"/>
    <col min="1297" max="1297" width="4.42578125" style="52" customWidth="1"/>
    <col min="1298" max="1298" width="4.140625" style="52" customWidth="1"/>
    <col min="1299" max="1299" width="4.7109375" style="52" customWidth="1"/>
    <col min="1300" max="1536" width="11.42578125" style="52"/>
    <col min="1537" max="1537" width="13.7109375" style="52" customWidth="1"/>
    <col min="1538" max="1538" width="13.28515625" style="52" customWidth="1"/>
    <col min="1539" max="1539" width="20" style="52" customWidth="1"/>
    <col min="1540" max="1540" width="13.140625" style="52" customWidth="1"/>
    <col min="1541" max="1541" width="16.5703125" style="52" customWidth="1"/>
    <col min="1542" max="1542" width="7.5703125" style="52" customWidth="1"/>
    <col min="1543" max="1543" width="26.85546875" style="52" customWidth="1"/>
    <col min="1544" max="1544" width="4.140625" style="52" customWidth="1"/>
    <col min="1545" max="1545" width="24.85546875" style="52" customWidth="1"/>
    <col min="1546" max="1546" width="4.5703125" style="52" customWidth="1"/>
    <col min="1547" max="1547" width="5" style="52" customWidth="1"/>
    <col min="1548" max="1548" width="23.5703125" style="52" customWidth="1"/>
    <col min="1549" max="1549" width="18" style="52" customWidth="1"/>
    <col min="1550" max="1551" width="18.42578125" style="52" customWidth="1"/>
    <col min="1552" max="1552" width="3.5703125" style="52" customWidth="1"/>
    <col min="1553" max="1553" width="4.42578125" style="52" customWidth="1"/>
    <col min="1554" max="1554" width="4.140625" style="52" customWidth="1"/>
    <col min="1555" max="1555" width="4.7109375" style="52" customWidth="1"/>
    <col min="1556" max="1792" width="11.42578125" style="52"/>
    <col min="1793" max="1793" width="13.7109375" style="52" customWidth="1"/>
    <col min="1794" max="1794" width="13.28515625" style="52" customWidth="1"/>
    <col min="1795" max="1795" width="20" style="52" customWidth="1"/>
    <col min="1796" max="1796" width="13.140625" style="52" customWidth="1"/>
    <col min="1797" max="1797" width="16.5703125" style="52" customWidth="1"/>
    <col min="1798" max="1798" width="7.5703125" style="52" customWidth="1"/>
    <col min="1799" max="1799" width="26.85546875" style="52" customWidth="1"/>
    <col min="1800" max="1800" width="4.140625" style="52" customWidth="1"/>
    <col min="1801" max="1801" width="24.85546875" style="52" customWidth="1"/>
    <col min="1802" max="1802" width="4.5703125" style="52" customWidth="1"/>
    <col min="1803" max="1803" width="5" style="52" customWidth="1"/>
    <col min="1804" max="1804" width="23.5703125" style="52" customWidth="1"/>
    <col min="1805" max="1805" width="18" style="52" customWidth="1"/>
    <col min="1806" max="1807" width="18.42578125" style="52" customWidth="1"/>
    <col min="1808" max="1808" width="3.5703125" style="52" customWidth="1"/>
    <col min="1809" max="1809" width="4.42578125" style="52" customWidth="1"/>
    <col min="1810" max="1810" width="4.140625" style="52" customWidth="1"/>
    <col min="1811" max="1811" width="4.7109375" style="52" customWidth="1"/>
    <col min="1812" max="2048" width="11.42578125" style="52"/>
    <col min="2049" max="2049" width="13.7109375" style="52" customWidth="1"/>
    <col min="2050" max="2050" width="13.28515625" style="52" customWidth="1"/>
    <col min="2051" max="2051" width="20" style="52" customWidth="1"/>
    <col min="2052" max="2052" width="13.140625" style="52" customWidth="1"/>
    <col min="2053" max="2053" width="16.5703125" style="52" customWidth="1"/>
    <col min="2054" max="2054" width="7.5703125" style="52" customWidth="1"/>
    <col min="2055" max="2055" width="26.85546875" style="52" customWidth="1"/>
    <col min="2056" max="2056" width="4.140625" style="52" customWidth="1"/>
    <col min="2057" max="2057" width="24.85546875" style="52" customWidth="1"/>
    <col min="2058" max="2058" width="4.5703125" style="52" customWidth="1"/>
    <col min="2059" max="2059" width="5" style="52" customWidth="1"/>
    <col min="2060" max="2060" width="23.5703125" style="52" customWidth="1"/>
    <col min="2061" max="2061" width="18" style="52" customWidth="1"/>
    <col min="2062" max="2063" width="18.42578125" style="52" customWidth="1"/>
    <col min="2064" max="2064" width="3.5703125" style="52" customWidth="1"/>
    <col min="2065" max="2065" width="4.42578125" style="52" customWidth="1"/>
    <col min="2066" max="2066" width="4.140625" style="52" customWidth="1"/>
    <col min="2067" max="2067" width="4.7109375" style="52" customWidth="1"/>
    <col min="2068" max="2304" width="11.42578125" style="52"/>
    <col min="2305" max="2305" width="13.7109375" style="52" customWidth="1"/>
    <col min="2306" max="2306" width="13.28515625" style="52" customWidth="1"/>
    <col min="2307" max="2307" width="20" style="52" customWidth="1"/>
    <col min="2308" max="2308" width="13.140625" style="52" customWidth="1"/>
    <col min="2309" max="2309" width="16.5703125" style="52" customWidth="1"/>
    <col min="2310" max="2310" width="7.5703125" style="52" customWidth="1"/>
    <col min="2311" max="2311" width="26.85546875" style="52" customWidth="1"/>
    <col min="2312" max="2312" width="4.140625" style="52" customWidth="1"/>
    <col min="2313" max="2313" width="24.85546875" style="52" customWidth="1"/>
    <col min="2314" max="2314" width="4.5703125" style="52" customWidth="1"/>
    <col min="2315" max="2315" width="5" style="52" customWidth="1"/>
    <col min="2316" max="2316" width="23.5703125" style="52" customWidth="1"/>
    <col min="2317" max="2317" width="18" style="52" customWidth="1"/>
    <col min="2318" max="2319" width="18.42578125" style="52" customWidth="1"/>
    <col min="2320" max="2320" width="3.5703125" style="52" customWidth="1"/>
    <col min="2321" max="2321" width="4.42578125" style="52" customWidth="1"/>
    <col min="2322" max="2322" width="4.140625" style="52" customWidth="1"/>
    <col min="2323" max="2323" width="4.7109375" style="52" customWidth="1"/>
    <col min="2324" max="2560" width="11.42578125" style="52"/>
    <col min="2561" max="2561" width="13.7109375" style="52" customWidth="1"/>
    <col min="2562" max="2562" width="13.28515625" style="52" customWidth="1"/>
    <col min="2563" max="2563" width="20" style="52" customWidth="1"/>
    <col min="2564" max="2564" width="13.140625" style="52" customWidth="1"/>
    <col min="2565" max="2565" width="16.5703125" style="52" customWidth="1"/>
    <col min="2566" max="2566" width="7.5703125" style="52" customWidth="1"/>
    <col min="2567" max="2567" width="26.85546875" style="52" customWidth="1"/>
    <col min="2568" max="2568" width="4.140625" style="52" customWidth="1"/>
    <col min="2569" max="2569" width="24.85546875" style="52" customWidth="1"/>
    <col min="2570" max="2570" width="4.5703125" style="52" customWidth="1"/>
    <col min="2571" max="2571" width="5" style="52" customWidth="1"/>
    <col min="2572" max="2572" width="23.5703125" style="52" customWidth="1"/>
    <col min="2573" max="2573" width="18" style="52" customWidth="1"/>
    <col min="2574" max="2575" width="18.42578125" style="52" customWidth="1"/>
    <col min="2576" max="2576" width="3.5703125" style="52" customWidth="1"/>
    <col min="2577" max="2577" width="4.42578125" style="52" customWidth="1"/>
    <col min="2578" max="2578" width="4.140625" style="52" customWidth="1"/>
    <col min="2579" max="2579" width="4.7109375" style="52" customWidth="1"/>
    <col min="2580" max="2816" width="11.42578125" style="52"/>
    <col min="2817" max="2817" width="13.7109375" style="52" customWidth="1"/>
    <col min="2818" max="2818" width="13.28515625" style="52" customWidth="1"/>
    <col min="2819" max="2819" width="20" style="52" customWidth="1"/>
    <col min="2820" max="2820" width="13.140625" style="52" customWidth="1"/>
    <col min="2821" max="2821" width="16.5703125" style="52" customWidth="1"/>
    <col min="2822" max="2822" width="7.5703125" style="52" customWidth="1"/>
    <col min="2823" max="2823" width="26.85546875" style="52" customWidth="1"/>
    <col min="2824" max="2824" width="4.140625" style="52" customWidth="1"/>
    <col min="2825" max="2825" width="24.85546875" style="52" customWidth="1"/>
    <col min="2826" max="2826" width="4.5703125" style="52" customWidth="1"/>
    <col min="2827" max="2827" width="5" style="52" customWidth="1"/>
    <col min="2828" max="2828" width="23.5703125" style="52" customWidth="1"/>
    <col min="2829" max="2829" width="18" style="52" customWidth="1"/>
    <col min="2830" max="2831" width="18.42578125" style="52" customWidth="1"/>
    <col min="2832" max="2832" width="3.5703125" style="52" customWidth="1"/>
    <col min="2833" max="2833" width="4.42578125" style="52" customWidth="1"/>
    <col min="2834" max="2834" width="4.140625" style="52" customWidth="1"/>
    <col min="2835" max="2835" width="4.7109375" style="52" customWidth="1"/>
    <col min="2836" max="3072" width="11.42578125" style="52"/>
    <col min="3073" max="3073" width="13.7109375" style="52" customWidth="1"/>
    <col min="3074" max="3074" width="13.28515625" style="52" customWidth="1"/>
    <col min="3075" max="3075" width="20" style="52" customWidth="1"/>
    <col min="3076" max="3076" width="13.140625" style="52" customWidth="1"/>
    <col min="3077" max="3077" width="16.5703125" style="52" customWidth="1"/>
    <col min="3078" max="3078" width="7.5703125" style="52" customWidth="1"/>
    <col min="3079" max="3079" width="26.85546875" style="52" customWidth="1"/>
    <col min="3080" max="3080" width="4.140625" style="52" customWidth="1"/>
    <col min="3081" max="3081" width="24.85546875" style="52" customWidth="1"/>
    <col min="3082" max="3082" width="4.5703125" style="52" customWidth="1"/>
    <col min="3083" max="3083" width="5" style="52" customWidth="1"/>
    <col min="3084" max="3084" width="23.5703125" style="52" customWidth="1"/>
    <col min="3085" max="3085" width="18" style="52" customWidth="1"/>
    <col min="3086" max="3087" width="18.42578125" style="52" customWidth="1"/>
    <col min="3088" max="3088" width="3.5703125" style="52" customWidth="1"/>
    <col min="3089" max="3089" width="4.42578125" style="52" customWidth="1"/>
    <col min="3090" max="3090" width="4.140625" style="52" customWidth="1"/>
    <col min="3091" max="3091" width="4.7109375" style="52" customWidth="1"/>
    <col min="3092" max="3328" width="11.42578125" style="52"/>
    <col min="3329" max="3329" width="13.7109375" style="52" customWidth="1"/>
    <col min="3330" max="3330" width="13.28515625" style="52" customWidth="1"/>
    <col min="3331" max="3331" width="20" style="52" customWidth="1"/>
    <col min="3332" max="3332" width="13.140625" style="52" customWidth="1"/>
    <col min="3333" max="3333" width="16.5703125" style="52" customWidth="1"/>
    <col min="3334" max="3334" width="7.5703125" style="52" customWidth="1"/>
    <col min="3335" max="3335" width="26.85546875" style="52" customWidth="1"/>
    <col min="3336" max="3336" width="4.140625" style="52" customWidth="1"/>
    <col min="3337" max="3337" width="24.85546875" style="52" customWidth="1"/>
    <col min="3338" max="3338" width="4.5703125" style="52" customWidth="1"/>
    <col min="3339" max="3339" width="5" style="52" customWidth="1"/>
    <col min="3340" max="3340" width="23.5703125" style="52" customWidth="1"/>
    <col min="3341" max="3341" width="18" style="52" customWidth="1"/>
    <col min="3342" max="3343" width="18.42578125" style="52" customWidth="1"/>
    <col min="3344" max="3344" width="3.5703125" style="52" customWidth="1"/>
    <col min="3345" max="3345" width="4.42578125" style="52" customWidth="1"/>
    <col min="3346" max="3346" width="4.140625" style="52" customWidth="1"/>
    <col min="3347" max="3347" width="4.7109375" style="52" customWidth="1"/>
    <col min="3348" max="3584" width="11.42578125" style="52"/>
    <col min="3585" max="3585" width="13.7109375" style="52" customWidth="1"/>
    <col min="3586" max="3586" width="13.28515625" style="52" customWidth="1"/>
    <col min="3587" max="3587" width="20" style="52" customWidth="1"/>
    <col min="3588" max="3588" width="13.140625" style="52" customWidth="1"/>
    <col min="3589" max="3589" width="16.5703125" style="52" customWidth="1"/>
    <col min="3590" max="3590" width="7.5703125" style="52" customWidth="1"/>
    <col min="3591" max="3591" width="26.85546875" style="52" customWidth="1"/>
    <col min="3592" max="3592" width="4.140625" style="52" customWidth="1"/>
    <col min="3593" max="3593" width="24.85546875" style="52" customWidth="1"/>
    <col min="3594" max="3594" width="4.5703125" style="52" customWidth="1"/>
    <col min="3595" max="3595" width="5" style="52" customWidth="1"/>
    <col min="3596" max="3596" width="23.5703125" style="52" customWidth="1"/>
    <col min="3597" max="3597" width="18" style="52" customWidth="1"/>
    <col min="3598" max="3599" width="18.42578125" style="52" customWidth="1"/>
    <col min="3600" max="3600" width="3.5703125" style="52" customWidth="1"/>
    <col min="3601" max="3601" width="4.42578125" style="52" customWidth="1"/>
    <col min="3602" max="3602" width="4.140625" style="52" customWidth="1"/>
    <col min="3603" max="3603" width="4.7109375" style="52" customWidth="1"/>
    <col min="3604" max="3840" width="11.42578125" style="52"/>
    <col min="3841" max="3841" width="13.7109375" style="52" customWidth="1"/>
    <col min="3842" max="3842" width="13.28515625" style="52" customWidth="1"/>
    <col min="3843" max="3843" width="20" style="52" customWidth="1"/>
    <col min="3844" max="3844" width="13.140625" style="52" customWidth="1"/>
    <col min="3845" max="3845" width="16.5703125" style="52" customWidth="1"/>
    <col min="3846" max="3846" width="7.5703125" style="52" customWidth="1"/>
    <col min="3847" max="3847" width="26.85546875" style="52" customWidth="1"/>
    <col min="3848" max="3848" width="4.140625" style="52" customWidth="1"/>
    <col min="3849" max="3849" width="24.85546875" style="52" customWidth="1"/>
    <col min="3850" max="3850" width="4.5703125" style="52" customWidth="1"/>
    <col min="3851" max="3851" width="5" style="52" customWidth="1"/>
    <col min="3852" max="3852" width="23.5703125" style="52" customWidth="1"/>
    <col min="3853" max="3853" width="18" style="52" customWidth="1"/>
    <col min="3854" max="3855" width="18.42578125" style="52" customWidth="1"/>
    <col min="3856" max="3856" width="3.5703125" style="52" customWidth="1"/>
    <col min="3857" max="3857" width="4.42578125" style="52" customWidth="1"/>
    <col min="3858" max="3858" width="4.140625" style="52" customWidth="1"/>
    <col min="3859" max="3859" width="4.7109375" style="52" customWidth="1"/>
    <col min="3860" max="4096" width="11.42578125" style="52"/>
    <col min="4097" max="4097" width="13.7109375" style="52" customWidth="1"/>
    <col min="4098" max="4098" width="13.28515625" style="52" customWidth="1"/>
    <col min="4099" max="4099" width="20" style="52" customWidth="1"/>
    <col min="4100" max="4100" width="13.140625" style="52" customWidth="1"/>
    <col min="4101" max="4101" width="16.5703125" style="52" customWidth="1"/>
    <col min="4102" max="4102" width="7.5703125" style="52" customWidth="1"/>
    <col min="4103" max="4103" width="26.85546875" style="52" customWidth="1"/>
    <col min="4104" max="4104" width="4.140625" style="52" customWidth="1"/>
    <col min="4105" max="4105" width="24.85546875" style="52" customWidth="1"/>
    <col min="4106" max="4106" width="4.5703125" style="52" customWidth="1"/>
    <col min="4107" max="4107" width="5" style="52" customWidth="1"/>
    <col min="4108" max="4108" width="23.5703125" style="52" customWidth="1"/>
    <col min="4109" max="4109" width="18" style="52" customWidth="1"/>
    <col min="4110" max="4111" width="18.42578125" style="52" customWidth="1"/>
    <col min="4112" max="4112" width="3.5703125" style="52" customWidth="1"/>
    <col min="4113" max="4113" width="4.42578125" style="52" customWidth="1"/>
    <col min="4114" max="4114" width="4.140625" style="52" customWidth="1"/>
    <col min="4115" max="4115" width="4.7109375" style="52" customWidth="1"/>
    <col min="4116" max="4352" width="11.42578125" style="52"/>
    <col min="4353" max="4353" width="13.7109375" style="52" customWidth="1"/>
    <col min="4354" max="4354" width="13.28515625" style="52" customWidth="1"/>
    <col min="4355" max="4355" width="20" style="52" customWidth="1"/>
    <col min="4356" max="4356" width="13.140625" style="52" customWidth="1"/>
    <col min="4357" max="4357" width="16.5703125" style="52" customWidth="1"/>
    <col min="4358" max="4358" width="7.5703125" style="52" customWidth="1"/>
    <col min="4359" max="4359" width="26.85546875" style="52" customWidth="1"/>
    <col min="4360" max="4360" width="4.140625" style="52" customWidth="1"/>
    <col min="4361" max="4361" width="24.85546875" style="52" customWidth="1"/>
    <col min="4362" max="4362" width="4.5703125" style="52" customWidth="1"/>
    <col min="4363" max="4363" width="5" style="52" customWidth="1"/>
    <col min="4364" max="4364" width="23.5703125" style="52" customWidth="1"/>
    <col min="4365" max="4365" width="18" style="52" customWidth="1"/>
    <col min="4366" max="4367" width="18.42578125" style="52" customWidth="1"/>
    <col min="4368" max="4368" width="3.5703125" style="52" customWidth="1"/>
    <col min="4369" max="4369" width="4.42578125" style="52" customWidth="1"/>
    <col min="4370" max="4370" width="4.140625" style="52" customWidth="1"/>
    <col min="4371" max="4371" width="4.7109375" style="52" customWidth="1"/>
    <col min="4372" max="4608" width="11.42578125" style="52"/>
    <col min="4609" max="4609" width="13.7109375" style="52" customWidth="1"/>
    <col min="4610" max="4610" width="13.28515625" style="52" customWidth="1"/>
    <col min="4611" max="4611" width="20" style="52" customWidth="1"/>
    <col min="4612" max="4612" width="13.140625" style="52" customWidth="1"/>
    <col min="4613" max="4613" width="16.5703125" style="52" customWidth="1"/>
    <col min="4614" max="4614" width="7.5703125" style="52" customWidth="1"/>
    <col min="4615" max="4615" width="26.85546875" style="52" customWidth="1"/>
    <col min="4616" max="4616" width="4.140625" style="52" customWidth="1"/>
    <col min="4617" max="4617" width="24.85546875" style="52" customWidth="1"/>
    <col min="4618" max="4618" width="4.5703125" style="52" customWidth="1"/>
    <col min="4619" max="4619" width="5" style="52" customWidth="1"/>
    <col min="4620" max="4620" width="23.5703125" style="52" customWidth="1"/>
    <col min="4621" max="4621" width="18" style="52" customWidth="1"/>
    <col min="4622" max="4623" width="18.42578125" style="52" customWidth="1"/>
    <col min="4624" max="4624" width="3.5703125" style="52" customWidth="1"/>
    <col min="4625" max="4625" width="4.42578125" style="52" customWidth="1"/>
    <col min="4626" max="4626" width="4.140625" style="52" customWidth="1"/>
    <col min="4627" max="4627" width="4.7109375" style="52" customWidth="1"/>
    <col min="4628" max="4864" width="11.42578125" style="52"/>
    <col min="4865" max="4865" width="13.7109375" style="52" customWidth="1"/>
    <col min="4866" max="4866" width="13.28515625" style="52" customWidth="1"/>
    <col min="4867" max="4867" width="20" style="52" customWidth="1"/>
    <col min="4868" max="4868" width="13.140625" style="52" customWidth="1"/>
    <col min="4869" max="4869" width="16.5703125" style="52" customWidth="1"/>
    <col min="4870" max="4870" width="7.5703125" style="52" customWidth="1"/>
    <col min="4871" max="4871" width="26.85546875" style="52" customWidth="1"/>
    <col min="4872" max="4872" width="4.140625" style="52" customWidth="1"/>
    <col min="4873" max="4873" width="24.85546875" style="52" customWidth="1"/>
    <col min="4874" max="4874" width="4.5703125" style="52" customWidth="1"/>
    <col min="4875" max="4875" width="5" style="52" customWidth="1"/>
    <col min="4876" max="4876" width="23.5703125" style="52" customWidth="1"/>
    <col min="4877" max="4877" width="18" style="52" customWidth="1"/>
    <col min="4878" max="4879" width="18.42578125" style="52" customWidth="1"/>
    <col min="4880" max="4880" width="3.5703125" style="52" customWidth="1"/>
    <col min="4881" max="4881" width="4.42578125" style="52" customWidth="1"/>
    <col min="4882" max="4882" width="4.140625" style="52" customWidth="1"/>
    <col min="4883" max="4883" width="4.7109375" style="52" customWidth="1"/>
    <col min="4884" max="5120" width="11.42578125" style="52"/>
    <col min="5121" max="5121" width="13.7109375" style="52" customWidth="1"/>
    <col min="5122" max="5122" width="13.28515625" style="52" customWidth="1"/>
    <col min="5123" max="5123" width="20" style="52" customWidth="1"/>
    <col min="5124" max="5124" width="13.140625" style="52" customWidth="1"/>
    <col min="5125" max="5125" width="16.5703125" style="52" customWidth="1"/>
    <col min="5126" max="5126" width="7.5703125" style="52" customWidth="1"/>
    <col min="5127" max="5127" width="26.85546875" style="52" customWidth="1"/>
    <col min="5128" max="5128" width="4.140625" style="52" customWidth="1"/>
    <col min="5129" max="5129" width="24.85546875" style="52" customWidth="1"/>
    <col min="5130" max="5130" width="4.5703125" style="52" customWidth="1"/>
    <col min="5131" max="5131" width="5" style="52" customWidth="1"/>
    <col min="5132" max="5132" width="23.5703125" style="52" customWidth="1"/>
    <col min="5133" max="5133" width="18" style="52" customWidth="1"/>
    <col min="5134" max="5135" width="18.42578125" style="52" customWidth="1"/>
    <col min="5136" max="5136" width="3.5703125" style="52" customWidth="1"/>
    <col min="5137" max="5137" width="4.42578125" style="52" customWidth="1"/>
    <col min="5138" max="5138" width="4.140625" style="52" customWidth="1"/>
    <col min="5139" max="5139" width="4.7109375" style="52" customWidth="1"/>
    <col min="5140" max="5376" width="11.42578125" style="52"/>
    <col min="5377" max="5377" width="13.7109375" style="52" customWidth="1"/>
    <col min="5378" max="5378" width="13.28515625" style="52" customWidth="1"/>
    <col min="5379" max="5379" width="20" style="52" customWidth="1"/>
    <col min="5380" max="5380" width="13.140625" style="52" customWidth="1"/>
    <col min="5381" max="5381" width="16.5703125" style="52" customWidth="1"/>
    <col min="5382" max="5382" width="7.5703125" style="52" customWidth="1"/>
    <col min="5383" max="5383" width="26.85546875" style="52" customWidth="1"/>
    <col min="5384" max="5384" width="4.140625" style="52" customWidth="1"/>
    <col min="5385" max="5385" width="24.85546875" style="52" customWidth="1"/>
    <col min="5386" max="5386" width="4.5703125" style="52" customWidth="1"/>
    <col min="5387" max="5387" width="5" style="52" customWidth="1"/>
    <col min="5388" max="5388" width="23.5703125" style="52" customWidth="1"/>
    <col min="5389" max="5389" width="18" style="52" customWidth="1"/>
    <col min="5390" max="5391" width="18.42578125" style="52" customWidth="1"/>
    <col min="5392" max="5392" width="3.5703125" style="52" customWidth="1"/>
    <col min="5393" max="5393" width="4.42578125" style="52" customWidth="1"/>
    <col min="5394" max="5394" width="4.140625" style="52" customWidth="1"/>
    <col min="5395" max="5395" width="4.7109375" style="52" customWidth="1"/>
    <col min="5396" max="5632" width="11.42578125" style="52"/>
    <col min="5633" max="5633" width="13.7109375" style="52" customWidth="1"/>
    <col min="5634" max="5634" width="13.28515625" style="52" customWidth="1"/>
    <col min="5635" max="5635" width="20" style="52" customWidth="1"/>
    <col min="5636" max="5636" width="13.140625" style="52" customWidth="1"/>
    <col min="5637" max="5637" width="16.5703125" style="52" customWidth="1"/>
    <col min="5638" max="5638" width="7.5703125" style="52" customWidth="1"/>
    <col min="5639" max="5639" width="26.85546875" style="52" customWidth="1"/>
    <col min="5640" max="5640" width="4.140625" style="52" customWidth="1"/>
    <col min="5641" max="5641" width="24.85546875" style="52" customWidth="1"/>
    <col min="5642" max="5642" width="4.5703125" style="52" customWidth="1"/>
    <col min="5643" max="5643" width="5" style="52" customWidth="1"/>
    <col min="5644" max="5644" width="23.5703125" style="52" customWidth="1"/>
    <col min="5645" max="5645" width="18" style="52" customWidth="1"/>
    <col min="5646" max="5647" width="18.42578125" style="52" customWidth="1"/>
    <col min="5648" max="5648" width="3.5703125" style="52" customWidth="1"/>
    <col min="5649" max="5649" width="4.42578125" style="52" customWidth="1"/>
    <col min="5650" max="5650" width="4.140625" style="52" customWidth="1"/>
    <col min="5651" max="5651" width="4.7109375" style="52" customWidth="1"/>
    <col min="5652" max="5888" width="11.42578125" style="52"/>
    <col min="5889" max="5889" width="13.7109375" style="52" customWidth="1"/>
    <col min="5890" max="5890" width="13.28515625" style="52" customWidth="1"/>
    <col min="5891" max="5891" width="20" style="52" customWidth="1"/>
    <col min="5892" max="5892" width="13.140625" style="52" customWidth="1"/>
    <col min="5893" max="5893" width="16.5703125" style="52" customWidth="1"/>
    <col min="5894" max="5894" width="7.5703125" style="52" customWidth="1"/>
    <col min="5895" max="5895" width="26.85546875" style="52" customWidth="1"/>
    <col min="5896" max="5896" width="4.140625" style="52" customWidth="1"/>
    <col min="5897" max="5897" width="24.85546875" style="52" customWidth="1"/>
    <col min="5898" max="5898" width="4.5703125" style="52" customWidth="1"/>
    <col min="5899" max="5899" width="5" style="52" customWidth="1"/>
    <col min="5900" max="5900" width="23.5703125" style="52" customWidth="1"/>
    <col min="5901" max="5901" width="18" style="52" customWidth="1"/>
    <col min="5902" max="5903" width="18.42578125" style="52" customWidth="1"/>
    <col min="5904" max="5904" width="3.5703125" style="52" customWidth="1"/>
    <col min="5905" max="5905" width="4.42578125" style="52" customWidth="1"/>
    <col min="5906" max="5906" width="4.140625" style="52" customWidth="1"/>
    <col min="5907" max="5907" width="4.7109375" style="52" customWidth="1"/>
    <col min="5908" max="6144" width="11.42578125" style="52"/>
    <col min="6145" max="6145" width="13.7109375" style="52" customWidth="1"/>
    <col min="6146" max="6146" width="13.28515625" style="52" customWidth="1"/>
    <col min="6147" max="6147" width="20" style="52" customWidth="1"/>
    <col min="6148" max="6148" width="13.140625" style="52" customWidth="1"/>
    <col min="6149" max="6149" width="16.5703125" style="52" customWidth="1"/>
    <col min="6150" max="6150" width="7.5703125" style="52" customWidth="1"/>
    <col min="6151" max="6151" width="26.85546875" style="52" customWidth="1"/>
    <col min="6152" max="6152" width="4.140625" style="52" customWidth="1"/>
    <col min="6153" max="6153" width="24.85546875" style="52" customWidth="1"/>
    <col min="6154" max="6154" width="4.5703125" style="52" customWidth="1"/>
    <col min="6155" max="6155" width="5" style="52" customWidth="1"/>
    <col min="6156" max="6156" width="23.5703125" style="52" customWidth="1"/>
    <col min="6157" max="6157" width="18" style="52" customWidth="1"/>
    <col min="6158" max="6159" width="18.42578125" style="52" customWidth="1"/>
    <col min="6160" max="6160" width="3.5703125" style="52" customWidth="1"/>
    <col min="6161" max="6161" width="4.42578125" style="52" customWidth="1"/>
    <col min="6162" max="6162" width="4.140625" style="52" customWidth="1"/>
    <col min="6163" max="6163" width="4.7109375" style="52" customWidth="1"/>
    <col min="6164" max="6400" width="11.42578125" style="52"/>
    <col min="6401" max="6401" width="13.7109375" style="52" customWidth="1"/>
    <col min="6402" max="6402" width="13.28515625" style="52" customWidth="1"/>
    <col min="6403" max="6403" width="20" style="52" customWidth="1"/>
    <col min="6404" max="6404" width="13.140625" style="52" customWidth="1"/>
    <col min="6405" max="6405" width="16.5703125" style="52" customWidth="1"/>
    <col min="6406" max="6406" width="7.5703125" style="52" customWidth="1"/>
    <col min="6407" max="6407" width="26.85546875" style="52" customWidth="1"/>
    <col min="6408" max="6408" width="4.140625" style="52" customWidth="1"/>
    <col min="6409" max="6409" width="24.85546875" style="52" customWidth="1"/>
    <col min="6410" max="6410" width="4.5703125" style="52" customWidth="1"/>
    <col min="6411" max="6411" width="5" style="52" customWidth="1"/>
    <col min="6412" max="6412" width="23.5703125" style="52" customWidth="1"/>
    <col min="6413" max="6413" width="18" style="52" customWidth="1"/>
    <col min="6414" max="6415" width="18.42578125" style="52" customWidth="1"/>
    <col min="6416" max="6416" width="3.5703125" style="52" customWidth="1"/>
    <col min="6417" max="6417" width="4.42578125" style="52" customWidth="1"/>
    <col min="6418" max="6418" width="4.140625" style="52" customWidth="1"/>
    <col min="6419" max="6419" width="4.7109375" style="52" customWidth="1"/>
    <col min="6420" max="6656" width="11.42578125" style="52"/>
    <col min="6657" max="6657" width="13.7109375" style="52" customWidth="1"/>
    <col min="6658" max="6658" width="13.28515625" style="52" customWidth="1"/>
    <col min="6659" max="6659" width="20" style="52" customWidth="1"/>
    <col min="6660" max="6660" width="13.140625" style="52" customWidth="1"/>
    <col min="6661" max="6661" width="16.5703125" style="52" customWidth="1"/>
    <col min="6662" max="6662" width="7.5703125" style="52" customWidth="1"/>
    <col min="6663" max="6663" width="26.85546875" style="52" customWidth="1"/>
    <col min="6664" max="6664" width="4.140625" style="52" customWidth="1"/>
    <col min="6665" max="6665" width="24.85546875" style="52" customWidth="1"/>
    <col min="6666" max="6666" width="4.5703125" style="52" customWidth="1"/>
    <col min="6667" max="6667" width="5" style="52" customWidth="1"/>
    <col min="6668" max="6668" width="23.5703125" style="52" customWidth="1"/>
    <col min="6669" max="6669" width="18" style="52" customWidth="1"/>
    <col min="6670" max="6671" width="18.42578125" style="52" customWidth="1"/>
    <col min="6672" max="6672" width="3.5703125" style="52" customWidth="1"/>
    <col min="6673" max="6673" width="4.42578125" style="52" customWidth="1"/>
    <col min="6674" max="6674" width="4.140625" style="52" customWidth="1"/>
    <col min="6675" max="6675" width="4.7109375" style="52" customWidth="1"/>
    <col min="6676" max="6912" width="11.42578125" style="52"/>
    <col min="6913" max="6913" width="13.7109375" style="52" customWidth="1"/>
    <col min="6914" max="6914" width="13.28515625" style="52" customWidth="1"/>
    <col min="6915" max="6915" width="20" style="52" customWidth="1"/>
    <col min="6916" max="6916" width="13.140625" style="52" customWidth="1"/>
    <col min="6917" max="6917" width="16.5703125" style="52" customWidth="1"/>
    <col min="6918" max="6918" width="7.5703125" style="52" customWidth="1"/>
    <col min="6919" max="6919" width="26.85546875" style="52" customWidth="1"/>
    <col min="6920" max="6920" width="4.140625" style="52" customWidth="1"/>
    <col min="6921" max="6921" width="24.85546875" style="52" customWidth="1"/>
    <col min="6922" max="6922" width="4.5703125" style="52" customWidth="1"/>
    <col min="6923" max="6923" width="5" style="52" customWidth="1"/>
    <col min="6924" max="6924" width="23.5703125" style="52" customWidth="1"/>
    <col min="6925" max="6925" width="18" style="52" customWidth="1"/>
    <col min="6926" max="6927" width="18.42578125" style="52" customWidth="1"/>
    <col min="6928" max="6928" width="3.5703125" style="52" customWidth="1"/>
    <col min="6929" max="6929" width="4.42578125" style="52" customWidth="1"/>
    <col min="6930" max="6930" width="4.140625" style="52" customWidth="1"/>
    <col min="6931" max="6931" width="4.7109375" style="52" customWidth="1"/>
    <col min="6932" max="7168" width="11.42578125" style="52"/>
    <col min="7169" max="7169" width="13.7109375" style="52" customWidth="1"/>
    <col min="7170" max="7170" width="13.28515625" style="52" customWidth="1"/>
    <col min="7171" max="7171" width="20" style="52" customWidth="1"/>
    <col min="7172" max="7172" width="13.140625" style="52" customWidth="1"/>
    <col min="7173" max="7173" width="16.5703125" style="52" customWidth="1"/>
    <col min="7174" max="7174" width="7.5703125" style="52" customWidth="1"/>
    <col min="7175" max="7175" width="26.85546875" style="52" customWidth="1"/>
    <col min="7176" max="7176" width="4.140625" style="52" customWidth="1"/>
    <col min="7177" max="7177" width="24.85546875" style="52" customWidth="1"/>
    <col min="7178" max="7178" width="4.5703125" style="52" customWidth="1"/>
    <col min="7179" max="7179" width="5" style="52" customWidth="1"/>
    <col min="7180" max="7180" width="23.5703125" style="52" customWidth="1"/>
    <col min="7181" max="7181" width="18" style="52" customWidth="1"/>
    <col min="7182" max="7183" width="18.42578125" style="52" customWidth="1"/>
    <col min="7184" max="7184" width="3.5703125" style="52" customWidth="1"/>
    <col min="7185" max="7185" width="4.42578125" style="52" customWidth="1"/>
    <col min="7186" max="7186" width="4.140625" style="52" customWidth="1"/>
    <col min="7187" max="7187" width="4.7109375" style="52" customWidth="1"/>
    <col min="7188" max="7424" width="11.42578125" style="52"/>
    <col min="7425" max="7425" width="13.7109375" style="52" customWidth="1"/>
    <col min="7426" max="7426" width="13.28515625" style="52" customWidth="1"/>
    <col min="7427" max="7427" width="20" style="52" customWidth="1"/>
    <col min="7428" max="7428" width="13.140625" style="52" customWidth="1"/>
    <col min="7429" max="7429" width="16.5703125" style="52" customWidth="1"/>
    <col min="7430" max="7430" width="7.5703125" style="52" customWidth="1"/>
    <col min="7431" max="7431" width="26.85546875" style="52" customWidth="1"/>
    <col min="7432" max="7432" width="4.140625" style="52" customWidth="1"/>
    <col min="7433" max="7433" width="24.85546875" style="52" customWidth="1"/>
    <col min="7434" max="7434" width="4.5703125" style="52" customWidth="1"/>
    <col min="7435" max="7435" width="5" style="52" customWidth="1"/>
    <col min="7436" max="7436" width="23.5703125" style="52" customWidth="1"/>
    <col min="7437" max="7437" width="18" style="52" customWidth="1"/>
    <col min="7438" max="7439" width="18.42578125" style="52" customWidth="1"/>
    <col min="7440" max="7440" width="3.5703125" style="52" customWidth="1"/>
    <col min="7441" max="7441" width="4.42578125" style="52" customWidth="1"/>
    <col min="7442" max="7442" width="4.140625" style="52" customWidth="1"/>
    <col min="7443" max="7443" width="4.7109375" style="52" customWidth="1"/>
    <col min="7444" max="7680" width="11.42578125" style="52"/>
    <col min="7681" max="7681" width="13.7109375" style="52" customWidth="1"/>
    <col min="7682" max="7682" width="13.28515625" style="52" customWidth="1"/>
    <col min="7683" max="7683" width="20" style="52" customWidth="1"/>
    <col min="7684" max="7684" width="13.140625" style="52" customWidth="1"/>
    <col min="7685" max="7685" width="16.5703125" style="52" customWidth="1"/>
    <col min="7686" max="7686" width="7.5703125" style="52" customWidth="1"/>
    <col min="7687" max="7687" width="26.85546875" style="52" customWidth="1"/>
    <col min="7688" max="7688" width="4.140625" style="52" customWidth="1"/>
    <col min="7689" max="7689" width="24.85546875" style="52" customWidth="1"/>
    <col min="7690" max="7690" width="4.5703125" style="52" customWidth="1"/>
    <col min="7691" max="7691" width="5" style="52" customWidth="1"/>
    <col min="7692" max="7692" width="23.5703125" style="52" customWidth="1"/>
    <col min="7693" max="7693" width="18" style="52" customWidth="1"/>
    <col min="7694" max="7695" width="18.42578125" style="52" customWidth="1"/>
    <col min="7696" max="7696" width="3.5703125" style="52" customWidth="1"/>
    <col min="7697" max="7697" width="4.42578125" style="52" customWidth="1"/>
    <col min="7698" max="7698" width="4.140625" style="52" customWidth="1"/>
    <col min="7699" max="7699" width="4.7109375" style="52" customWidth="1"/>
    <col min="7700" max="7936" width="11.42578125" style="52"/>
    <col min="7937" max="7937" width="13.7109375" style="52" customWidth="1"/>
    <col min="7938" max="7938" width="13.28515625" style="52" customWidth="1"/>
    <col min="7939" max="7939" width="20" style="52" customWidth="1"/>
    <col min="7940" max="7940" width="13.140625" style="52" customWidth="1"/>
    <col min="7941" max="7941" width="16.5703125" style="52" customWidth="1"/>
    <col min="7942" max="7942" width="7.5703125" style="52" customWidth="1"/>
    <col min="7943" max="7943" width="26.85546875" style="52" customWidth="1"/>
    <col min="7944" max="7944" width="4.140625" style="52" customWidth="1"/>
    <col min="7945" max="7945" width="24.85546875" style="52" customWidth="1"/>
    <col min="7946" max="7946" width="4.5703125" style="52" customWidth="1"/>
    <col min="7947" max="7947" width="5" style="52" customWidth="1"/>
    <col min="7948" max="7948" width="23.5703125" style="52" customWidth="1"/>
    <col min="7949" max="7949" width="18" style="52" customWidth="1"/>
    <col min="7950" max="7951" width="18.42578125" style="52" customWidth="1"/>
    <col min="7952" max="7952" width="3.5703125" style="52" customWidth="1"/>
    <col min="7953" max="7953" width="4.42578125" style="52" customWidth="1"/>
    <col min="7954" max="7954" width="4.140625" style="52" customWidth="1"/>
    <col min="7955" max="7955" width="4.7109375" style="52" customWidth="1"/>
    <col min="7956" max="8192" width="11.42578125" style="52"/>
    <col min="8193" max="8193" width="13.7109375" style="52" customWidth="1"/>
    <col min="8194" max="8194" width="13.28515625" style="52" customWidth="1"/>
    <col min="8195" max="8195" width="20" style="52" customWidth="1"/>
    <col min="8196" max="8196" width="13.140625" style="52" customWidth="1"/>
    <col min="8197" max="8197" width="16.5703125" style="52" customWidth="1"/>
    <col min="8198" max="8198" width="7.5703125" style="52" customWidth="1"/>
    <col min="8199" max="8199" width="26.85546875" style="52" customWidth="1"/>
    <col min="8200" max="8200" width="4.140625" style="52" customWidth="1"/>
    <col min="8201" max="8201" width="24.85546875" style="52" customWidth="1"/>
    <col min="8202" max="8202" width="4.5703125" style="52" customWidth="1"/>
    <col min="8203" max="8203" width="5" style="52" customWidth="1"/>
    <col min="8204" max="8204" width="23.5703125" style="52" customWidth="1"/>
    <col min="8205" max="8205" width="18" style="52" customWidth="1"/>
    <col min="8206" max="8207" width="18.42578125" style="52" customWidth="1"/>
    <col min="8208" max="8208" width="3.5703125" style="52" customWidth="1"/>
    <col min="8209" max="8209" width="4.42578125" style="52" customWidth="1"/>
    <col min="8210" max="8210" width="4.140625" style="52" customWidth="1"/>
    <col min="8211" max="8211" width="4.7109375" style="52" customWidth="1"/>
    <col min="8212" max="8448" width="11.42578125" style="52"/>
    <col min="8449" max="8449" width="13.7109375" style="52" customWidth="1"/>
    <col min="8450" max="8450" width="13.28515625" style="52" customWidth="1"/>
    <col min="8451" max="8451" width="20" style="52" customWidth="1"/>
    <col min="8452" max="8452" width="13.140625" style="52" customWidth="1"/>
    <col min="8453" max="8453" width="16.5703125" style="52" customWidth="1"/>
    <col min="8454" max="8454" width="7.5703125" style="52" customWidth="1"/>
    <col min="8455" max="8455" width="26.85546875" style="52" customWidth="1"/>
    <col min="8456" max="8456" width="4.140625" style="52" customWidth="1"/>
    <col min="8457" max="8457" width="24.85546875" style="52" customWidth="1"/>
    <col min="8458" max="8458" width="4.5703125" style="52" customWidth="1"/>
    <col min="8459" max="8459" width="5" style="52" customWidth="1"/>
    <col min="8460" max="8460" width="23.5703125" style="52" customWidth="1"/>
    <col min="8461" max="8461" width="18" style="52" customWidth="1"/>
    <col min="8462" max="8463" width="18.42578125" style="52" customWidth="1"/>
    <col min="8464" max="8464" width="3.5703125" style="52" customWidth="1"/>
    <col min="8465" max="8465" width="4.42578125" style="52" customWidth="1"/>
    <col min="8466" max="8466" width="4.140625" style="52" customWidth="1"/>
    <col min="8467" max="8467" width="4.7109375" style="52" customWidth="1"/>
    <col min="8468" max="8704" width="11.42578125" style="52"/>
    <col min="8705" max="8705" width="13.7109375" style="52" customWidth="1"/>
    <col min="8706" max="8706" width="13.28515625" style="52" customWidth="1"/>
    <col min="8707" max="8707" width="20" style="52" customWidth="1"/>
    <col min="8708" max="8708" width="13.140625" style="52" customWidth="1"/>
    <col min="8709" max="8709" width="16.5703125" style="52" customWidth="1"/>
    <col min="8710" max="8710" width="7.5703125" style="52" customWidth="1"/>
    <col min="8711" max="8711" width="26.85546875" style="52" customWidth="1"/>
    <col min="8712" max="8712" width="4.140625" style="52" customWidth="1"/>
    <col min="8713" max="8713" width="24.85546875" style="52" customWidth="1"/>
    <col min="8714" max="8714" width="4.5703125" style="52" customWidth="1"/>
    <col min="8715" max="8715" width="5" style="52" customWidth="1"/>
    <col min="8716" max="8716" width="23.5703125" style="52" customWidth="1"/>
    <col min="8717" max="8717" width="18" style="52" customWidth="1"/>
    <col min="8718" max="8719" width="18.42578125" style="52" customWidth="1"/>
    <col min="8720" max="8720" width="3.5703125" style="52" customWidth="1"/>
    <col min="8721" max="8721" width="4.42578125" style="52" customWidth="1"/>
    <col min="8722" max="8722" width="4.140625" style="52" customWidth="1"/>
    <col min="8723" max="8723" width="4.7109375" style="52" customWidth="1"/>
    <col min="8724" max="8960" width="11.42578125" style="52"/>
    <col min="8961" max="8961" width="13.7109375" style="52" customWidth="1"/>
    <col min="8962" max="8962" width="13.28515625" style="52" customWidth="1"/>
    <col min="8963" max="8963" width="20" style="52" customWidth="1"/>
    <col min="8964" max="8964" width="13.140625" style="52" customWidth="1"/>
    <col min="8965" max="8965" width="16.5703125" style="52" customWidth="1"/>
    <col min="8966" max="8966" width="7.5703125" style="52" customWidth="1"/>
    <col min="8967" max="8967" width="26.85546875" style="52" customWidth="1"/>
    <col min="8968" max="8968" width="4.140625" style="52" customWidth="1"/>
    <col min="8969" max="8969" width="24.85546875" style="52" customWidth="1"/>
    <col min="8970" max="8970" width="4.5703125" style="52" customWidth="1"/>
    <col min="8971" max="8971" width="5" style="52" customWidth="1"/>
    <col min="8972" max="8972" width="23.5703125" style="52" customWidth="1"/>
    <col min="8973" max="8973" width="18" style="52" customWidth="1"/>
    <col min="8974" max="8975" width="18.42578125" style="52" customWidth="1"/>
    <col min="8976" max="8976" width="3.5703125" style="52" customWidth="1"/>
    <col min="8977" max="8977" width="4.42578125" style="52" customWidth="1"/>
    <col min="8978" max="8978" width="4.140625" style="52" customWidth="1"/>
    <col min="8979" max="8979" width="4.7109375" style="52" customWidth="1"/>
    <col min="8980" max="9216" width="11.42578125" style="52"/>
    <col min="9217" max="9217" width="13.7109375" style="52" customWidth="1"/>
    <col min="9218" max="9218" width="13.28515625" style="52" customWidth="1"/>
    <col min="9219" max="9219" width="20" style="52" customWidth="1"/>
    <col min="9220" max="9220" width="13.140625" style="52" customWidth="1"/>
    <col min="9221" max="9221" width="16.5703125" style="52" customWidth="1"/>
    <col min="9222" max="9222" width="7.5703125" style="52" customWidth="1"/>
    <col min="9223" max="9223" width="26.85546875" style="52" customWidth="1"/>
    <col min="9224" max="9224" width="4.140625" style="52" customWidth="1"/>
    <col min="9225" max="9225" width="24.85546875" style="52" customWidth="1"/>
    <col min="9226" max="9226" width="4.5703125" style="52" customWidth="1"/>
    <col min="9227" max="9227" width="5" style="52" customWidth="1"/>
    <col min="9228" max="9228" width="23.5703125" style="52" customWidth="1"/>
    <col min="9229" max="9229" width="18" style="52" customWidth="1"/>
    <col min="9230" max="9231" width="18.42578125" style="52" customWidth="1"/>
    <col min="9232" max="9232" width="3.5703125" style="52" customWidth="1"/>
    <col min="9233" max="9233" width="4.42578125" style="52" customWidth="1"/>
    <col min="9234" max="9234" width="4.140625" style="52" customWidth="1"/>
    <col min="9235" max="9235" width="4.7109375" style="52" customWidth="1"/>
    <col min="9236" max="9472" width="11.42578125" style="52"/>
    <col min="9473" max="9473" width="13.7109375" style="52" customWidth="1"/>
    <col min="9474" max="9474" width="13.28515625" style="52" customWidth="1"/>
    <col min="9475" max="9475" width="20" style="52" customWidth="1"/>
    <col min="9476" max="9476" width="13.140625" style="52" customWidth="1"/>
    <col min="9477" max="9477" width="16.5703125" style="52" customWidth="1"/>
    <col min="9478" max="9478" width="7.5703125" style="52" customWidth="1"/>
    <col min="9479" max="9479" width="26.85546875" style="52" customWidth="1"/>
    <col min="9480" max="9480" width="4.140625" style="52" customWidth="1"/>
    <col min="9481" max="9481" width="24.85546875" style="52" customWidth="1"/>
    <col min="9482" max="9482" width="4.5703125" style="52" customWidth="1"/>
    <col min="9483" max="9483" width="5" style="52" customWidth="1"/>
    <col min="9484" max="9484" width="23.5703125" style="52" customWidth="1"/>
    <col min="9485" max="9485" width="18" style="52" customWidth="1"/>
    <col min="9486" max="9487" width="18.42578125" style="52" customWidth="1"/>
    <col min="9488" max="9488" width="3.5703125" style="52" customWidth="1"/>
    <col min="9489" max="9489" width="4.42578125" style="52" customWidth="1"/>
    <col min="9490" max="9490" width="4.140625" style="52" customWidth="1"/>
    <col min="9491" max="9491" width="4.7109375" style="52" customWidth="1"/>
    <col min="9492" max="9728" width="11.42578125" style="52"/>
    <col min="9729" max="9729" width="13.7109375" style="52" customWidth="1"/>
    <col min="9730" max="9730" width="13.28515625" style="52" customWidth="1"/>
    <col min="9731" max="9731" width="20" style="52" customWidth="1"/>
    <col min="9732" max="9732" width="13.140625" style="52" customWidth="1"/>
    <col min="9733" max="9733" width="16.5703125" style="52" customWidth="1"/>
    <col min="9734" max="9734" width="7.5703125" style="52" customWidth="1"/>
    <col min="9735" max="9735" width="26.85546875" style="52" customWidth="1"/>
    <col min="9736" max="9736" width="4.140625" style="52" customWidth="1"/>
    <col min="9737" max="9737" width="24.85546875" style="52" customWidth="1"/>
    <col min="9738" max="9738" width="4.5703125" style="52" customWidth="1"/>
    <col min="9739" max="9739" width="5" style="52" customWidth="1"/>
    <col min="9740" max="9740" width="23.5703125" style="52" customWidth="1"/>
    <col min="9741" max="9741" width="18" style="52" customWidth="1"/>
    <col min="9742" max="9743" width="18.42578125" style="52" customWidth="1"/>
    <col min="9744" max="9744" width="3.5703125" style="52" customWidth="1"/>
    <col min="9745" max="9745" width="4.42578125" style="52" customWidth="1"/>
    <col min="9746" max="9746" width="4.140625" style="52" customWidth="1"/>
    <col min="9747" max="9747" width="4.7109375" style="52" customWidth="1"/>
    <col min="9748" max="9984" width="11.42578125" style="52"/>
    <col min="9985" max="9985" width="13.7109375" style="52" customWidth="1"/>
    <col min="9986" max="9986" width="13.28515625" style="52" customWidth="1"/>
    <col min="9987" max="9987" width="20" style="52" customWidth="1"/>
    <col min="9988" max="9988" width="13.140625" style="52" customWidth="1"/>
    <col min="9989" max="9989" width="16.5703125" style="52" customWidth="1"/>
    <col min="9990" max="9990" width="7.5703125" style="52" customWidth="1"/>
    <col min="9991" max="9991" width="26.85546875" style="52" customWidth="1"/>
    <col min="9992" max="9992" width="4.140625" style="52" customWidth="1"/>
    <col min="9993" max="9993" width="24.85546875" style="52" customWidth="1"/>
    <col min="9994" max="9994" width="4.5703125" style="52" customWidth="1"/>
    <col min="9995" max="9995" width="5" style="52" customWidth="1"/>
    <col min="9996" max="9996" width="23.5703125" style="52" customWidth="1"/>
    <col min="9997" max="9997" width="18" style="52" customWidth="1"/>
    <col min="9998" max="9999" width="18.42578125" style="52" customWidth="1"/>
    <col min="10000" max="10000" width="3.5703125" style="52" customWidth="1"/>
    <col min="10001" max="10001" width="4.42578125" style="52" customWidth="1"/>
    <col min="10002" max="10002" width="4.140625" style="52" customWidth="1"/>
    <col min="10003" max="10003" width="4.7109375" style="52" customWidth="1"/>
    <col min="10004" max="10240" width="11.42578125" style="52"/>
    <col min="10241" max="10241" width="13.7109375" style="52" customWidth="1"/>
    <col min="10242" max="10242" width="13.28515625" style="52" customWidth="1"/>
    <col min="10243" max="10243" width="20" style="52" customWidth="1"/>
    <col min="10244" max="10244" width="13.140625" style="52" customWidth="1"/>
    <col min="10245" max="10245" width="16.5703125" style="52" customWidth="1"/>
    <col min="10246" max="10246" width="7.5703125" style="52" customWidth="1"/>
    <col min="10247" max="10247" width="26.85546875" style="52" customWidth="1"/>
    <col min="10248" max="10248" width="4.140625" style="52" customWidth="1"/>
    <col min="10249" max="10249" width="24.85546875" style="52" customWidth="1"/>
    <col min="10250" max="10250" width="4.5703125" style="52" customWidth="1"/>
    <col min="10251" max="10251" width="5" style="52" customWidth="1"/>
    <col min="10252" max="10252" width="23.5703125" style="52" customWidth="1"/>
    <col min="10253" max="10253" width="18" style="52" customWidth="1"/>
    <col min="10254" max="10255" width="18.42578125" style="52" customWidth="1"/>
    <col min="10256" max="10256" width="3.5703125" style="52" customWidth="1"/>
    <col min="10257" max="10257" width="4.42578125" style="52" customWidth="1"/>
    <col min="10258" max="10258" width="4.140625" style="52" customWidth="1"/>
    <col min="10259" max="10259" width="4.7109375" style="52" customWidth="1"/>
    <col min="10260" max="10496" width="11.42578125" style="52"/>
    <col min="10497" max="10497" width="13.7109375" style="52" customWidth="1"/>
    <col min="10498" max="10498" width="13.28515625" style="52" customWidth="1"/>
    <col min="10499" max="10499" width="20" style="52" customWidth="1"/>
    <col min="10500" max="10500" width="13.140625" style="52" customWidth="1"/>
    <col min="10501" max="10501" width="16.5703125" style="52" customWidth="1"/>
    <col min="10502" max="10502" width="7.5703125" style="52" customWidth="1"/>
    <col min="10503" max="10503" width="26.85546875" style="52" customWidth="1"/>
    <col min="10504" max="10504" width="4.140625" style="52" customWidth="1"/>
    <col min="10505" max="10505" width="24.85546875" style="52" customWidth="1"/>
    <col min="10506" max="10506" width="4.5703125" style="52" customWidth="1"/>
    <col min="10507" max="10507" width="5" style="52" customWidth="1"/>
    <col min="10508" max="10508" width="23.5703125" style="52" customWidth="1"/>
    <col min="10509" max="10509" width="18" style="52" customWidth="1"/>
    <col min="10510" max="10511" width="18.42578125" style="52" customWidth="1"/>
    <col min="10512" max="10512" width="3.5703125" style="52" customWidth="1"/>
    <col min="10513" max="10513" width="4.42578125" style="52" customWidth="1"/>
    <col min="10514" max="10514" width="4.140625" style="52" customWidth="1"/>
    <col min="10515" max="10515" width="4.7109375" style="52" customWidth="1"/>
    <col min="10516" max="10752" width="11.42578125" style="52"/>
    <col min="10753" max="10753" width="13.7109375" style="52" customWidth="1"/>
    <col min="10754" max="10754" width="13.28515625" style="52" customWidth="1"/>
    <col min="10755" max="10755" width="20" style="52" customWidth="1"/>
    <col min="10756" max="10756" width="13.140625" style="52" customWidth="1"/>
    <col min="10757" max="10757" width="16.5703125" style="52" customWidth="1"/>
    <col min="10758" max="10758" width="7.5703125" style="52" customWidth="1"/>
    <col min="10759" max="10759" width="26.85546875" style="52" customWidth="1"/>
    <col min="10760" max="10760" width="4.140625" style="52" customWidth="1"/>
    <col min="10761" max="10761" width="24.85546875" style="52" customWidth="1"/>
    <col min="10762" max="10762" width="4.5703125" style="52" customWidth="1"/>
    <col min="10763" max="10763" width="5" style="52" customWidth="1"/>
    <col min="10764" max="10764" width="23.5703125" style="52" customWidth="1"/>
    <col min="10765" max="10765" width="18" style="52" customWidth="1"/>
    <col min="10766" max="10767" width="18.42578125" style="52" customWidth="1"/>
    <col min="10768" max="10768" width="3.5703125" style="52" customWidth="1"/>
    <col min="10769" max="10769" width="4.42578125" style="52" customWidth="1"/>
    <col min="10770" max="10770" width="4.140625" style="52" customWidth="1"/>
    <col min="10771" max="10771" width="4.7109375" style="52" customWidth="1"/>
    <col min="10772" max="11008" width="11.42578125" style="52"/>
    <col min="11009" max="11009" width="13.7109375" style="52" customWidth="1"/>
    <col min="11010" max="11010" width="13.28515625" style="52" customWidth="1"/>
    <col min="11011" max="11011" width="20" style="52" customWidth="1"/>
    <col min="11012" max="11012" width="13.140625" style="52" customWidth="1"/>
    <col min="11013" max="11013" width="16.5703125" style="52" customWidth="1"/>
    <col min="11014" max="11014" width="7.5703125" style="52" customWidth="1"/>
    <col min="11015" max="11015" width="26.85546875" style="52" customWidth="1"/>
    <col min="11016" max="11016" width="4.140625" style="52" customWidth="1"/>
    <col min="11017" max="11017" width="24.85546875" style="52" customWidth="1"/>
    <col min="11018" max="11018" width="4.5703125" style="52" customWidth="1"/>
    <col min="11019" max="11019" width="5" style="52" customWidth="1"/>
    <col min="11020" max="11020" width="23.5703125" style="52" customWidth="1"/>
    <col min="11021" max="11021" width="18" style="52" customWidth="1"/>
    <col min="11022" max="11023" width="18.42578125" style="52" customWidth="1"/>
    <col min="11024" max="11024" width="3.5703125" style="52" customWidth="1"/>
    <col min="11025" max="11025" width="4.42578125" style="52" customWidth="1"/>
    <col min="11026" max="11026" width="4.140625" style="52" customWidth="1"/>
    <col min="11027" max="11027" width="4.7109375" style="52" customWidth="1"/>
    <col min="11028" max="11264" width="11.42578125" style="52"/>
    <col min="11265" max="11265" width="13.7109375" style="52" customWidth="1"/>
    <col min="11266" max="11266" width="13.28515625" style="52" customWidth="1"/>
    <col min="11267" max="11267" width="20" style="52" customWidth="1"/>
    <col min="11268" max="11268" width="13.140625" style="52" customWidth="1"/>
    <col min="11269" max="11269" width="16.5703125" style="52" customWidth="1"/>
    <col min="11270" max="11270" width="7.5703125" style="52" customWidth="1"/>
    <col min="11271" max="11271" width="26.85546875" style="52" customWidth="1"/>
    <col min="11272" max="11272" width="4.140625" style="52" customWidth="1"/>
    <col min="11273" max="11273" width="24.85546875" style="52" customWidth="1"/>
    <col min="11274" max="11274" width="4.5703125" style="52" customWidth="1"/>
    <col min="11275" max="11275" width="5" style="52" customWidth="1"/>
    <col min="11276" max="11276" width="23.5703125" style="52" customWidth="1"/>
    <col min="11277" max="11277" width="18" style="52" customWidth="1"/>
    <col min="11278" max="11279" width="18.42578125" style="52" customWidth="1"/>
    <col min="11280" max="11280" width="3.5703125" style="52" customWidth="1"/>
    <col min="11281" max="11281" width="4.42578125" style="52" customWidth="1"/>
    <col min="11282" max="11282" width="4.140625" style="52" customWidth="1"/>
    <col min="11283" max="11283" width="4.7109375" style="52" customWidth="1"/>
    <col min="11284" max="11520" width="11.42578125" style="52"/>
    <col min="11521" max="11521" width="13.7109375" style="52" customWidth="1"/>
    <col min="11522" max="11522" width="13.28515625" style="52" customWidth="1"/>
    <col min="11523" max="11523" width="20" style="52" customWidth="1"/>
    <col min="11524" max="11524" width="13.140625" style="52" customWidth="1"/>
    <col min="11525" max="11525" width="16.5703125" style="52" customWidth="1"/>
    <col min="11526" max="11526" width="7.5703125" style="52" customWidth="1"/>
    <col min="11527" max="11527" width="26.85546875" style="52" customWidth="1"/>
    <col min="11528" max="11528" width="4.140625" style="52" customWidth="1"/>
    <col min="11529" max="11529" width="24.85546875" style="52" customWidth="1"/>
    <col min="11530" max="11530" width="4.5703125" style="52" customWidth="1"/>
    <col min="11531" max="11531" width="5" style="52" customWidth="1"/>
    <col min="11532" max="11532" width="23.5703125" style="52" customWidth="1"/>
    <col min="11533" max="11533" width="18" style="52" customWidth="1"/>
    <col min="11534" max="11535" width="18.42578125" style="52" customWidth="1"/>
    <col min="11536" max="11536" width="3.5703125" style="52" customWidth="1"/>
    <col min="11537" max="11537" width="4.42578125" style="52" customWidth="1"/>
    <col min="11538" max="11538" width="4.140625" style="52" customWidth="1"/>
    <col min="11539" max="11539" width="4.7109375" style="52" customWidth="1"/>
    <col min="11540" max="11776" width="11.42578125" style="52"/>
    <col min="11777" max="11777" width="13.7109375" style="52" customWidth="1"/>
    <col min="11778" max="11778" width="13.28515625" style="52" customWidth="1"/>
    <col min="11779" max="11779" width="20" style="52" customWidth="1"/>
    <col min="11780" max="11780" width="13.140625" style="52" customWidth="1"/>
    <col min="11781" max="11781" width="16.5703125" style="52" customWidth="1"/>
    <col min="11782" max="11782" width="7.5703125" style="52" customWidth="1"/>
    <col min="11783" max="11783" width="26.85546875" style="52" customWidth="1"/>
    <col min="11784" max="11784" width="4.140625" style="52" customWidth="1"/>
    <col min="11785" max="11785" width="24.85546875" style="52" customWidth="1"/>
    <col min="11786" max="11786" width="4.5703125" style="52" customWidth="1"/>
    <col min="11787" max="11787" width="5" style="52" customWidth="1"/>
    <col min="11788" max="11788" width="23.5703125" style="52" customWidth="1"/>
    <col min="11789" max="11789" width="18" style="52" customWidth="1"/>
    <col min="11790" max="11791" width="18.42578125" style="52" customWidth="1"/>
    <col min="11792" max="11792" width="3.5703125" style="52" customWidth="1"/>
    <col min="11793" max="11793" width="4.42578125" style="52" customWidth="1"/>
    <col min="11794" max="11794" width="4.140625" style="52" customWidth="1"/>
    <col min="11795" max="11795" width="4.7109375" style="52" customWidth="1"/>
    <col min="11796" max="12032" width="11.42578125" style="52"/>
    <col min="12033" max="12033" width="13.7109375" style="52" customWidth="1"/>
    <col min="12034" max="12034" width="13.28515625" style="52" customWidth="1"/>
    <col min="12035" max="12035" width="20" style="52" customWidth="1"/>
    <col min="12036" max="12036" width="13.140625" style="52" customWidth="1"/>
    <col min="12037" max="12037" width="16.5703125" style="52" customWidth="1"/>
    <col min="12038" max="12038" width="7.5703125" style="52" customWidth="1"/>
    <col min="12039" max="12039" width="26.85546875" style="52" customWidth="1"/>
    <col min="12040" max="12040" width="4.140625" style="52" customWidth="1"/>
    <col min="12041" max="12041" width="24.85546875" style="52" customWidth="1"/>
    <col min="12042" max="12042" width="4.5703125" style="52" customWidth="1"/>
    <col min="12043" max="12043" width="5" style="52" customWidth="1"/>
    <col min="12044" max="12044" width="23.5703125" style="52" customWidth="1"/>
    <col min="12045" max="12045" width="18" style="52" customWidth="1"/>
    <col min="12046" max="12047" width="18.42578125" style="52" customWidth="1"/>
    <col min="12048" max="12048" width="3.5703125" style="52" customWidth="1"/>
    <col min="12049" max="12049" width="4.42578125" style="52" customWidth="1"/>
    <col min="12050" max="12050" width="4.140625" style="52" customWidth="1"/>
    <col min="12051" max="12051" width="4.7109375" style="52" customWidth="1"/>
    <col min="12052" max="12288" width="11.42578125" style="52"/>
    <col min="12289" max="12289" width="13.7109375" style="52" customWidth="1"/>
    <col min="12290" max="12290" width="13.28515625" style="52" customWidth="1"/>
    <col min="12291" max="12291" width="20" style="52" customWidth="1"/>
    <col min="12292" max="12292" width="13.140625" style="52" customWidth="1"/>
    <col min="12293" max="12293" width="16.5703125" style="52" customWidth="1"/>
    <col min="12294" max="12294" width="7.5703125" style="52" customWidth="1"/>
    <col min="12295" max="12295" width="26.85546875" style="52" customWidth="1"/>
    <col min="12296" max="12296" width="4.140625" style="52" customWidth="1"/>
    <col min="12297" max="12297" width="24.85546875" style="52" customWidth="1"/>
    <col min="12298" max="12298" width="4.5703125" style="52" customWidth="1"/>
    <col min="12299" max="12299" width="5" style="52" customWidth="1"/>
    <col min="12300" max="12300" width="23.5703125" style="52" customWidth="1"/>
    <col min="12301" max="12301" width="18" style="52" customWidth="1"/>
    <col min="12302" max="12303" width="18.42578125" style="52" customWidth="1"/>
    <col min="12304" max="12304" width="3.5703125" style="52" customWidth="1"/>
    <col min="12305" max="12305" width="4.42578125" style="52" customWidth="1"/>
    <col min="12306" max="12306" width="4.140625" style="52" customWidth="1"/>
    <col min="12307" max="12307" width="4.7109375" style="52" customWidth="1"/>
    <col min="12308" max="12544" width="11.42578125" style="52"/>
    <col min="12545" max="12545" width="13.7109375" style="52" customWidth="1"/>
    <col min="12546" max="12546" width="13.28515625" style="52" customWidth="1"/>
    <col min="12547" max="12547" width="20" style="52" customWidth="1"/>
    <col min="12548" max="12548" width="13.140625" style="52" customWidth="1"/>
    <col min="12549" max="12549" width="16.5703125" style="52" customWidth="1"/>
    <col min="12550" max="12550" width="7.5703125" style="52" customWidth="1"/>
    <col min="12551" max="12551" width="26.85546875" style="52" customWidth="1"/>
    <col min="12552" max="12552" width="4.140625" style="52" customWidth="1"/>
    <col min="12553" max="12553" width="24.85546875" style="52" customWidth="1"/>
    <col min="12554" max="12554" width="4.5703125" style="52" customWidth="1"/>
    <col min="12555" max="12555" width="5" style="52" customWidth="1"/>
    <col min="12556" max="12556" width="23.5703125" style="52" customWidth="1"/>
    <col min="12557" max="12557" width="18" style="52" customWidth="1"/>
    <col min="12558" max="12559" width="18.42578125" style="52" customWidth="1"/>
    <col min="12560" max="12560" width="3.5703125" style="52" customWidth="1"/>
    <col min="12561" max="12561" width="4.42578125" style="52" customWidth="1"/>
    <col min="12562" max="12562" width="4.140625" style="52" customWidth="1"/>
    <col min="12563" max="12563" width="4.7109375" style="52" customWidth="1"/>
    <col min="12564" max="12800" width="11.42578125" style="52"/>
    <col min="12801" max="12801" width="13.7109375" style="52" customWidth="1"/>
    <col min="12802" max="12802" width="13.28515625" style="52" customWidth="1"/>
    <col min="12803" max="12803" width="20" style="52" customWidth="1"/>
    <col min="12804" max="12804" width="13.140625" style="52" customWidth="1"/>
    <col min="12805" max="12805" width="16.5703125" style="52" customWidth="1"/>
    <col min="12806" max="12806" width="7.5703125" style="52" customWidth="1"/>
    <col min="12807" max="12807" width="26.85546875" style="52" customWidth="1"/>
    <col min="12808" max="12808" width="4.140625" style="52" customWidth="1"/>
    <col min="12809" max="12809" width="24.85546875" style="52" customWidth="1"/>
    <col min="12810" max="12810" width="4.5703125" style="52" customWidth="1"/>
    <col min="12811" max="12811" width="5" style="52" customWidth="1"/>
    <col min="12812" max="12812" width="23.5703125" style="52" customWidth="1"/>
    <col min="12813" max="12813" width="18" style="52" customWidth="1"/>
    <col min="12814" max="12815" width="18.42578125" style="52" customWidth="1"/>
    <col min="12816" max="12816" width="3.5703125" style="52" customWidth="1"/>
    <col min="12817" max="12817" width="4.42578125" style="52" customWidth="1"/>
    <col min="12818" max="12818" width="4.140625" style="52" customWidth="1"/>
    <col min="12819" max="12819" width="4.7109375" style="52" customWidth="1"/>
    <col min="12820" max="13056" width="11.42578125" style="52"/>
    <col min="13057" max="13057" width="13.7109375" style="52" customWidth="1"/>
    <col min="13058" max="13058" width="13.28515625" style="52" customWidth="1"/>
    <col min="13059" max="13059" width="20" style="52" customWidth="1"/>
    <col min="13060" max="13060" width="13.140625" style="52" customWidth="1"/>
    <col min="13061" max="13061" width="16.5703125" style="52" customWidth="1"/>
    <col min="13062" max="13062" width="7.5703125" style="52" customWidth="1"/>
    <col min="13063" max="13063" width="26.85546875" style="52" customWidth="1"/>
    <col min="13064" max="13064" width="4.140625" style="52" customWidth="1"/>
    <col min="13065" max="13065" width="24.85546875" style="52" customWidth="1"/>
    <col min="13066" max="13066" width="4.5703125" style="52" customWidth="1"/>
    <col min="13067" max="13067" width="5" style="52" customWidth="1"/>
    <col min="13068" max="13068" width="23.5703125" style="52" customWidth="1"/>
    <col min="13069" max="13069" width="18" style="52" customWidth="1"/>
    <col min="13070" max="13071" width="18.42578125" style="52" customWidth="1"/>
    <col min="13072" max="13072" width="3.5703125" style="52" customWidth="1"/>
    <col min="13073" max="13073" width="4.42578125" style="52" customWidth="1"/>
    <col min="13074" max="13074" width="4.140625" style="52" customWidth="1"/>
    <col min="13075" max="13075" width="4.7109375" style="52" customWidth="1"/>
    <col min="13076" max="13312" width="11.42578125" style="52"/>
    <col min="13313" max="13313" width="13.7109375" style="52" customWidth="1"/>
    <col min="13314" max="13314" width="13.28515625" style="52" customWidth="1"/>
    <col min="13315" max="13315" width="20" style="52" customWidth="1"/>
    <col min="13316" max="13316" width="13.140625" style="52" customWidth="1"/>
    <col min="13317" max="13317" width="16.5703125" style="52" customWidth="1"/>
    <col min="13318" max="13318" width="7.5703125" style="52" customWidth="1"/>
    <col min="13319" max="13319" width="26.85546875" style="52" customWidth="1"/>
    <col min="13320" max="13320" width="4.140625" style="52" customWidth="1"/>
    <col min="13321" max="13321" width="24.85546875" style="52" customWidth="1"/>
    <col min="13322" max="13322" width="4.5703125" style="52" customWidth="1"/>
    <col min="13323" max="13323" width="5" style="52" customWidth="1"/>
    <col min="13324" max="13324" width="23.5703125" style="52" customWidth="1"/>
    <col min="13325" max="13325" width="18" style="52" customWidth="1"/>
    <col min="13326" max="13327" width="18.42578125" style="52" customWidth="1"/>
    <col min="13328" max="13328" width="3.5703125" style="52" customWidth="1"/>
    <col min="13329" max="13329" width="4.42578125" style="52" customWidth="1"/>
    <col min="13330" max="13330" width="4.140625" style="52" customWidth="1"/>
    <col min="13331" max="13331" width="4.7109375" style="52" customWidth="1"/>
    <col min="13332" max="13568" width="11.42578125" style="52"/>
    <col min="13569" max="13569" width="13.7109375" style="52" customWidth="1"/>
    <col min="13570" max="13570" width="13.28515625" style="52" customWidth="1"/>
    <col min="13571" max="13571" width="20" style="52" customWidth="1"/>
    <col min="13572" max="13572" width="13.140625" style="52" customWidth="1"/>
    <col min="13573" max="13573" width="16.5703125" style="52" customWidth="1"/>
    <col min="13574" max="13574" width="7.5703125" style="52" customWidth="1"/>
    <col min="13575" max="13575" width="26.85546875" style="52" customWidth="1"/>
    <col min="13576" max="13576" width="4.140625" style="52" customWidth="1"/>
    <col min="13577" max="13577" width="24.85546875" style="52" customWidth="1"/>
    <col min="13578" max="13578" width="4.5703125" style="52" customWidth="1"/>
    <col min="13579" max="13579" width="5" style="52" customWidth="1"/>
    <col min="13580" max="13580" width="23.5703125" style="52" customWidth="1"/>
    <col min="13581" max="13581" width="18" style="52" customWidth="1"/>
    <col min="13582" max="13583" width="18.42578125" style="52" customWidth="1"/>
    <col min="13584" max="13584" width="3.5703125" style="52" customWidth="1"/>
    <col min="13585" max="13585" width="4.42578125" style="52" customWidth="1"/>
    <col min="13586" max="13586" width="4.140625" style="52" customWidth="1"/>
    <col min="13587" max="13587" width="4.7109375" style="52" customWidth="1"/>
    <col min="13588" max="13824" width="11.42578125" style="52"/>
    <col min="13825" max="13825" width="13.7109375" style="52" customWidth="1"/>
    <col min="13826" max="13826" width="13.28515625" style="52" customWidth="1"/>
    <col min="13827" max="13827" width="20" style="52" customWidth="1"/>
    <col min="13828" max="13828" width="13.140625" style="52" customWidth="1"/>
    <col min="13829" max="13829" width="16.5703125" style="52" customWidth="1"/>
    <col min="13830" max="13830" width="7.5703125" style="52" customWidth="1"/>
    <col min="13831" max="13831" width="26.85546875" style="52" customWidth="1"/>
    <col min="13832" max="13832" width="4.140625" style="52" customWidth="1"/>
    <col min="13833" max="13833" width="24.85546875" style="52" customWidth="1"/>
    <col min="13834" max="13834" width="4.5703125" style="52" customWidth="1"/>
    <col min="13835" max="13835" width="5" style="52" customWidth="1"/>
    <col min="13836" max="13836" width="23.5703125" style="52" customWidth="1"/>
    <col min="13837" max="13837" width="18" style="52" customWidth="1"/>
    <col min="13838" max="13839" width="18.42578125" style="52" customWidth="1"/>
    <col min="13840" max="13840" width="3.5703125" style="52" customWidth="1"/>
    <col min="13841" max="13841" width="4.42578125" style="52" customWidth="1"/>
    <col min="13842" max="13842" width="4.140625" style="52" customWidth="1"/>
    <col min="13843" max="13843" width="4.7109375" style="52" customWidth="1"/>
    <col min="13844" max="14080" width="11.42578125" style="52"/>
    <col min="14081" max="14081" width="13.7109375" style="52" customWidth="1"/>
    <col min="14082" max="14082" width="13.28515625" style="52" customWidth="1"/>
    <col min="14083" max="14083" width="20" style="52" customWidth="1"/>
    <col min="14084" max="14084" width="13.140625" style="52" customWidth="1"/>
    <col min="14085" max="14085" width="16.5703125" style="52" customWidth="1"/>
    <col min="14086" max="14086" width="7.5703125" style="52" customWidth="1"/>
    <col min="14087" max="14087" width="26.85546875" style="52" customWidth="1"/>
    <col min="14088" max="14088" width="4.140625" style="52" customWidth="1"/>
    <col min="14089" max="14089" width="24.85546875" style="52" customWidth="1"/>
    <col min="14090" max="14090" width="4.5703125" style="52" customWidth="1"/>
    <col min="14091" max="14091" width="5" style="52" customWidth="1"/>
    <col min="14092" max="14092" width="23.5703125" style="52" customWidth="1"/>
    <col min="14093" max="14093" width="18" style="52" customWidth="1"/>
    <col min="14094" max="14095" width="18.42578125" style="52" customWidth="1"/>
    <col min="14096" max="14096" width="3.5703125" style="52" customWidth="1"/>
    <col min="14097" max="14097" width="4.42578125" style="52" customWidth="1"/>
    <col min="14098" max="14098" width="4.140625" style="52" customWidth="1"/>
    <col min="14099" max="14099" width="4.7109375" style="52" customWidth="1"/>
    <col min="14100" max="14336" width="11.42578125" style="52"/>
    <col min="14337" max="14337" width="13.7109375" style="52" customWidth="1"/>
    <col min="14338" max="14338" width="13.28515625" style="52" customWidth="1"/>
    <col min="14339" max="14339" width="20" style="52" customWidth="1"/>
    <col min="14340" max="14340" width="13.140625" style="52" customWidth="1"/>
    <col min="14341" max="14341" width="16.5703125" style="52" customWidth="1"/>
    <col min="14342" max="14342" width="7.5703125" style="52" customWidth="1"/>
    <col min="14343" max="14343" width="26.85546875" style="52" customWidth="1"/>
    <col min="14344" max="14344" width="4.140625" style="52" customWidth="1"/>
    <col min="14345" max="14345" width="24.85546875" style="52" customWidth="1"/>
    <col min="14346" max="14346" width="4.5703125" style="52" customWidth="1"/>
    <col min="14347" max="14347" width="5" style="52" customWidth="1"/>
    <col min="14348" max="14348" width="23.5703125" style="52" customWidth="1"/>
    <col min="14349" max="14349" width="18" style="52" customWidth="1"/>
    <col min="14350" max="14351" width="18.42578125" style="52" customWidth="1"/>
    <col min="14352" max="14352" width="3.5703125" style="52" customWidth="1"/>
    <col min="14353" max="14353" width="4.42578125" style="52" customWidth="1"/>
    <col min="14354" max="14354" width="4.140625" style="52" customWidth="1"/>
    <col min="14355" max="14355" width="4.7109375" style="52" customWidth="1"/>
    <col min="14356" max="14592" width="11.42578125" style="52"/>
    <col min="14593" max="14593" width="13.7109375" style="52" customWidth="1"/>
    <col min="14594" max="14594" width="13.28515625" style="52" customWidth="1"/>
    <col min="14595" max="14595" width="20" style="52" customWidth="1"/>
    <col min="14596" max="14596" width="13.140625" style="52" customWidth="1"/>
    <col min="14597" max="14597" width="16.5703125" style="52" customWidth="1"/>
    <col min="14598" max="14598" width="7.5703125" style="52" customWidth="1"/>
    <col min="14599" max="14599" width="26.85546875" style="52" customWidth="1"/>
    <col min="14600" max="14600" width="4.140625" style="52" customWidth="1"/>
    <col min="14601" max="14601" width="24.85546875" style="52" customWidth="1"/>
    <col min="14602" max="14602" width="4.5703125" style="52" customWidth="1"/>
    <col min="14603" max="14603" width="5" style="52" customWidth="1"/>
    <col min="14604" max="14604" width="23.5703125" style="52" customWidth="1"/>
    <col min="14605" max="14605" width="18" style="52" customWidth="1"/>
    <col min="14606" max="14607" width="18.42578125" style="52" customWidth="1"/>
    <col min="14608" max="14608" width="3.5703125" style="52" customWidth="1"/>
    <col min="14609" max="14609" width="4.42578125" style="52" customWidth="1"/>
    <col min="14610" max="14610" width="4.140625" style="52" customWidth="1"/>
    <col min="14611" max="14611" width="4.7109375" style="52" customWidth="1"/>
    <col min="14612" max="14848" width="11.42578125" style="52"/>
    <col min="14849" max="14849" width="13.7109375" style="52" customWidth="1"/>
    <col min="14850" max="14850" width="13.28515625" style="52" customWidth="1"/>
    <col min="14851" max="14851" width="20" style="52" customWidth="1"/>
    <col min="14852" max="14852" width="13.140625" style="52" customWidth="1"/>
    <col min="14853" max="14853" width="16.5703125" style="52" customWidth="1"/>
    <col min="14854" max="14854" width="7.5703125" style="52" customWidth="1"/>
    <col min="14855" max="14855" width="26.85546875" style="52" customWidth="1"/>
    <col min="14856" max="14856" width="4.140625" style="52" customWidth="1"/>
    <col min="14857" max="14857" width="24.85546875" style="52" customWidth="1"/>
    <col min="14858" max="14858" width="4.5703125" style="52" customWidth="1"/>
    <col min="14859" max="14859" width="5" style="52" customWidth="1"/>
    <col min="14860" max="14860" width="23.5703125" style="52" customWidth="1"/>
    <col min="14861" max="14861" width="18" style="52" customWidth="1"/>
    <col min="14862" max="14863" width="18.42578125" style="52" customWidth="1"/>
    <col min="14864" max="14864" width="3.5703125" style="52" customWidth="1"/>
    <col min="14865" max="14865" width="4.42578125" style="52" customWidth="1"/>
    <col min="14866" max="14866" width="4.140625" style="52" customWidth="1"/>
    <col min="14867" max="14867" width="4.7109375" style="52" customWidth="1"/>
    <col min="14868" max="15104" width="11.42578125" style="52"/>
    <col min="15105" max="15105" width="13.7109375" style="52" customWidth="1"/>
    <col min="15106" max="15106" width="13.28515625" style="52" customWidth="1"/>
    <col min="15107" max="15107" width="20" style="52" customWidth="1"/>
    <col min="15108" max="15108" width="13.140625" style="52" customWidth="1"/>
    <col min="15109" max="15109" width="16.5703125" style="52" customWidth="1"/>
    <col min="15110" max="15110" width="7.5703125" style="52" customWidth="1"/>
    <col min="15111" max="15111" width="26.85546875" style="52" customWidth="1"/>
    <col min="15112" max="15112" width="4.140625" style="52" customWidth="1"/>
    <col min="15113" max="15113" width="24.85546875" style="52" customWidth="1"/>
    <col min="15114" max="15114" width="4.5703125" style="52" customWidth="1"/>
    <col min="15115" max="15115" width="5" style="52" customWidth="1"/>
    <col min="15116" max="15116" width="23.5703125" style="52" customWidth="1"/>
    <col min="15117" max="15117" width="18" style="52" customWidth="1"/>
    <col min="15118" max="15119" width="18.42578125" style="52" customWidth="1"/>
    <col min="15120" max="15120" width="3.5703125" style="52" customWidth="1"/>
    <col min="15121" max="15121" width="4.42578125" style="52" customWidth="1"/>
    <col min="15122" max="15122" width="4.140625" style="52" customWidth="1"/>
    <col min="15123" max="15123" width="4.7109375" style="52" customWidth="1"/>
    <col min="15124" max="15360" width="11.42578125" style="52"/>
    <col min="15361" max="15361" width="13.7109375" style="52" customWidth="1"/>
    <col min="15362" max="15362" width="13.28515625" style="52" customWidth="1"/>
    <col min="15363" max="15363" width="20" style="52" customWidth="1"/>
    <col min="15364" max="15364" width="13.140625" style="52" customWidth="1"/>
    <col min="15365" max="15365" width="16.5703125" style="52" customWidth="1"/>
    <col min="15366" max="15366" width="7.5703125" style="52" customWidth="1"/>
    <col min="15367" max="15367" width="26.85546875" style="52" customWidth="1"/>
    <col min="15368" max="15368" width="4.140625" style="52" customWidth="1"/>
    <col min="15369" max="15369" width="24.85546875" style="52" customWidth="1"/>
    <col min="15370" max="15370" width="4.5703125" style="52" customWidth="1"/>
    <col min="15371" max="15371" width="5" style="52" customWidth="1"/>
    <col min="15372" max="15372" width="23.5703125" style="52" customWidth="1"/>
    <col min="15373" max="15373" width="18" style="52" customWidth="1"/>
    <col min="15374" max="15375" width="18.42578125" style="52" customWidth="1"/>
    <col min="15376" max="15376" width="3.5703125" style="52" customWidth="1"/>
    <col min="15377" max="15377" width="4.42578125" style="52" customWidth="1"/>
    <col min="15378" max="15378" width="4.140625" style="52" customWidth="1"/>
    <col min="15379" max="15379" width="4.7109375" style="52" customWidth="1"/>
    <col min="15380" max="15616" width="11.42578125" style="52"/>
    <col min="15617" max="15617" width="13.7109375" style="52" customWidth="1"/>
    <col min="15618" max="15618" width="13.28515625" style="52" customWidth="1"/>
    <col min="15619" max="15619" width="20" style="52" customWidth="1"/>
    <col min="15620" max="15620" width="13.140625" style="52" customWidth="1"/>
    <col min="15621" max="15621" width="16.5703125" style="52" customWidth="1"/>
    <col min="15622" max="15622" width="7.5703125" style="52" customWidth="1"/>
    <col min="15623" max="15623" width="26.85546875" style="52" customWidth="1"/>
    <col min="15624" max="15624" width="4.140625" style="52" customWidth="1"/>
    <col min="15625" max="15625" width="24.85546875" style="52" customWidth="1"/>
    <col min="15626" max="15626" width="4.5703125" style="52" customWidth="1"/>
    <col min="15627" max="15627" width="5" style="52" customWidth="1"/>
    <col min="15628" max="15628" width="23.5703125" style="52" customWidth="1"/>
    <col min="15629" max="15629" width="18" style="52" customWidth="1"/>
    <col min="15630" max="15631" width="18.42578125" style="52" customWidth="1"/>
    <col min="15632" max="15632" width="3.5703125" style="52" customWidth="1"/>
    <col min="15633" max="15633" width="4.42578125" style="52" customWidth="1"/>
    <col min="15634" max="15634" width="4.140625" style="52" customWidth="1"/>
    <col min="15635" max="15635" width="4.7109375" style="52" customWidth="1"/>
    <col min="15636" max="15872" width="11.42578125" style="52"/>
    <col min="15873" max="15873" width="13.7109375" style="52" customWidth="1"/>
    <col min="15874" max="15874" width="13.28515625" style="52" customWidth="1"/>
    <col min="15875" max="15875" width="20" style="52" customWidth="1"/>
    <col min="15876" max="15876" width="13.140625" style="52" customWidth="1"/>
    <col min="15877" max="15877" width="16.5703125" style="52" customWidth="1"/>
    <col min="15878" max="15878" width="7.5703125" style="52" customWidth="1"/>
    <col min="15879" max="15879" width="26.85546875" style="52" customWidth="1"/>
    <col min="15880" max="15880" width="4.140625" style="52" customWidth="1"/>
    <col min="15881" max="15881" width="24.85546875" style="52" customWidth="1"/>
    <col min="15882" max="15882" width="4.5703125" style="52" customWidth="1"/>
    <col min="15883" max="15883" width="5" style="52" customWidth="1"/>
    <col min="15884" max="15884" width="23.5703125" style="52" customWidth="1"/>
    <col min="15885" max="15885" width="18" style="52" customWidth="1"/>
    <col min="15886" max="15887" width="18.42578125" style="52" customWidth="1"/>
    <col min="15888" max="15888" width="3.5703125" style="52" customWidth="1"/>
    <col min="15889" max="15889" width="4.42578125" style="52" customWidth="1"/>
    <col min="15890" max="15890" width="4.140625" style="52" customWidth="1"/>
    <col min="15891" max="15891" width="4.7109375" style="52" customWidth="1"/>
    <col min="15892" max="16128" width="11.42578125" style="52"/>
    <col min="16129" max="16129" width="13.7109375" style="52" customWidth="1"/>
    <col min="16130" max="16130" width="13.28515625" style="52" customWidth="1"/>
    <col min="16131" max="16131" width="20" style="52" customWidth="1"/>
    <col min="16132" max="16132" width="13.140625" style="52" customWidth="1"/>
    <col min="16133" max="16133" width="16.5703125" style="52" customWidth="1"/>
    <col min="16134" max="16134" width="7.5703125" style="52" customWidth="1"/>
    <col min="16135" max="16135" width="26.85546875" style="52" customWidth="1"/>
    <col min="16136" max="16136" width="4.140625" style="52" customWidth="1"/>
    <col min="16137" max="16137" width="24.85546875" style="52" customWidth="1"/>
    <col min="16138" max="16138" width="4.5703125" style="52" customWidth="1"/>
    <col min="16139" max="16139" width="5" style="52" customWidth="1"/>
    <col min="16140" max="16140" width="23.5703125" style="52" customWidth="1"/>
    <col min="16141" max="16141" width="18" style="52" customWidth="1"/>
    <col min="16142" max="16143" width="18.42578125" style="52" customWidth="1"/>
    <col min="16144" max="16144" width="3.5703125" style="52" customWidth="1"/>
    <col min="16145" max="16145" width="4.42578125" style="52" customWidth="1"/>
    <col min="16146" max="16146" width="4.140625" style="52" customWidth="1"/>
    <col min="16147" max="16147" width="4.7109375" style="52" customWidth="1"/>
    <col min="16148" max="16384" width="11.42578125" style="52"/>
  </cols>
  <sheetData>
    <row r="1" spans="1:20" s="32" customFormat="1" ht="15" customHeight="1" x14ac:dyDescent="0.25">
      <c r="A1" s="783"/>
      <c r="B1" s="784"/>
      <c r="C1" s="785"/>
      <c r="D1" s="871" t="s">
        <v>75</v>
      </c>
      <c r="E1" s="872"/>
      <c r="F1" s="872"/>
      <c r="G1" s="872"/>
      <c r="H1" s="872"/>
      <c r="I1" s="872"/>
      <c r="J1" s="872"/>
      <c r="K1" s="872"/>
      <c r="L1" s="872"/>
      <c r="M1" s="873"/>
      <c r="N1" s="31" t="s">
        <v>76</v>
      </c>
      <c r="O1" s="355" t="s">
        <v>77</v>
      </c>
    </row>
    <row r="2" spans="1:20" s="32" customFormat="1" ht="13.5" customHeight="1" thickBot="1" x14ac:dyDescent="0.3">
      <c r="A2" s="786"/>
      <c r="B2" s="884"/>
      <c r="C2" s="788"/>
      <c r="D2" s="874"/>
      <c r="E2" s="875"/>
      <c r="F2" s="875"/>
      <c r="G2" s="875"/>
      <c r="H2" s="875"/>
      <c r="I2" s="875"/>
      <c r="J2" s="875"/>
      <c r="K2" s="875"/>
      <c r="L2" s="875"/>
      <c r="M2" s="876"/>
      <c r="N2" s="33" t="s">
        <v>102</v>
      </c>
      <c r="O2" s="356" t="s">
        <v>78</v>
      </c>
    </row>
    <row r="3" spans="1:20" s="32" customFormat="1" ht="13.5" customHeight="1" x14ac:dyDescent="0.25">
      <c r="A3" s="786"/>
      <c r="B3" s="884"/>
      <c r="C3" s="788"/>
      <c r="D3" s="871" t="s">
        <v>79</v>
      </c>
      <c r="E3" s="872"/>
      <c r="F3" s="872"/>
      <c r="G3" s="872"/>
      <c r="H3" s="872"/>
      <c r="I3" s="872"/>
      <c r="J3" s="872"/>
      <c r="K3" s="872"/>
      <c r="L3" s="872"/>
      <c r="M3" s="873"/>
      <c r="N3" s="33" t="s">
        <v>80</v>
      </c>
      <c r="O3" s="356">
        <v>1</v>
      </c>
    </row>
    <row r="4" spans="1:20" s="32" customFormat="1" ht="15.75" customHeight="1" thickBot="1" x14ac:dyDescent="0.3">
      <c r="A4" s="789"/>
      <c r="B4" s="790"/>
      <c r="C4" s="791"/>
      <c r="D4" s="874"/>
      <c r="E4" s="875"/>
      <c r="F4" s="875"/>
      <c r="G4" s="875"/>
      <c r="H4" s="875"/>
      <c r="I4" s="875"/>
      <c r="J4" s="875"/>
      <c r="K4" s="875"/>
      <c r="L4" s="875"/>
      <c r="M4" s="876"/>
      <c r="N4" s="34" t="s">
        <v>81</v>
      </c>
      <c r="O4" s="358">
        <v>42185</v>
      </c>
    </row>
    <row r="5" spans="1:20" s="32" customFormat="1" ht="6" customHeight="1" thickBot="1" x14ac:dyDescent="0.3">
      <c r="A5" s="50"/>
      <c r="B5" s="51"/>
      <c r="C5" s="51"/>
      <c r="D5" s="51"/>
      <c r="E5" s="51"/>
      <c r="F5" s="546"/>
      <c r="G5" s="51"/>
      <c r="H5" s="546"/>
      <c r="I5" s="51"/>
      <c r="J5" s="546"/>
      <c r="K5" s="51"/>
      <c r="L5" s="51"/>
      <c r="M5" s="51"/>
      <c r="N5" s="37"/>
      <c r="O5" s="42"/>
      <c r="P5" s="38"/>
      <c r="Q5" s="38"/>
      <c r="R5" s="38"/>
    </row>
    <row r="6" spans="1:20" customFormat="1" ht="4.5" customHeight="1" thickTop="1" thickBot="1" x14ac:dyDescent="0.3">
      <c r="B6" s="26"/>
      <c r="C6" s="27"/>
      <c r="D6" s="6"/>
      <c r="E6" s="6"/>
      <c r="F6" s="234"/>
      <c r="G6" s="6"/>
      <c r="H6" s="248"/>
      <c r="I6" s="7"/>
      <c r="J6" s="228"/>
      <c r="K6" s="5"/>
      <c r="L6" s="5"/>
      <c r="M6" s="5"/>
      <c r="N6" s="8"/>
      <c r="O6" s="8"/>
      <c r="P6" s="1"/>
      <c r="Q6" s="1"/>
      <c r="R6" s="1"/>
      <c r="S6" s="32"/>
      <c r="T6" s="32"/>
    </row>
    <row r="7" spans="1:20" customFormat="1" ht="15.75" outlineLevel="1" thickBot="1" x14ac:dyDescent="0.3">
      <c r="B7" s="734" t="s">
        <v>23</v>
      </c>
      <c r="C7" s="736"/>
      <c r="D7" s="234"/>
      <c r="E7" s="234"/>
      <c r="F7" s="234"/>
      <c r="G7" s="6"/>
      <c r="H7" s="234"/>
      <c r="I7" s="7"/>
      <c r="J7" s="228"/>
      <c r="K7" s="5"/>
      <c r="L7" s="5"/>
      <c r="M7" s="5"/>
      <c r="N7" s="8"/>
      <c r="O7" s="8"/>
      <c r="P7" s="1"/>
      <c r="Q7" s="1"/>
      <c r="R7" s="1"/>
      <c r="S7" s="1"/>
    </row>
    <row r="8" spans="1:20" customFormat="1" ht="15.75" outlineLevel="1" thickBot="1" x14ac:dyDescent="0.3">
      <c r="B8" s="313">
        <v>3</v>
      </c>
      <c r="C8" s="314" t="s">
        <v>70</v>
      </c>
      <c r="D8" s="372">
        <f ca="1">+$B8*D$10</f>
        <v>15</v>
      </c>
      <c r="E8" s="373">
        <f t="shared" ref="E8:F10" ca="1" si="0">+$B8*E$10</f>
        <v>30</v>
      </c>
      <c r="F8" s="317">
        <f t="shared" ca="1" si="0"/>
        <v>60</v>
      </c>
      <c r="G8" s="6"/>
      <c r="H8" s="234"/>
      <c r="I8" s="46"/>
      <c r="J8" s="374"/>
      <c r="K8" s="46"/>
      <c r="L8" s="46"/>
      <c r="M8" s="46"/>
      <c r="N8" s="46"/>
      <c r="O8" s="46"/>
      <c r="P8" s="1"/>
      <c r="Q8" s="1"/>
      <c r="R8" s="1"/>
      <c r="S8" s="1"/>
    </row>
    <row r="9" spans="1:20" customFormat="1" ht="16.5" outlineLevel="1" thickTop="1" thickBot="1" x14ac:dyDescent="0.3">
      <c r="B9" s="318">
        <v>2</v>
      </c>
      <c r="C9" s="319" t="s">
        <v>71</v>
      </c>
      <c r="D9" s="376">
        <f ca="1">+$B9*D$10</f>
        <v>10</v>
      </c>
      <c r="E9" s="376">
        <f t="shared" ca="1" si="0"/>
        <v>20</v>
      </c>
      <c r="F9" s="321">
        <f t="shared" ca="1" si="0"/>
        <v>40</v>
      </c>
      <c r="G9" s="6"/>
      <c r="H9" s="234"/>
      <c r="I9" s="46"/>
      <c r="J9" s="374"/>
      <c r="K9" s="46"/>
      <c r="L9" s="46"/>
      <c r="M9" s="46"/>
      <c r="N9" s="46"/>
      <c r="O9" s="46"/>
      <c r="P9" s="1"/>
      <c r="Q9" s="1"/>
      <c r="R9" s="1"/>
      <c r="S9" s="1"/>
    </row>
    <row r="10" spans="1:20" customFormat="1" ht="16.5" outlineLevel="1" thickTop="1" thickBot="1" x14ac:dyDescent="0.3">
      <c r="B10" s="322">
        <v>1</v>
      </c>
      <c r="C10" s="323" t="s">
        <v>20</v>
      </c>
      <c r="D10" s="378">
        <f ca="1">+$B10*D$10</f>
        <v>5</v>
      </c>
      <c r="E10" s="376">
        <f t="shared" ca="1" si="0"/>
        <v>10</v>
      </c>
      <c r="F10" s="324">
        <f t="shared" ca="1" si="0"/>
        <v>20</v>
      </c>
      <c r="G10" s="6"/>
      <c r="H10" s="234"/>
      <c r="I10" s="46"/>
      <c r="J10" s="374"/>
      <c r="K10" s="46"/>
      <c r="L10" s="46"/>
      <c r="M10" s="46"/>
      <c r="N10" s="46"/>
      <c r="O10" s="46"/>
      <c r="P10" s="1"/>
      <c r="Q10" s="1"/>
      <c r="R10" s="1"/>
      <c r="S10" s="1"/>
    </row>
    <row r="11" spans="1:20" customFormat="1" ht="15.75" outlineLevel="1" thickBot="1" x14ac:dyDescent="0.3">
      <c r="A11" s="5"/>
      <c r="B11" s="228"/>
      <c r="C11" s="228"/>
      <c r="D11" s="245" t="s">
        <v>3</v>
      </c>
      <c r="E11" s="246" t="s">
        <v>69</v>
      </c>
      <c r="F11" s="247" t="s">
        <v>2</v>
      </c>
      <c r="G11" s="49"/>
      <c r="H11" s="545"/>
      <c r="I11" s="46"/>
      <c r="J11" s="374"/>
      <c r="K11" s="46"/>
      <c r="L11" s="46"/>
      <c r="M11" s="46"/>
      <c r="N11" s="46"/>
      <c r="O11" s="46"/>
      <c r="P11" s="1"/>
      <c r="Q11" s="1"/>
      <c r="R11" s="1"/>
      <c r="S11" s="1"/>
    </row>
    <row r="12" spans="1:20" customFormat="1" ht="16.5" outlineLevel="1" thickTop="1" thickBot="1" x14ac:dyDescent="0.3">
      <c r="A12" s="5"/>
      <c r="B12" s="228"/>
      <c r="C12" s="228"/>
      <c r="D12" s="327">
        <v>5</v>
      </c>
      <c r="E12" s="328">
        <v>10</v>
      </c>
      <c r="F12" s="329">
        <v>20</v>
      </c>
      <c r="G12" s="49"/>
      <c r="H12" s="545"/>
      <c r="I12" s="46"/>
      <c r="J12" s="374"/>
      <c r="K12" s="46"/>
      <c r="L12" s="46"/>
      <c r="M12" s="46"/>
      <c r="N12" s="46"/>
      <c r="O12" s="46"/>
      <c r="P12" s="1"/>
      <c r="Q12" s="1"/>
      <c r="R12" s="1"/>
      <c r="S12" s="1"/>
    </row>
    <row r="13" spans="1:20" customFormat="1" ht="15.75" outlineLevel="1" thickBot="1" x14ac:dyDescent="0.3">
      <c r="A13" s="5"/>
      <c r="B13" s="228"/>
      <c r="C13" s="228"/>
      <c r="D13" s="330"/>
      <c r="E13" s="881" t="s">
        <v>56</v>
      </c>
      <c r="F13" s="882"/>
      <c r="G13" s="6"/>
      <c r="H13" s="792"/>
      <c r="I13" s="792"/>
      <c r="J13" s="228"/>
      <c r="K13" s="5"/>
      <c r="L13" s="5"/>
      <c r="M13" s="5"/>
      <c r="N13" s="8"/>
      <c r="O13" s="8"/>
      <c r="P13" s="1"/>
      <c r="Q13" s="1"/>
      <c r="R13" s="1"/>
      <c r="S13" s="1"/>
    </row>
    <row r="14" spans="1:20" customFormat="1" ht="16.5" outlineLevel="1" thickTop="1" thickBot="1" x14ac:dyDescent="0.3">
      <c r="A14" s="5"/>
      <c r="B14" s="228"/>
      <c r="C14" s="227"/>
      <c r="D14" s="227"/>
      <c r="E14" s="228"/>
      <c r="F14" s="228"/>
      <c r="G14" s="6"/>
      <c r="H14" s="248"/>
      <c r="I14" s="7"/>
      <c r="J14" s="228"/>
      <c r="K14" s="5"/>
      <c r="L14" s="5"/>
      <c r="M14" s="5"/>
      <c r="N14" s="8"/>
      <c r="O14" s="8"/>
      <c r="P14" s="1"/>
      <c r="Q14" s="1"/>
      <c r="R14" s="1"/>
      <c r="S14" s="1"/>
    </row>
    <row r="15" spans="1:20" customFormat="1" ht="15" outlineLevel="1" x14ac:dyDescent="0.25">
      <c r="A15" s="5"/>
      <c r="B15" s="228"/>
      <c r="C15" s="290" t="s">
        <v>3</v>
      </c>
      <c r="D15" s="253" t="s">
        <v>72</v>
      </c>
      <c r="E15" s="228"/>
      <c r="F15" s="228"/>
      <c r="G15" s="5"/>
      <c r="H15" s="248"/>
      <c r="I15" s="7"/>
      <c r="J15" s="228"/>
      <c r="K15" s="5"/>
      <c r="L15" s="5"/>
      <c r="M15" s="5"/>
      <c r="N15" s="8"/>
      <c r="O15" s="8"/>
      <c r="P15" s="1"/>
      <c r="Q15" s="1"/>
      <c r="R15" s="1"/>
      <c r="S15" s="1"/>
    </row>
    <row r="16" spans="1:20" customFormat="1" ht="15" outlineLevel="1" x14ac:dyDescent="0.25">
      <c r="A16" s="5"/>
      <c r="B16" s="228"/>
      <c r="C16" s="293" t="s">
        <v>4</v>
      </c>
      <c r="D16" s="255" t="s">
        <v>73</v>
      </c>
      <c r="E16" s="228"/>
      <c r="F16" s="228"/>
      <c r="G16" s="5"/>
      <c r="H16" s="248"/>
      <c r="I16" s="7"/>
      <c r="J16" s="228"/>
      <c r="K16" s="5"/>
      <c r="L16" s="5"/>
      <c r="M16" s="5"/>
      <c r="N16" s="8"/>
      <c r="O16" s="8"/>
      <c r="P16" s="1"/>
      <c r="Q16" s="1"/>
      <c r="R16" s="1"/>
      <c r="S16" s="1"/>
    </row>
    <row r="17" spans="1:20" customFormat="1" ht="15" outlineLevel="1" x14ac:dyDescent="0.25">
      <c r="A17" s="5"/>
      <c r="B17" s="228"/>
      <c r="C17" s="333" t="s">
        <v>2</v>
      </c>
      <c r="D17" s="255" t="s">
        <v>74</v>
      </c>
      <c r="E17" s="228"/>
      <c r="F17" s="228"/>
      <c r="G17" s="5"/>
      <c r="H17" s="248"/>
      <c r="I17" s="7"/>
      <c r="J17" s="228"/>
      <c r="K17" s="5"/>
      <c r="M17" s="5"/>
      <c r="N17" s="8"/>
      <c r="O17" s="8"/>
      <c r="P17" s="1"/>
      <c r="Q17" s="1"/>
      <c r="R17" s="1"/>
      <c r="S17" s="1"/>
    </row>
    <row r="18" spans="1:20" customFormat="1" ht="15.75" outlineLevel="1" thickBot="1" x14ac:dyDescent="0.3">
      <c r="A18" s="5"/>
      <c r="B18" s="5"/>
      <c r="C18" s="44"/>
      <c r="D18" s="45"/>
      <c r="E18" s="5"/>
      <c r="F18" s="228"/>
      <c r="G18" s="5"/>
      <c r="H18" s="248"/>
      <c r="I18" s="7"/>
      <c r="J18" s="228"/>
      <c r="K18" s="5"/>
      <c r="M18" s="5"/>
      <c r="N18" s="8"/>
      <c r="O18" s="8"/>
      <c r="P18" s="1"/>
      <c r="Q18" s="1"/>
      <c r="R18" s="1"/>
      <c r="S18" s="1"/>
    </row>
    <row r="19" spans="1:20" s="48" customFormat="1" ht="40.5" customHeight="1" thickTop="1" thickBot="1" x14ac:dyDescent="0.3">
      <c r="A19" s="85" t="s">
        <v>82</v>
      </c>
      <c r="B19" s="85" t="s">
        <v>83</v>
      </c>
      <c r="C19" s="85" t="s">
        <v>84</v>
      </c>
      <c r="D19" s="85" t="s">
        <v>85</v>
      </c>
      <c r="E19" s="85" t="s">
        <v>86</v>
      </c>
      <c r="F19" s="553" t="s">
        <v>249</v>
      </c>
      <c r="G19" s="85" t="s">
        <v>87</v>
      </c>
      <c r="H19" s="553" t="s">
        <v>89</v>
      </c>
      <c r="I19" s="85" t="s">
        <v>88</v>
      </c>
      <c r="J19" s="553" t="s">
        <v>250</v>
      </c>
      <c r="K19" s="85" t="s">
        <v>251</v>
      </c>
      <c r="L19" s="85" t="s">
        <v>91</v>
      </c>
      <c r="M19" s="85" t="s">
        <v>92</v>
      </c>
      <c r="N19" s="85" t="s">
        <v>93</v>
      </c>
      <c r="O19" s="84" t="s">
        <v>411</v>
      </c>
      <c r="P19" s="47"/>
      <c r="Q19" s="47"/>
      <c r="R19" s="47"/>
      <c r="S19" s="47"/>
    </row>
    <row r="20" spans="1:20" s="53" customFormat="1" ht="76.5" customHeight="1" thickBot="1" x14ac:dyDescent="0.3">
      <c r="A20" s="885" t="s">
        <v>317</v>
      </c>
      <c r="B20" s="885" t="s">
        <v>318</v>
      </c>
      <c r="C20" s="91" t="s">
        <v>319</v>
      </c>
      <c r="D20" s="91" t="s">
        <v>320</v>
      </c>
      <c r="E20" s="91" t="s">
        <v>321</v>
      </c>
      <c r="F20" s="554">
        <v>2</v>
      </c>
      <c r="G20" s="92" t="s">
        <v>765</v>
      </c>
      <c r="H20" s="554">
        <v>20</v>
      </c>
      <c r="I20" s="91" t="s">
        <v>322</v>
      </c>
      <c r="J20" s="555">
        <f t="shared" ref="J20:J28" si="1">+F20*H20</f>
        <v>40</v>
      </c>
      <c r="K20" s="133" t="str">
        <f t="shared" ref="K20:K28" si="2">+IF(J20&lt;=9,"ACEPTABLE",IF(J20&lt;=29,"TOLERABLE",IF(J20&gt;=30,"GRAVE","NO APLICA")))</f>
        <v>GRAVE</v>
      </c>
      <c r="L20" s="91" t="s">
        <v>323</v>
      </c>
      <c r="M20" s="91" t="s">
        <v>324</v>
      </c>
      <c r="N20" s="93" t="s">
        <v>325</v>
      </c>
      <c r="O20" s="92" t="s">
        <v>563</v>
      </c>
      <c r="P20" s="566" t="s">
        <v>1247</v>
      </c>
      <c r="Q20" s="61"/>
      <c r="R20" s="61"/>
      <c r="S20" s="76"/>
    </row>
    <row r="21" spans="1:20" s="53" customFormat="1" ht="75.75" customHeight="1" thickBot="1" x14ac:dyDescent="0.3">
      <c r="A21" s="885"/>
      <c r="B21" s="885"/>
      <c r="C21" s="91" t="s">
        <v>326</v>
      </c>
      <c r="D21" s="91" t="s">
        <v>327</v>
      </c>
      <c r="E21" s="91" t="s">
        <v>246</v>
      </c>
      <c r="F21" s="554">
        <v>1</v>
      </c>
      <c r="G21" s="92" t="s">
        <v>766</v>
      </c>
      <c r="H21" s="554">
        <v>20</v>
      </c>
      <c r="I21" s="91" t="s">
        <v>328</v>
      </c>
      <c r="J21" s="555">
        <f t="shared" si="1"/>
        <v>20</v>
      </c>
      <c r="K21" s="90" t="str">
        <f t="shared" si="2"/>
        <v>TOLERABLE</v>
      </c>
      <c r="L21" s="91" t="s">
        <v>329</v>
      </c>
      <c r="M21" s="91" t="s">
        <v>324</v>
      </c>
      <c r="N21" s="91" t="s">
        <v>330</v>
      </c>
      <c r="O21" s="92" t="s">
        <v>331</v>
      </c>
      <c r="P21" s="77"/>
      <c r="Q21" s="77"/>
      <c r="R21" s="77"/>
      <c r="S21" s="77"/>
    </row>
    <row r="22" spans="1:20" s="53" customFormat="1" ht="67.5" customHeight="1" thickBot="1" x14ac:dyDescent="0.3">
      <c r="A22" s="885"/>
      <c r="B22" s="885"/>
      <c r="C22" s="91" t="s">
        <v>332</v>
      </c>
      <c r="D22" s="91" t="s">
        <v>327</v>
      </c>
      <c r="E22" s="91" t="s">
        <v>246</v>
      </c>
      <c r="F22" s="554">
        <v>1</v>
      </c>
      <c r="G22" s="91" t="s">
        <v>766</v>
      </c>
      <c r="H22" s="554">
        <v>20</v>
      </c>
      <c r="I22" s="91" t="s">
        <v>333</v>
      </c>
      <c r="J22" s="555">
        <f t="shared" si="1"/>
        <v>20</v>
      </c>
      <c r="K22" s="90" t="str">
        <f t="shared" si="2"/>
        <v>TOLERABLE</v>
      </c>
      <c r="L22" s="91" t="s">
        <v>334</v>
      </c>
      <c r="M22" s="91" t="s">
        <v>767</v>
      </c>
      <c r="N22" s="91" t="s">
        <v>335</v>
      </c>
      <c r="O22" s="92" t="s">
        <v>564</v>
      </c>
      <c r="P22" s="77"/>
      <c r="Q22" s="77"/>
      <c r="R22" s="77"/>
      <c r="S22" s="77"/>
    </row>
    <row r="23" spans="1:20" s="53" customFormat="1" ht="109.5" thickTop="1" thickBot="1" x14ac:dyDescent="0.3">
      <c r="A23" s="95" t="s">
        <v>533</v>
      </c>
      <c r="B23" s="94" t="s">
        <v>453</v>
      </c>
      <c r="C23" s="511" t="s">
        <v>447</v>
      </c>
      <c r="D23" s="511" t="s">
        <v>708</v>
      </c>
      <c r="E23" s="511" t="s">
        <v>448</v>
      </c>
      <c r="F23" s="544">
        <v>1</v>
      </c>
      <c r="G23" s="511" t="s">
        <v>450</v>
      </c>
      <c r="H23" s="544">
        <v>20</v>
      </c>
      <c r="I23" s="513" t="s">
        <v>449</v>
      </c>
      <c r="J23" s="547">
        <f>+F23*H23</f>
        <v>20</v>
      </c>
      <c r="K23" s="515" t="str">
        <f t="shared" si="2"/>
        <v>TOLERABLE</v>
      </c>
      <c r="L23" s="511" t="s">
        <v>451</v>
      </c>
      <c r="M23" s="511" t="s">
        <v>452</v>
      </c>
      <c r="N23" s="511" t="s">
        <v>454</v>
      </c>
      <c r="O23" s="511" t="s">
        <v>455</v>
      </c>
      <c r="P23" s="61"/>
      <c r="Q23" s="61"/>
      <c r="R23" s="61"/>
      <c r="S23" s="80"/>
      <c r="T23" s="79"/>
    </row>
    <row r="24" spans="1:20" s="53" customFormat="1" ht="123" thickTop="1" thickBot="1" x14ac:dyDescent="0.3">
      <c r="A24" s="844" t="s">
        <v>528</v>
      </c>
      <c r="B24" s="100" t="s">
        <v>534</v>
      </c>
      <c r="C24" s="107" t="s">
        <v>548</v>
      </c>
      <c r="D24" s="100" t="s">
        <v>550</v>
      </c>
      <c r="E24" s="101" t="s">
        <v>551</v>
      </c>
      <c r="F24" s="544">
        <v>1</v>
      </c>
      <c r="G24" s="101" t="s">
        <v>552</v>
      </c>
      <c r="H24" s="544">
        <v>5</v>
      </c>
      <c r="I24" s="100" t="s">
        <v>553</v>
      </c>
      <c r="J24" s="547">
        <f t="shared" si="1"/>
        <v>5</v>
      </c>
      <c r="K24" s="134" t="str">
        <f t="shared" si="2"/>
        <v>ACEPTABLE</v>
      </c>
      <c r="L24" s="102" t="s">
        <v>554</v>
      </c>
      <c r="M24" s="100" t="s">
        <v>768</v>
      </c>
      <c r="N24" s="100" t="s">
        <v>555</v>
      </c>
      <c r="O24" s="100" t="s">
        <v>556</v>
      </c>
      <c r="P24" s="61"/>
      <c r="Q24" s="61"/>
      <c r="R24" s="61"/>
      <c r="S24" s="80"/>
      <c r="T24" s="79"/>
    </row>
    <row r="25" spans="1:20" s="53" customFormat="1" ht="96" thickTop="1" thickBot="1" x14ac:dyDescent="0.3">
      <c r="A25" s="844"/>
      <c r="B25" s="104" t="s">
        <v>534</v>
      </c>
      <c r="C25" s="107" t="s">
        <v>549</v>
      </c>
      <c r="D25" s="104" t="s">
        <v>557</v>
      </c>
      <c r="E25" s="105" t="s">
        <v>558</v>
      </c>
      <c r="F25" s="544">
        <v>2</v>
      </c>
      <c r="G25" s="105" t="s">
        <v>559</v>
      </c>
      <c r="H25" s="544">
        <v>10</v>
      </c>
      <c r="I25" s="104" t="s">
        <v>560</v>
      </c>
      <c r="J25" s="547">
        <f t="shared" si="1"/>
        <v>20</v>
      </c>
      <c r="K25" s="90" t="str">
        <f t="shared" si="2"/>
        <v>TOLERABLE</v>
      </c>
      <c r="L25" s="106" t="s">
        <v>561</v>
      </c>
      <c r="M25" s="104" t="s">
        <v>324</v>
      </c>
      <c r="N25" s="104" t="s">
        <v>562</v>
      </c>
      <c r="O25" s="104" t="s">
        <v>565</v>
      </c>
      <c r="P25" s="61"/>
      <c r="Q25" s="61"/>
      <c r="R25" s="61"/>
      <c r="S25" s="80"/>
      <c r="T25" s="79"/>
    </row>
    <row r="26" spans="1:20" s="53" customFormat="1" ht="109.5" thickTop="1" thickBot="1" x14ac:dyDescent="0.3">
      <c r="A26" s="844"/>
      <c r="B26" s="100" t="s">
        <v>535</v>
      </c>
      <c r="C26" s="107" t="s">
        <v>566</v>
      </c>
      <c r="D26" s="100" t="s">
        <v>567</v>
      </c>
      <c r="E26" s="101" t="s">
        <v>568</v>
      </c>
      <c r="F26" s="544">
        <v>1</v>
      </c>
      <c r="G26" s="101" t="s">
        <v>569</v>
      </c>
      <c r="H26" s="544">
        <v>20</v>
      </c>
      <c r="I26" s="100" t="s">
        <v>570</v>
      </c>
      <c r="J26" s="547">
        <f t="shared" si="1"/>
        <v>20</v>
      </c>
      <c r="K26" s="90" t="str">
        <f t="shared" si="2"/>
        <v>TOLERABLE</v>
      </c>
      <c r="L26" s="102" t="s">
        <v>571</v>
      </c>
      <c r="M26" s="100" t="s">
        <v>572</v>
      </c>
      <c r="N26" s="100" t="s">
        <v>573</v>
      </c>
      <c r="O26" s="100" t="s">
        <v>587</v>
      </c>
      <c r="P26" s="61"/>
      <c r="Q26" s="61"/>
      <c r="R26" s="61"/>
      <c r="S26" s="80"/>
      <c r="T26" s="79"/>
    </row>
    <row r="27" spans="1:20" s="53" customFormat="1" ht="69" thickTop="1" thickBot="1" x14ac:dyDescent="0.3">
      <c r="A27" s="844"/>
      <c r="B27" s="100" t="s">
        <v>536</v>
      </c>
      <c r="C27" s="107" t="s">
        <v>574</v>
      </c>
      <c r="D27" s="100" t="s">
        <v>575</v>
      </c>
      <c r="E27" s="101" t="s">
        <v>576</v>
      </c>
      <c r="F27" s="544">
        <v>1</v>
      </c>
      <c r="G27" s="101" t="s">
        <v>600</v>
      </c>
      <c r="H27" s="544">
        <v>10</v>
      </c>
      <c r="I27" s="100" t="s">
        <v>577</v>
      </c>
      <c r="J27" s="547">
        <f t="shared" si="1"/>
        <v>10</v>
      </c>
      <c r="K27" s="90" t="str">
        <f t="shared" si="2"/>
        <v>TOLERABLE</v>
      </c>
      <c r="L27" s="106" t="s">
        <v>578</v>
      </c>
      <c r="M27" s="100" t="s">
        <v>336</v>
      </c>
      <c r="N27" s="102" t="s">
        <v>579</v>
      </c>
      <c r="O27" s="100" t="s">
        <v>580</v>
      </c>
      <c r="P27" s="61"/>
      <c r="Q27" s="61"/>
      <c r="R27" s="61"/>
      <c r="S27" s="80"/>
      <c r="T27" s="79"/>
    </row>
    <row r="28" spans="1:20" s="53" customFormat="1" ht="82.5" thickTop="1" thickBot="1" x14ac:dyDescent="0.3">
      <c r="A28" s="844"/>
      <c r="B28" s="100" t="s">
        <v>537</v>
      </c>
      <c r="C28" s="107" t="s">
        <v>582</v>
      </c>
      <c r="D28" s="100" t="s">
        <v>557</v>
      </c>
      <c r="E28" s="101" t="s">
        <v>581</v>
      </c>
      <c r="F28" s="544">
        <v>2</v>
      </c>
      <c r="G28" s="101" t="s">
        <v>583</v>
      </c>
      <c r="H28" s="544">
        <v>10</v>
      </c>
      <c r="I28" s="100" t="s">
        <v>577</v>
      </c>
      <c r="J28" s="547">
        <f t="shared" si="1"/>
        <v>20</v>
      </c>
      <c r="K28" s="90" t="str">
        <f t="shared" si="2"/>
        <v>TOLERABLE</v>
      </c>
      <c r="L28" s="102" t="s">
        <v>585</v>
      </c>
      <c r="M28" s="104" t="s">
        <v>584</v>
      </c>
      <c r="N28" s="100" t="s">
        <v>586</v>
      </c>
      <c r="O28" s="100" t="s">
        <v>588</v>
      </c>
      <c r="P28" s="61"/>
      <c r="Q28" s="61"/>
      <c r="R28" s="61"/>
      <c r="S28" s="80"/>
      <c r="T28" s="79"/>
    </row>
    <row r="29" spans="1:20" ht="11.25" thickTop="1" x14ac:dyDescent="0.25">
      <c r="D29" s="845"/>
      <c r="E29" s="845"/>
      <c r="F29" s="221"/>
      <c r="O29" s="55"/>
    </row>
    <row r="30" spans="1:20" x14ac:dyDescent="0.25">
      <c r="D30" s="883" t="s">
        <v>97</v>
      </c>
      <c r="E30" s="883"/>
      <c r="F30" s="221"/>
      <c r="O30" s="55"/>
    </row>
    <row r="31" spans="1:20" ht="21" customHeight="1" x14ac:dyDescent="0.25">
      <c r="D31" s="877" t="s">
        <v>688</v>
      </c>
      <c r="E31" s="877"/>
      <c r="F31" s="879" t="s">
        <v>1243</v>
      </c>
      <c r="G31" s="880"/>
      <c r="O31" s="59"/>
    </row>
    <row r="32" spans="1:20" ht="16.899999999999999" customHeight="1" x14ac:dyDescent="0.25">
      <c r="D32" s="878" t="s">
        <v>791</v>
      </c>
      <c r="E32" s="878"/>
      <c r="F32" s="796">
        <v>42185</v>
      </c>
      <c r="G32" s="796"/>
      <c r="O32" s="59"/>
    </row>
    <row r="37" spans="1:15" ht="16.5" customHeight="1" x14ac:dyDescent="0.25">
      <c r="A37" s="81"/>
      <c r="B37" s="79"/>
      <c r="C37" s="81"/>
      <c r="D37" s="845"/>
      <c r="E37" s="845"/>
      <c r="F37" s="221"/>
      <c r="O37" s="55"/>
    </row>
  </sheetData>
  <mergeCells count="16">
    <mergeCell ref="A24:A28"/>
    <mergeCell ref="E13:F13"/>
    <mergeCell ref="B7:C7"/>
    <mergeCell ref="D30:E30"/>
    <mergeCell ref="A1:C4"/>
    <mergeCell ref="D1:M2"/>
    <mergeCell ref="H13:I13"/>
    <mergeCell ref="D29:E29"/>
    <mergeCell ref="B20:B22"/>
    <mergeCell ref="A20:A22"/>
    <mergeCell ref="D37:E37"/>
    <mergeCell ref="D3:M4"/>
    <mergeCell ref="D31:E31"/>
    <mergeCell ref="D32:E32"/>
    <mergeCell ref="F32:G32"/>
    <mergeCell ref="F31:G31"/>
  </mergeCells>
  <conditionalFormatting sqref="K1:K19">
    <cfRule type="cellIs" dxfId="8" priority="1" operator="equal">
      <formula>"GRAVE"</formula>
    </cfRule>
    <cfRule type="cellIs" dxfId="7" priority="2" operator="equal">
      <formula>"TOLERANTE"</formula>
    </cfRule>
    <cfRule type="cellIs" dxfId="6" priority="3" operator="equal">
      <formula>"ACEPTABLE"</formula>
    </cfRule>
  </conditionalFormatting>
  <pageMargins left="0.53" right="0.17" top="0.4" bottom="0.36" header="0" footer="0"/>
  <pageSetup scale="60" orientation="landscape"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N70"/>
  <sheetViews>
    <sheetView showGridLines="0" zoomScale="85" zoomScaleNormal="85" workbookViewId="0">
      <pane xSplit="1" ySplit="19" topLeftCell="F20" activePane="bottomRight" state="frozen"/>
      <selection pane="topRight" activeCell="B1" sqref="B1"/>
      <selection pane="bottomLeft" activeCell="A20" sqref="A20"/>
      <selection pane="bottomRight" activeCell="O29" sqref="O29"/>
    </sheetView>
  </sheetViews>
  <sheetFormatPr baseColWidth="10" defaultRowHeight="10.5" outlineLevelRow="1" x14ac:dyDescent="0.25"/>
  <cols>
    <col min="1" max="1" width="11" style="116" customWidth="1"/>
    <col min="2" max="2" width="16.140625" style="114" customWidth="1"/>
    <col min="3" max="3" width="24.42578125" style="116" customWidth="1"/>
    <col min="4" max="4" width="15.5703125" style="116" customWidth="1"/>
    <col min="5" max="5" width="18.28515625" style="116" customWidth="1"/>
    <col min="6" max="6" width="7.42578125" style="116" customWidth="1"/>
    <col min="7" max="7" width="30.28515625" style="116" customWidth="1"/>
    <col min="8" max="8" width="3.85546875" style="116" customWidth="1"/>
    <col min="9" max="9" width="25.85546875" style="118" customWidth="1"/>
    <col min="10" max="10" width="5.5703125" style="116" customWidth="1"/>
    <col min="11" max="11" width="14.5703125" style="114" customWidth="1"/>
    <col min="12" max="12" width="31.85546875" style="116" customWidth="1"/>
    <col min="13" max="13" width="15.5703125" style="116" customWidth="1"/>
    <col min="14" max="14" width="20.7109375" style="116" customWidth="1"/>
    <col min="15" max="15" width="23.28515625" style="116" customWidth="1"/>
    <col min="16" max="16" width="16" style="117" customWidth="1"/>
    <col min="17" max="17" width="3.42578125" style="117" customWidth="1"/>
    <col min="18" max="18" width="3" style="117" customWidth="1"/>
    <col min="19" max="19" width="4.140625" style="117" customWidth="1"/>
    <col min="20" max="40" width="11.42578125" style="117"/>
    <col min="41" max="256" width="11.42578125" style="116"/>
    <col min="257" max="257" width="9.140625" style="116" customWidth="1"/>
    <col min="258" max="258" width="13.28515625" style="116" customWidth="1"/>
    <col min="259" max="259" width="24.42578125" style="116" customWidth="1"/>
    <col min="260" max="260" width="12.140625" style="116" customWidth="1"/>
    <col min="261" max="261" width="22.42578125" style="116" customWidth="1"/>
    <col min="262" max="262" width="4.28515625" style="116" customWidth="1"/>
    <col min="263" max="263" width="30.28515625" style="116" customWidth="1"/>
    <col min="264" max="264" width="3.85546875" style="116" customWidth="1"/>
    <col min="265" max="265" width="25.85546875" style="116" customWidth="1"/>
    <col min="266" max="266" width="4.140625" style="116" customWidth="1"/>
    <col min="267" max="267" width="5.7109375" style="116" customWidth="1"/>
    <col min="268" max="268" width="20.140625" style="116" customWidth="1"/>
    <col min="269" max="269" width="15.5703125" style="116" customWidth="1"/>
    <col min="270" max="271" width="18.42578125" style="116" customWidth="1"/>
    <col min="272" max="272" width="3.140625" style="116" customWidth="1"/>
    <col min="273" max="273" width="3.42578125" style="116" customWidth="1"/>
    <col min="274" max="274" width="3" style="116" customWidth="1"/>
    <col min="275" max="275" width="4.140625" style="116" customWidth="1"/>
    <col min="276" max="512" width="11.42578125" style="116"/>
    <col min="513" max="513" width="9.140625" style="116" customWidth="1"/>
    <col min="514" max="514" width="13.28515625" style="116" customWidth="1"/>
    <col min="515" max="515" width="24.42578125" style="116" customWidth="1"/>
    <col min="516" max="516" width="12.140625" style="116" customWidth="1"/>
    <col min="517" max="517" width="22.42578125" style="116" customWidth="1"/>
    <col min="518" max="518" width="4.28515625" style="116" customWidth="1"/>
    <col min="519" max="519" width="30.28515625" style="116" customWidth="1"/>
    <col min="520" max="520" width="3.85546875" style="116" customWidth="1"/>
    <col min="521" max="521" width="25.85546875" style="116" customWidth="1"/>
    <col min="522" max="522" width="4.140625" style="116" customWidth="1"/>
    <col min="523" max="523" width="5.7109375" style="116" customWidth="1"/>
    <col min="524" max="524" width="20.140625" style="116" customWidth="1"/>
    <col min="525" max="525" width="15.5703125" style="116" customWidth="1"/>
    <col min="526" max="527" width="18.42578125" style="116" customWidth="1"/>
    <col min="528" max="528" width="3.140625" style="116" customWidth="1"/>
    <col min="529" max="529" width="3.42578125" style="116" customWidth="1"/>
    <col min="530" max="530" width="3" style="116" customWidth="1"/>
    <col min="531" max="531" width="4.140625" style="116" customWidth="1"/>
    <col min="532" max="768" width="11.42578125" style="116"/>
    <col min="769" max="769" width="9.140625" style="116" customWidth="1"/>
    <col min="770" max="770" width="13.28515625" style="116" customWidth="1"/>
    <col min="771" max="771" width="24.42578125" style="116" customWidth="1"/>
    <col min="772" max="772" width="12.140625" style="116" customWidth="1"/>
    <col min="773" max="773" width="22.42578125" style="116" customWidth="1"/>
    <col min="774" max="774" width="4.28515625" style="116" customWidth="1"/>
    <col min="775" max="775" width="30.28515625" style="116" customWidth="1"/>
    <col min="776" max="776" width="3.85546875" style="116" customWidth="1"/>
    <col min="777" max="777" width="25.85546875" style="116" customWidth="1"/>
    <col min="778" max="778" width="4.140625" style="116" customWidth="1"/>
    <col min="779" max="779" width="5.7109375" style="116" customWidth="1"/>
    <col min="780" max="780" width="20.140625" style="116" customWidth="1"/>
    <col min="781" max="781" width="15.5703125" style="116" customWidth="1"/>
    <col min="782" max="783" width="18.42578125" style="116" customWidth="1"/>
    <col min="784" max="784" width="3.140625" style="116" customWidth="1"/>
    <col min="785" max="785" width="3.42578125" style="116" customWidth="1"/>
    <col min="786" max="786" width="3" style="116" customWidth="1"/>
    <col min="787" max="787" width="4.140625" style="116" customWidth="1"/>
    <col min="788" max="1024" width="11.42578125" style="116"/>
    <col min="1025" max="1025" width="9.140625" style="116" customWidth="1"/>
    <col min="1026" max="1026" width="13.28515625" style="116" customWidth="1"/>
    <col min="1027" max="1027" width="24.42578125" style="116" customWidth="1"/>
    <col min="1028" max="1028" width="12.140625" style="116" customWidth="1"/>
    <col min="1029" max="1029" width="22.42578125" style="116" customWidth="1"/>
    <col min="1030" max="1030" width="4.28515625" style="116" customWidth="1"/>
    <col min="1031" max="1031" width="30.28515625" style="116" customWidth="1"/>
    <col min="1032" max="1032" width="3.85546875" style="116" customWidth="1"/>
    <col min="1033" max="1033" width="25.85546875" style="116" customWidth="1"/>
    <col min="1034" max="1034" width="4.140625" style="116" customWidth="1"/>
    <col min="1035" max="1035" width="5.7109375" style="116" customWidth="1"/>
    <col min="1036" max="1036" width="20.140625" style="116" customWidth="1"/>
    <col min="1037" max="1037" width="15.5703125" style="116" customWidth="1"/>
    <col min="1038" max="1039" width="18.42578125" style="116" customWidth="1"/>
    <col min="1040" max="1040" width="3.140625" style="116" customWidth="1"/>
    <col min="1041" max="1041" width="3.42578125" style="116" customWidth="1"/>
    <col min="1042" max="1042" width="3" style="116" customWidth="1"/>
    <col min="1043" max="1043" width="4.140625" style="116" customWidth="1"/>
    <col min="1044" max="1280" width="11.42578125" style="116"/>
    <col min="1281" max="1281" width="9.140625" style="116" customWidth="1"/>
    <col min="1282" max="1282" width="13.28515625" style="116" customWidth="1"/>
    <col min="1283" max="1283" width="24.42578125" style="116" customWidth="1"/>
    <col min="1284" max="1284" width="12.140625" style="116" customWidth="1"/>
    <col min="1285" max="1285" width="22.42578125" style="116" customWidth="1"/>
    <col min="1286" max="1286" width="4.28515625" style="116" customWidth="1"/>
    <col min="1287" max="1287" width="30.28515625" style="116" customWidth="1"/>
    <col min="1288" max="1288" width="3.85546875" style="116" customWidth="1"/>
    <col min="1289" max="1289" width="25.85546875" style="116" customWidth="1"/>
    <col min="1290" max="1290" width="4.140625" style="116" customWidth="1"/>
    <col min="1291" max="1291" width="5.7109375" style="116" customWidth="1"/>
    <col min="1292" max="1292" width="20.140625" style="116" customWidth="1"/>
    <col min="1293" max="1293" width="15.5703125" style="116" customWidth="1"/>
    <col min="1294" max="1295" width="18.42578125" style="116" customWidth="1"/>
    <col min="1296" max="1296" width="3.140625" style="116" customWidth="1"/>
    <col min="1297" max="1297" width="3.42578125" style="116" customWidth="1"/>
    <col min="1298" max="1298" width="3" style="116" customWidth="1"/>
    <col min="1299" max="1299" width="4.140625" style="116" customWidth="1"/>
    <col min="1300" max="1536" width="11.42578125" style="116"/>
    <col min="1537" max="1537" width="9.140625" style="116" customWidth="1"/>
    <col min="1538" max="1538" width="13.28515625" style="116" customWidth="1"/>
    <col min="1539" max="1539" width="24.42578125" style="116" customWidth="1"/>
    <col min="1540" max="1540" width="12.140625" style="116" customWidth="1"/>
    <col min="1541" max="1541" width="22.42578125" style="116" customWidth="1"/>
    <col min="1542" max="1542" width="4.28515625" style="116" customWidth="1"/>
    <col min="1543" max="1543" width="30.28515625" style="116" customWidth="1"/>
    <col min="1544" max="1544" width="3.85546875" style="116" customWidth="1"/>
    <col min="1545" max="1545" width="25.85546875" style="116" customWidth="1"/>
    <col min="1546" max="1546" width="4.140625" style="116" customWidth="1"/>
    <col min="1547" max="1547" width="5.7109375" style="116" customWidth="1"/>
    <col min="1548" max="1548" width="20.140625" style="116" customWidth="1"/>
    <col min="1549" max="1549" width="15.5703125" style="116" customWidth="1"/>
    <col min="1550" max="1551" width="18.42578125" style="116" customWidth="1"/>
    <col min="1552" max="1552" width="3.140625" style="116" customWidth="1"/>
    <col min="1553" max="1553" width="3.42578125" style="116" customWidth="1"/>
    <col min="1554" max="1554" width="3" style="116" customWidth="1"/>
    <col min="1555" max="1555" width="4.140625" style="116" customWidth="1"/>
    <col min="1556" max="1792" width="11.42578125" style="116"/>
    <col min="1793" max="1793" width="9.140625" style="116" customWidth="1"/>
    <col min="1794" max="1794" width="13.28515625" style="116" customWidth="1"/>
    <col min="1795" max="1795" width="24.42578125" style="116" customWidth="1"/>
    <col min="1796" max="1796" width="12.140625" style="116" customWidth="1"/>
    <col min="1797" max="1797" width="22.42578125" style="116" customWidth="1"/>
    <col min="1798" max="1798" width="4.28515625" style="116" customWidth="1"/>
    <col min="1799" max="1799" width="30.28515625" style="116" customWidth="1"/>
    <col min="1800" max="1800" width="3.85546875" style="116" customWidth="1"/>
    <col min="1801" max="1801" width="25.85546875" style="116" customWidth="1"/>
    <col min="1802" max="1802" width="4.140625" style="116" customWidth="1"/>
    <col min="1803" max="1803" width="5.7109375" style="116" customWidth="1"/>
    <col min="1804" max="1804" width="20.140625" style="116" customWidth="1"/>
    <col min="1805" max="1805" width="15.5703125" style="116" customWidth="1"/>
    <col min="1806" max="1807" width="18.42578125" style="116" customWidth="1"/>
    <col min="1808" max="1808" width="3.140625" style="116" customWidth="1"/>
    <col min="1809" max="1809" width="3.42578125" style="116" customWidth="1"/>
    <col min="1810" max="1810" width="3" style="116" customWidth="1"/>
    <col min="1811" max="1811" width="4.140625" style="116" customWidth="1"/>
    <col min="1812" max="2048" width="11.42578125" style="116"/>
    <col min="2049" max="2049" width="9.140625" style="116" customWidth="1"/>
    <col min="2050" max="2050" width="13.28515625" style="116" customWidth="1"/>
    <col min="2051" max="2051" width="24.42578125" style="116" customWidth="1"/>
    <col min="2052" max="2052" width="12.140625" style="116" customWidth="1"/>
    <col min="2053" max="2053" width="22.42578125" style="116" customWidth="1"/>
    <col min="2054" max="2054" width="4.28515625" style="116" customWidth="1"/>
    <col min="2055" max="2055" width="30.28515625" style="116" customWidth="1"/>
    <col min="2056" max="2056" width="3.85546875" style="116" customWidth="1"/>
    <col min="2057" max="2057" width="25.85546875" style="116" customWidth="1"/>
    <col min="2058" max="2058" width="4.140625" style="116" customWidth="1"/>
    <col min="2059" max="2059" width="5.7109375" style="116" customWidth="1"/>
    <col min="2060" max="2060" width="20.140625" style="116" customWidth="1"/>
    <col min="2061" max="2061" width="15.5703125" style="116" customWidth="1"/>
    <col min="2062" max="2063" width="18.42578125" style="116" customWidth="1"/>
    <col min="2064" max="2064" width="3.140625" style="116" customWidth="1"/>
    <col min="2065" max="2065" width="3.42578125" style="116" customWidth="1"/>
    <col min="2066" max="2066" width="3" style="116" customWidth="1"/>
    <col min="2067" max="2067" width="4.140625" style="116" customWidth="1"/>
    <col min="2068" max="2304" width="11.42578125" style="116"/>
    <col min="2305" max="2305" width="9.140625" style="116" customWidth="1"/>
    <col min="2306" max="2306" width="13.28515625" style="116" customWidth="1"/>
    <col min="2307" max="2307" width="24.42578125" style="116" customWidth="1"/>
    <col min="2308" max="2308" width="12.140625" style="116" customWidth="1"/>
    <col min="2309" max="2309" width="22.42578125" style="116" customWidth="1"/>
    <col min="2310" max="2310" width="4.28515625" style="116" customWidth="1"/>
    <col min="2311" max="2311" width="30.28515625" style="116" customWidth="1"/>
    <col min="2312" max="2312" width="3.85546875" style="116" customWidth="1"/>
    <col min="2313" max="2313" width="25.85546875" style="116" customWidth="1"/>
    <col min="2314" max="2314" width="4.140625" style="116" customWidth="1"/>
    <col min="2315" max="2315" width="5.7109375" style="116" customWidth="1"/>
    <col min="2316" max="2316" width="20.140625" style="116" customWidth="1"/>
    <col min="2317" max="2317" width="15.5703125" style="116" customWidth="1"/>
    <col min="2318" max="2319" width="18.42578125" style="116" customWidth="1"/>
    <col min="2320" max="2320" width="3.140625" style="116" customWidth="1"/>
    <col min="2321" max="2321" width="3.42578125" style="116" customWidth="1"/>
    <col min="2322" max="2322" width="3" style="116" customWidth="1"/>
    <col min="2323" max="2323" width="4.140625" style="116" customWidth="1"/>
    <col min="2324" max="2560" width="11.42578125" style="116"/>
    <col min="2561" max="2561" width="9.140625" style="116" customWidth="1"/>
    <col min="2562" max="2562" width="13.28515625" style="116" customWidth="1"/>
    <col min="2563" max="2563" width="24.42578125" style="116" customWidth="1"/>
    <col min="2564" max="2564" width="12.140625" style="116" customWidth="1"/>
    <col min="2565" max="2565" width="22.42578125" style="116" customWidth="1"/>
    <col min="2566" max="2566" width="4.28515625" style="116" customWidth="1"/>
    <col min="2567" max="2567" width="30.28515625" style="116" customWidth="1"/>
    <col min="2568" max="2568" width="3.85546875" style="116" customWidth="1"/>
    <col min="2569" max="2569" width="25.85546875" style="116" customWidth="1"/>
    <col min="2570" max="2570" width="4.140625" style="116" customWidth="1"/>
    <col min="2571" max="2571" width="5.7109375" style="116" customWidth="1"/>
    <col min="2572" max="2572" width="20.140625" style="116" customWidth="1"/>
    <col min="2573" max="2573" width="15.5703125" style="116" customWidth="1"/>
    <col min="2574" max="2575" width="18.42578125" style="116" customWidth="1"/>
    <col min="2576" max="2576" width="3.140625" style="116" customWidth="1"/>
    <col min="2577" max="2577" width="3.42578125" style="116" customWidth="1"/>
    <col min="2578" max="2578" width="3" style="116" customWidth="1"/>
    <col min="2579" max="2579" width="4.140625" style="116" customWidth="1"/>
    <col min="2580" max="2816" width="11.42578125" style="116"/>
    <col min="2817" max="2817" width="9.140625" style="116" customWidth="1"/>
    <col min="2818" max="2818" width="13.28515625" style="116" customWidth="1"/>
    <col min="2819" max="2819" width="24.42578125" style="116" customWidth="1"/>
    <col min="2820" max="2820" width="12.140625" style="116" customWidth="1"/>
    <col min="2821" max="2821" width="22.42578125" style="116" customWidth="1"/>
    <col min="2822" max="2822" width="4.28515625" style="116" customWidth="1"/>
    <col min="2823" max="2823" width="30.28515625" style="116" customWidth="1"/>
    <col min="2824" max="2824" width="3.85546875" style="116" customWidth="1"/>
    <col min="2825" max="2825" width="25.85546875" style="116" customWidth="1"/>
    <col min="2826" max="2826" width="4.140625" style="116" customWidth="1"/>
    <col min="2827" max="2827" width="5.7109375" style="116" customWidth="1"/>
    <col min="2828" max="2828" width="20.140625" style="116" customWidth="1"/>
    <col min="2829" max="2829" width="15.5703125" style="116" customWidth="1"/>
    <col min="2830" max="2831" width="18.42578125" style="116" customWidth="1"/>
    <col min="2832" max="2832" width="3.140625" style="116" customWidth="1"/>
    <col min="2833" max="2833" width="3.42578125" style="116" customWidth="1"/>
    <col min="2834" max="2834" width="3" style="116" customWidth="1"/>
    <col min="2835" max="2835" width="4.140625" style="116" customWidth="1"/>
    <col min="2836" max="3072" width="11.42578125" style="116"/>
    <col min="3073" max="3073" width="9.140625" style="116" customWidth="1"/>
    <col min="3074" max="3074" width="13.28515625" style="116" customWidth="1"/>
    <col min="3075" max="3075" width="24.42578125" style="116" customWidth="1"/>
    <col min="3076" max="3076" width="12.140625" style="116" customWidth="1"/>
    <col min="3077" max="3077" width="22.42578125" style="116" customWidth="1"/>
    <col min="3078" max="3078" width="4.28515625" style="116" customWidth="1"/>
    <col min="3079" max="3079" width="30.28515625" style="116" customWidth="1"/>
    <col min="3080" max="3080" width="3.85546875" style="116" customWidth="1"/>
    <col min="3081" max="3081" width="25.85546875" style="116" customWidth="1"/>
    <col min="3082" max="3082" width="4.140625" style="116" customWidth="1"/>
    <col min="3083" max="3083" width="5.7109375" style="116" customWidth="1"/>
    <col min="3084" max="3084" width="20.140625" style="116" customWidth="1"/>
    <col min="3085" max="3085" width="15.5703125" style="116" customWidth="1"/>
    <col min="3086" max="3087" width="18.42578125" style="116" customWidth="1"/>
    <col min="3088" max="3088" width="3.140625" style="116" customWidth="1"/>
    <col min="3089" max="3089" width="3.42578125" style="116" customWidth="1"/>
    <col min="3090" max="3090" width="3" style="116" customWidth="1"/>
    <col min="3091" max="3091" width="4.140625" style="116" customWidth="1"/>
    <col min="3092" max="3328" width="11.42578125" style="116"/>
    <col min="3329" max="3329" width="9.140625" style="116" customWidth="1"/>
    <col min="3330" max="3330" width="13.28515625" style="116" customWidth="1"/>
    <col min="3331" max="3331" width="24.42578125" style="116" customWidth="1"/>
    <col min="3332" max="3332" width="12.140625" style="116" customWidth="1"/>
    <col min="3333" max="3333" width="22.42578125" style="116" customWidth="1"/>
    <col min="3334" max="3334" width="4.28515625" style="116" customWidth="1"/>
    <col min="3335" max="3335" width="30.28515625" style="116" customWidth="1"/>
    <col min="3336" max="3336" width="3.85546875" style="116" customWidth="1"/>
    <col min="3337" max="3337" width="25.85546875" style="116" customWidth="1"/>
    <col min="3338" max="3338" width="4.140625" style="116" customWidth="1"/>
    <col min="3339" max="3339" width="5.7109375" style="116" customWidth="1"/>
    <col min="3340" max="3340" width="20.140625" style="116" customWidth="1"/>
    <col min="3341" max="3341" width="15.5703125" style="116" customWidth="1"/>
    <col min="3342" max="3343" width="18.42578125" style="116" customWidth="1"/>
    <col min="3344" max="3344" width="3.140625" style="116" customWidth="1"/>
    <col min="3345" max="3345" width="3.42578125" style="116" customWidth="1"/>
    <col min="3346" max="3346" width="3" style="116" customWidth="1"/>
    <col min="3347" max="3347" width="4.140625" style="116" customWidth="1"/>
    <col min="3348" max="3584" width="11.42578125" style="116"/>
    <col min="3585" max="3585" width="9.140625" style="116" customWidth="1"/>
    <col min="3586" max="3586" width="13.28515625" style="116" customWidth="1"/>
    <col min="3587" max="3587" width="24.42578125" style="116" customWidth="1"/>
    <col min="3588" max="3588" width="12.140625" style="116" customWidth="1"/>
    <col min="3589" max="3589" width="22.42578125" style="116" customWidth="1"/>
    <col min="3590" max="3590" width="4.28515625" style="116" customWidth="1"/>
    <col min="3591" max="3591" width="30.28515625" style="116" customWidth="1"/>
    <col min="3592" max="3592" width="3.85546875" style="116" customWidth="1"/>
    <col min="3593" max="3593" width="25.85546875" style="116" customWidth="1"/>
    <col min="3594" max="3594" width="4.140625" style="116" customWidth="1"/>
    <col min="3595" max="3595" width="5.7109375" style="116" customWidth="1"/>
    <col min="3596" max="3596" width="20.140625" style="116" customWidth="1"/>
    <col min="3597" max="3597" width="15.5703125" style="116" customWidth="1"/>
    <col min="3598" max="3599" width="18.42578125" style="116" customWidth="1"/>
    <col min="3600" max="3600" width="3.140625" style="116" customWidth="1"/>
    <col min="3601" max="3601" width="3.42578125" style="116" customWidth="1"/>
    <col min="3602" max="3602" width="3" style="116" customWidth="1"/>
    <col min="3603" max="3603" width="4.140625" style="116" customWidth="1"/>
    <col min="3604" max="3840" width="11.42578125" style="116"/>
    <col min="3841" max="3841" width="9.140625" style="116" customWidth="1"/>
    <col min="3842" max="3842" width="13.28515625" style="116" customWidth="1"/>
    <col min="3843" max="3843" width="24.42578125" style="116" customWidth="1"/>
    <col min="3844" max="3844" width="12.140625" style="116" customWidth="1"/>
    <col min="3845" max="3845" width="22.42578125" style="116" customWidth="1"/>
    <col min="3846" max="3846" width="4.28515625" style="116" customWidth="1"/>
    <col min="3847" max="3847" width="30.28515625" style="116" customWidth="1"/>
    <col min="3848" max="3848" width="3.85546875" style="116" customWidth="1"/>
    <col min="3849" max="3849" width="25.85546875" style="116" customWidth="1"/>
    <col min="3850" max="3850" width="4.140625" style="116" customWidth="1"/>
    <col min="3851" max="3851" width="5.7109375" style="116" customWidth="1"/>
    <col min="3852" max="3852" width="20.140625" style="116" customWidth="1"/>
    <col min="3853" max="3853" width="15.5703125" style="116" customWidth="1"/>
    <col min="3854" max="3855" width="18.42578125" style="116" customWidth="1"/>
    <col min="3856" max="3856" width="3.140625" style="116" customWidth="1"/>
    <col min="3857" max="3857" width="3.42578125" style="116" customWidth="1"/>
    <col min="3858" max="3858" width="3" style="116" customWidth="1"/>
    <col min="3859" max="3859" width="4.140625" style="116" customWidth="1"/>
    <col min="3860" max="4096" width="11.42578125" style="116"/>
    <col min="4097" max="4097" width="9.140625" style="116" customWidth="1"/>
    <col min="4098" max="4098" width="13.28515625" style="116" customWidth="1"/>
    <col min="4099" max="4099" width="24.42578125" style="116" customWidth="1"/>
    <col min="4100" max="4100" width="12.140625" style="116" customWidth="1"/>
    <col min="4101" max="4101" width="22.42578125" style="116" customWidth="1"/>
    <col min="4102" max="4102" width="4.28515625" style="116" customWidth="1"/>
    <col min="4103" max="4103" width="30.28515625" style="116" customWidth="1"/>
    <col min="4104" max="4104" width="3.85546875" style="116" customWidth="1"/>
    <col min="4105" max="4105" width="25.85546875" style="116" customWidth="1"/>
    <col min="4106" max="4106" width="4.140625" style="116" customWidth="1"/>
    <col min="4107" max="4107" width="5.7109375" style="116" customWidth="1"/>
    <col min="4108" max="4108" width="20.140625" style="116" customWidth="1"/>
    <col min="4109" max="4109" width="15.5703125" style="116" customWidth="1"/>
    <col min="4110" max="4111" width="18.42578125" style="116" customWidth="1"/>
    <col min="4112" max="4112" width="3.140625" style="116" customWidth="1"/>
    <col min="4113" max="4113" width="3.42578125" style="116" customWidth="1"/>
    <col min="4114" max="4114" width="3" style="116" customWidth="1"/>
    <col min="4115" max="4115" width="4.140625" style="116" customWidth="1"/>
    <col min="4116" max="4352" width="11.42578125" style="116"/>
    <col min="4353" max="4353" width="9.140625" style="116" customWidth="1"/>
    <col min="4354" max="4354" width="13.28515625" style="116" customWidth="1"/>
    <col min="4355" max="4355" width="24.42578125" style="116" customWidth="1"/>
    <col min="4356" max="4356" width="12.140625" style="116" customWidth="1"/>
    <col min="4357" max="4357" width="22.42578125" style="116" customWidth="1"/>
    <col min="4358" max="4358" width="4.28515625" style="116" customWidth="1"/>
    <col min="4359" max="4359" width="30.28515625" style="116" customWidth="1"/>
    <col min="4360" max="4360" width="3.85546875" style="116" customWidth="1"/>
    <col min="4361" max="4361" width="25.85546875" style="116" customWidth="1"/>
    <col min="4362" max="4362" width="4.140625" style="116" customWidth="1"/>
    <col min="4363" max="4363" width="5.7109375" style="116" customWidth="1"/>
    <col min="4364" max="4364" width="20.140625" style="116" customWidth="1"/>
    <col min="4365" max="4365" width="15.5703125" style="116" customWidth="1"/>
    <col min="4366" max="4367" width="18.42578125" style="116" customWidth="1"/>
    <col min="4368" max="4368" width="3.140625" style="116" customWidth="1"/>
    <col min="4369" max="4369" width="3.42578125" style="116" customWidth="1"/>
    <col min="4370" max="4370" width="3" style="116" customWidth="1"/>
    <col min="4371" max="4371" width="4.140625" style="116" customWidth="1"/>
    <col min="4372" max="4608" width="11.42578125" style="116"/>
    <col min="4609" max="4609" width="9.140625" style="116" customWidth="1"/>
    <col min="4610" max="4610" width="13.28515625" style="116" customWidth="1"/>
    <col min="4611" max="4611" width="24.42578125" style="116" customWidth="1"/>
    <col min="4612" max="4612" width="12.140625" style="116" customWidth="1"/>
    <col min="4613" max="4613" width="22.42578125" style="116" customWidth="1"/>
    <col min="4614" max="4614" width="4.28515625" style="116" customWidth="1"/>
    <col min="4615" max="4615" width="30.28515625" style="116" customWidth="1"/>
    <col min="4616" max="4616" width="3.85546875" style="116" customWidth="1"/>
    <col min="4617" max="4617" width="25.85546875" style="116" customWidth="1"/>
    <col min="4618" max="4618" width="4.140625" style="116" customWidth="1"/>
    <col min="4619" max="4619" width="5.7109375" style="116" customWidth="1"/>
    <col min="4620" max="4620" width="20.140625" style="116" customWidth="1"/>
    <col min="4621" max="4621" width="15.5703125" style="116" customWidth="1"/>
    <col min="4622" max="4623" width="18.42578125" style="116" customWidth="1"/>
    <col min="4624" max="4624" width="3.140625" style="116" customWidth="1"/>
    <col min="4625" max="4625" width="3.42578125" style="116" customWidth="1"/>
    <col min="4626" max="4626" width="3" style="116" customWidth="1"/>
    <col min="4627" max="4627" width="4.140625" style="116" customWidth="1"/>
    <col min="4628" max="4864" width="11.42578125" style="116"/>
    <col min="4865" max="4865" width="9.140625" style="116" customWidth="1"/>
    <col min="4866" max="4866" width="13.28515625" style="116" customWidth="1"/>
    <col min="4867" max="4867" width="24.42578125" style="116" customWidth="1"/>
    <col min="4868" max="4868" width="12.140625" style="116" customWidth="1"/>
    <col min="4869" max="4869" width="22.42578125" style="116" customWidth="1"/>
    <col min="4870" max="4870" width="4.28515625" style="116" customWidth="1"/>
    <col min="4871" max="4871" width="30.28515625" style="116" customWidth="1"/>
    <col min="4872" max="4872" width="3.85546875" style="116" customWidth="1"/>
    <col min="4873" max="4873" width="25.85546875" style="116" customWidth="1"/>
    <col min="4874" max="4874" width="4.140625" style="116" customWidth="1"/>
    <col min="4875" max="4875" width="5.7109375" style="116" customWidth="1"/>
    <col min="4876" max="4876" width="20.140625" style="116" customWidth="1"/>
    <col min="4877" max="4877" width="15.5703125" style="116" customWidth="1"/>
    <col min="4878" max="4879" width="18.42578125" style="116" customWidth="1"/>
    <col min="4880" max="4880" width="3.140625" style="116" customWidth="1"/>
    <col min="4881" max="4881" width="3.42578125" style="116" customWidth="1"/>
    <col min="4882" max="4882" width="3" style="116" customWidth="1"/>
    <col min="4883" max="4883" width="4.140625" style="116" customWidth="1"/>
    <col min="4884" max="5120" width="11.42578125" style="116"/>
    <col min="5121" max="5121" width="9.140625" style="116" customWidth="1"/>
    <col min="5122" max="5122" width="13.28515625" style="116" customWidth="1"/>
    <col min="5123" max="5123" width="24.42578125" style="116" customWidth="1"/>
    <col min="5124" max="5124" width="12.140625" style="116" customWidth="1"/>
    <col min="5125" max="5125" width="22.42578125" style="116" customWidth="1"/>
    <col min="5126" max="5126" width="4.28515625" style="116" customWidth="1"/>
    <col min="5127" max="5127" width="30.28515625" style="116" customWidth="1"/>
    <col min="5128" max="5128" width="3.85546875" style="116" customWidth="1"/>
    <col min="5129" max="5129" width="25.85546875" style="116" customWidth="1"/>
    <col min="5130" max="5130" width="4.140625" style="116" customWidth="1"/>
    <col min="5131" max="5131" width="5.7109375" style="116" customWidth="1"/>
    <col min="5132" max="5132" width="20.140625" style="116" customWidth="1"/>
    <col min="5133" max="5133" width="15.5703125" style="116" customWidth="1"/>
    <col min="5134" max="5135" width="18.42578125" style="116" customWidth="1"/>
    <col min="5136" max="5136" width="3.140625" style="116" customWidth="1"/>
    <col min="5137" max="5137" width="3.42578125" style="116" customWidth="1"/>
    <col min="5138" max="5138" width="3" style="116" customWidth="1"/>
    <col min="5139" max="5139" width="4.140625" style="116" customWidth="1"/>
    <col min="5140" max="5376" width="11.42578125" style="116"/>
    <col min="5377" max="5377" width="9.140625" style="116" customWidth="1"/>
    <col min="5378" max="5378" width="13.28515625" style="116" customWidth="1"/>
    <col min="5379" max="5379" width="24.42578125" style="116" customWidth="1"/>
    <col min="5380" max="5380" width="12.140625" style="116" customWidth="1"/>
    <col min="5381" max="5381" width="22.42578125" style="116" customWidth="1"/>
    <col min="5382" max="5382" width="4.28515625" style="116" customWidth="1"/>
    <col min="5383" max="5383" width="30.28515625" style="116" customWidth="1"/>
    <col min="5384" max="5384" width="3.85546875" style="116" customWidth="1"/>
    <col min="5385" max="5385" width="25.85546875" style="116" customWidth="1"/>
    <col min="5386" max="5386" width="4.140625" style="116" customWidth="1"/>
    <col min="5387" max="5387" width="5.7109375" style="116" customWidth="1"/>
    <col min="5388" max="5388" width="20.140625" style="116" customWidth="1"/>
    <col min="5389" max="5389" width="15.5703125" style="116" customWidth="1"/>
    <col min="5390" max="5391" width="18.42578125" style="116" customWidth="1"/>
    <col min="5392" max="5392" width="3.140625" style="116" customWidth="1"/>
    <col min="5393" max="5393" width="3.42578125" style="116" customWidth="1"/>
    <col min="5394" max="5394" width="3" style="116" customWidth="1"/>
    <col min="5395" max="5395" width="4.140625" style="116" customWidth="1"/>
    <col min="5396" max="5632" width="11.42578125" style="116"/>
    <col min="5633" max="5633" width="9.140625" style="116" customWidth="1"/>
    <col min="5634" max="5634" width="13.28515625" style="116" customWidth="1"/>
    <col min="5635" max="5635" width="24.42578125" style="116" customWidth="1"/>
    <col min="5636" max="5636" width="12.140625" style="116" customWidth="1"/>
    <col min="5637" max="5637" width="22.42578125" style="116" customWidth="1"/>
    <col min="5638" max="5638" width="4.28515625" style="116" customWidth="1"/>
    <col min="5639" max="5639" width="30.28515625" style="116" customWidth="1"/>
    <col min="5640" max="5640" width="3.85546875" style="116" customWidth="1"/>
    <col min="5641" max="5641" width="25.85546875" style="116" customWidth="1"/>
    <col min="5642" max="5642" width="4.140625" style="116" customWidth="1"/>
    <col min="5643" max="5643" width="5.7109375" style="116" customWidth="1"/>
    <col min="5644" max="5644" width="20.140625" style="116" customWidth="1"/>
    <col min="5645" max="5645" width="15.5703125" style="116" customWidth="1"/>
    <col min="5646" max="5647" width="18.42578125" style="116" customWidth="1"/>
    <col min="5648" max="5648" width="3.140625" style="116" customWidth="1"/>
    <col min="5649" max="5649" width="3.42578125" style="116" customWidth="1"/>
    <col min="5650" max="5650" width="3" style="116" customWidth="1"/>
    <col min="5651" max="5651" width="4.140625" style="116" customWidth="1"/>
    <col min="5652" max="5888" width="11.42578125" style="116"/>
    <col min="5889" max="5889" width="9.140625" style="116" customWidth="1"/>
    <col min="5890" max="5890" width="13.28515625" style="116" customWidth="1"/>
    <col min="5891" max="5891" width="24.42578125" style="116" customWidth="1"/>
    <col min="5892" max="5892" width="12.140625" style="116" customWidth="1"/>
    <col min="5893" max="5893" width="22.42578125" style="116" customWidth="1"/>
    <col min="5894" max="5894" width="4.28515625" style="116" customWidth="1"/>
    <col min="5895" max="5895" width="30.28515625" style="116" customWidth="1"/>
    <col min="5896" max="5896" width="3.85546875" style="116" customWidth="1"/>
    <col min="5897" max="5897" width="25.85546875" style="116" customWidth="1"/>
    <col min="5898" max="5898" width="4.140625" style="116" customWidth="1"/>
    <col min="5899" max="5899" width="5.7109375" style="116" customWidth="1"/>
    <col min="5900" max="5900" width="20.140625" style="116" customWidth="1"/>
    <col min="5901" max="5901" width="15.5703125" style="116" customWidth="1"/>
    <col min="5902" max="5903" width="18.42578125" style="116" customWidth="1"/>
    <col min="5904" max="5904" width="3.140625" style="116" customWidth="1"/>
    <col min="5905" max="5905" width="3.42578125" style="116" customWidth="1"/>
    <col min="5906" max="5906" width="3" style="116" customWidth="1"/>
    <col min="5907" max="5907" width="4.140625" style="116" customWidth="1"/>
    <col min="5908" max="6144" width="11.42578125" style="116"/>
    <col min="6145" max="6145" width="9.140625" style="116" customWidth="1"/>
    <col min="6146" max="6146" width="13.28515625" style="116" customWidth="1"/>
    <col min="6147" max="6147" width="24.42578125" style="116" customWidth="1"/>
    <col min="6148" max="6148" width="12.140625" style="116" customWidth="1"/>
    <col min="6149" max="6149" width="22.42578125" style="116" customWidth="1"/>
    <col min="6150" max="6150" width="4.28515625" style="116" customWidth="1"/>
    <col min="6151" max="6151" width="30.28515625" style="116" customWidth="1"/>
    <col min="6152" max="6152" width="3.85546875" style="116" customWidth="1"/>
    <col min="6153" max="6153" width="25.85546875" style="116" customWidth="1"/>
    <col min="6154" max="6154" width="4.140625" style="116" customWidth="1"/>
    <col min="6155" max="6155" width="5.7109375" style="116" customWidth="1"/>
    <col min="6156" max="6156" width="20.140625" style="116" customWidth="1"/>
    <col min="6157" max="6157" width="15.5703125" style="116" customWidth="1"/>
    <col min="6158" max="6159" width="18.42578125" style="116" customWidth="1"/>
    <col min="6160" max="6160" width="3.140625" style="116" customWidth="1"/>
    <col min="6161" max="6161" width="3.42578125" style="116" customWidth="1"/>
    <col min="6162" max="6162" width="3" style="116" customWidth="1"/>
    <col min="6163" max="6163" width="4.140625" style="116" customWidth="1"/>
    <col min="6164" max="6400" width="11.42578125" style="116"/>
    <col min="6401" max="6401" width="9.140625" style="116" customWidth="1"/>
    <col min="6402" max="6402" width="13.28515625" style="116" customWidth="1"/>
    <col min="6403" max="6403" width="24.42578125" style="116" customWidth="1"/>
    <col min="6404" max="6404" width="12.140625" style="116" customWidth="1"/>
    <col min="6405" max="6405" width="22.42578125" style="116" customWidth="1"/>
    <col min="6406" max="6406" width="4.28515625" style="116" customWidth="1"/>
    <col min="6407" max="6407" width="30.28515625" style="116" customWidth="1"/>
    <col min="6408" max="6408" width="3.85546875" style="116" customWidth="1"/>
    <col min="6409" max="6409" width="25.85546875" style="116" customWidth="1"/>
    <col min="6410" max="6410" width="4.140625" style="116" customWidth="1"/>
    <col min="6411" max="6411" width="5.7109375" style="116" customWidth="1"/>
    <col min="6412" max="6412" width="20.140625" style="116" customWidth="1"/>
    <col min="6413" max="6413" width="15.5703125" style="116" customWidth="1"/>
    <col min="6414" max="6415" width="18.42578125" style="116" customWidth="1"/>
    <col min="6416" max="6416" width="3.140625" style="116" customWidth="1"/>
    <col min="6417" max="6417" width="3.42578125" style="116" customWidth="1"/>
    <col min="6418" max="6418" width="3" style="116" customWidth="1"/>
    <col min="6419" max="6419" width="4.140625" style="116" customWidth="1"/>
    <col min="6420" max="6656" width="11.42578125" style="116"/>
    <col min="6657" max="6657" width="9.140625" style="116" customWidth="1"/>
    <col min="6658" max="6658" width="13.28515625" style="116" customWidth="1"/>
    <col min="6659" max="6659" width="24.42578125" style="116" customWidth="1"/>
    <col min="6660" max="6660" width="12.140625" style="116" customWidth="1"/>
    <col min="6661" max="6661" width="22.42578125" style="116" customWidth="1"/>
    <col min="6662" max="6662" width="4.28515625" style="116" customWidth="1"/>
    <col min="6663" max="6663" width="30.28515625" style="116" customWidth="1"/>
    <col min="6664" max="6664" width="3.85546875" style="116" customWidth="1"/>
    <col min="6665" max="6665" width="25.85546875" style="116" customWidth="1"/>
    <col min="6666" max="6666" width="4.140625" style="116" customWidth="1"/>
    <col min="6667" max="6667" width="5.7109375" style="116" customWidth="1"/>
    <col min="6668" max="6668" width="20.140625" style="116" customWidth="1"/>
    <col min="6669" max="6669" width="15.5703125" style="116" customWidth="1"/>
    <col min="6670" max="6671" width="18.42578125" style="116" customWidth="1"/>
    <col min="6672" max="6672" width="3.140625" style="116" customWidth="1"/>
    <col min="6673" max="6673" width="3.42578125" style="116" customWidth="1"/>
    <col min="6674" max="6674" width="3" style="116" customWidth="1"/>
    <col min="6675" max="6675" width="4.140625" style="116" customWidth="1"/>
    <col min="6676" max="6912" width="11.42578125" style="116"/>
    <col min="6913" max="6913" width="9.140625" style="116" customWidth="1"/>
    <col min="6914" max="6914" width="13.28515625" style="116" customWidth="1"/>
    <col min="6915" max="6915" width="24.42578125" style="116" customWidth="1"/>
    <col min="6916" max="6916" width="12.140625" style="116" customWidth="1"/>
    <col min="6917" max="6917" width="22.42578125" style="116" customWidth="1"/>
    <col min="6918" max="6918" width="4.28515625" style="116" customWidth="1"/>
    <col min="6919" max="6919" width="30.28515625" style="116" customWidth="1"/>
    <col min="6920" max="6920" width="3.85546875" style="116" customWidth="1"/>
    <col min="6921" max="6921" width="25.85546875" style="116" customWidth="1"/>
    <col min="6922" max="6922" width="4.140625" style="116" customWidth="1"/>
    <col min="6923" max="6923" width="5.7109375" style="116" customWidth="1"/>
    <col min="6924" max="6924" width="20.140625" style="116" customWidth="1"/>
    <col min="6925" max="6925" width="15.5703125" style="116" customWidth="1"/>
    <col min="6926" max="6927" width="18.42578125" style="116" customWidth="1"/>
    <col min="6928" max="6928" width="3.140625" style="116" customWidth="1"/>
    <col min="6929" max="6929" width="3.42578125" style="116" customWidth="1"/>
    <col min="6930" max="6930" width="3" style="116" customWidth="1"/>
    <col min="6931" max="6931" width="4.140625" style="116" customWidth="1"/>
    <col min="6932" max="7168" width="11.42578125" style="116"/>
    <col min="7169" max="7169" width="9.140625" style="116" customWidth="1"/>
    <col min="7170" max="7170" width="13.28515625" style="116" customWidth="1"/>
    <col min="7171" max="7171" width="24.42578125" style="116" customWidth="1"/>
    <col min="7172" max="7172" width="12.140625" style="116" customWidth="1"/>
    <col min="7173" max="7173" width="22.42578125" style="116" customWidth="1"/>
    <col min="7174" max="7174" width="4.28515625" style="116" customWidth="1"/>
    <col min="7175" max="7175" width="30.28515625" style="116" customWidth="1"/>
    <col min="7176" max="7176" width="3.85546875" style="116" customWidth="1"/>
    <col min="7177" max="7177" width="25.85546875" style="116" customWidth="1"/>
    <col min="7178" max="7178" width="4.140625" style="116" customWidth="1"/>
    <col min="7179" max="7179" width="5.7109375" style="116" customWidth="1"/>
    <col min="7180" max="7180" width="20.140625" style="116" customWidth="1"/>
    <col min="7181" max="7181" width="15.5703125" style="116" customWidth="1"/>
    <col min="7182" max="7183" width="18.42578125" style="116" customWidth="1"/>
    <col min="7184" max="7184" width="3.140625" style="116" customWidth="1"/>
    <col min="7185" max="7185" width="3.42578125" style="116" customWidth="1"/>
    <col min="7186" max="7186" width="3" style="116" customWidth="1"/>
    <col min="7187" max="7187" width="4.140625" style="116" customWidth="1"/>
    <col min="7188" max="7424" width="11.42578125" style="116"/>
    <col min="7425" max="7425" width="9.140625" style="116" customWidth="1"/>
    <col min="7426" max="7426" width="13.28515625" style="116" customWidth="1"/>
    <col min="7427" max="7427" width="24.42578125" style="116" customWidth="1"/>
    <col min="7428" max="7428" width="12.140625" style="116" customWidth="1"/>
    <col min="7429" max="7429" width="22.42578125" style="116" customWidth="1"/>
    <col min="7430" max="7430" width="4.28515625" style="116" customWidth="1"/>
    <col min="7431" max="7431" width="30.28515625" style="116" customWidth="1"/>
    <col min="7432" max="7432" width="3.85546875" style="116" customWidth="1"/>
    <col min="7433" max="7433" width="25.85546875" style="116" customWidth="1"/>
    <col min="7434" max="7434" width="4.140625" style="116" customWidth="1"/>
    <col min="7435" max="7435" width="5.7109375" style="116" customWidth="1"/>
    <col min="7436" max="7436" width="20.140625" style="116" customWidth="1"/>
    <col min="7437" max="7437" width="15.5703125" style="116" customWidth="1"/>
    <col min="7438" max="7439" width="18.42578125" style="116" customWidth="1"/>
    <col min="7440" max="7440" width="3.140625" style="116" customWidth="1"/>
    <col min="7441" max="7441" width="3.42578125" style="116" customWidth="1"/>
    <col min="7442" max="7442" width="3" style="116" customWidth="1"/>
    <col min="7443" max="7443" width="4.140625" style="116" customWidth="1"/>
    <col min="7444" max="7680" width="11.42578125" style="116"/>
    <col min="7681" max="7681" width="9.140625" style="116" customWidth="1"/>
    <col min="7682" max="7682" width="13.28515625" style="116" customWidth="1"/>
    <col min="7683" max="7683" width="24.42578125" style="116" customWidth="1"/>
    <col min="7684" max="7684" width="12.140625" style="116" customWidth="1"/>
    <col min="7685" max="7685" width="22.42578125" style="116" customWidth="1"/>
    <col min="7686" max="7686" width="4.28515625" style="116" customWidth="1"/>
    <col min="7687" max="7687" width="30.28515625" style="116" customWidth="1"/>
    <col min="7688" max="7688" width="3.85546875" style="116" customWidth="1"/>
    <col min="7689" max="7689" width="25.85546875" style="116" customWidth="1"/>
    <col min="7690" max="7690" width="4.140625" style="116" customWidth="1"/>
    <col min="7691" max="7691" width="5.7109375" style="116" customWidth="1"/>
    <col min="7692" max="7692" width="20.140625" style="116" customWidth="1"/>
    <col min="7693" max="7693" width="15.5703125" style="116" customWidth="1"/>
    <col min="7694" max="7695" width="18.42578125" style="116" customWidth="1"/>
    <col min="7696" max="7696" width="3.140625" style="116" customWidth="1"/>
    <col min="7697" max="7697" width="3.42578125" style="116" customWidth="1"/>
    <col min="7698" max="7698" width="3" style="116" customWidth="1"/>
    <col min="7699" max="7699" width="4.140625" style="116" customWidth="1"/>
    <col min="7700" max="7936" width="11.42578125" style="116"/>
    <col min="7937" max="7937" width="9.140625" style="116" customWidth="1"/>
    <col min="7938" max="7938" width="13.28515625" style="116" customWidth="1"/>
    <col min="7939" max="7939" width="24.42578125" style="116" customWidth="1"/>
    <col min="7940" max="7940" width="12.140625" style="116" customWidth="1"/>
    <col min="7941" max="7941" width="22.42578125" style="116" customWidth="1"/>
    <col min="7942" max="7942" width="4.28515625" style="116" customWidth="1"/>
    <col min="7943" max="7943" width="30.28515625" style="116" customWidth="1"/>
    <col min="7944" max="7944" width="3.85546875" style="116" customWidth="1"/>
    <col min="7945" max="7945" width="25.85546875" style="116" customWidth="1"/>
    <col min="7946" max="7946" width="4.140625" style="116" customWidth="1"/>
    <col min="7947" max="7947" width="5.7109375" style="116" customWidth="1"/>
    <col min="7948" max="7948" width="20.140625" style="116" customWidth="1"/>
    <col min="7949" max="7949" width="15.5703125" style="116" customWidth="1"/>
    <col min="7950" max="7951" width="18.42578125" style="116" customWidth="1"/>
    <col min="7952" max="7952" width="3.140625" style="116" customWidth="1"/>
    <col min="7953" max="7953" width="3.42578125" style="116" customWidth="1"/>
    <col min="7954" max="7954" width="3" style="116" customWidth="1"/>
    <col min="7955" max="7955" width="4.140625" style="116" customWidth="1"/>
    <col min="7956" max="8192" width="11.42578125" style="116"/>
    <col min="8193" max="8193" width="9.140625" style="116" customWidth="1"/>
    <col min="8194" max="8194" width="13.28515625" style="116" customWidth="1"/>
    <col min="8195" max="8195" width="24.42578125" style="116" customWidth="1"/>
    <col min="8196" max="8196" width="12.140625" style="116" customWidth="1"/>
    <col min="8197" max="8197" width="22.42578125" style="116" customWidth="1"/>
    <col min="8198" max="8198" width="4.28515625" style="116" customWidth="1"/>
    <col min="8199" max="8199" width="30.28515625" style="116" customWidth="1"/>
    <col min="8200" max="8200" width="3.85546875" style="116" customWidth="1"/>
    <col min="8201" max="8201" width="25.85546875" style="116" customWidth="1"/>
    <col min="8202" max="8202" width="4.140625" style="116" customWidth="1"/>
    <col min="8203" max="8203" width="5.7109375" style="116" customWidth="1"/>
    <col min="8204" max="8204" width="20.140625" style="116" customWidth="1"/>
    <col min="8205" max="8205" width="15.5703125" style="116" customWidth="1"/>
    <col min="8206" max="8207" width="18.42578125" style="116" customWidth="1"/>
    <col min="8208" max="8208" width="3.140625" style="116" customWidth="1"/>
    <col min="8209" max="8209" width="3.42578125" style="116" customWidth="1"/>
    <col min="8210" max="8210" width="3" style="116" customWidth="1"/>
    <col min="8211" max="8211" width="4.140625" style="116" customWidth="1"/>
    <col min="8212" max="8448" width="11.42578125" style="116"/>
    <col min="8449" max="8449" width="9.140625" style="116" customWidth="1"/>
    <col min="8450" max="8450" width="13.28515625" style="116" customWidth="1"/>
    <col min="8451" max="8451" width="24.42578125" style="116" customWidth="1"/>
    <col min="8452" max="8452" width="12.140625" style="116" customWidth="1"/>
    <col min="8453" max="8453" width="22.42578125" style="116" customWidth="1"/>
    <col min="8454" max="8454" width="4.28515625" style="116" customWidth="1"/>
    <col min="8455" max="8455" width="30.28515625" style="116" customWidth="1"/>
    <col min="8456" max="8456" width="3.85546875" style="116" customWidth="1"/>
    <col min="8457" max="8457" width="25.85546875" style="116" customWidth="1"/>
    <col min="8458" max="8458" width="4.140625" style="116" customWidth="1"/>
    <col min="8459" max="8459" width="5.7109375" style="116" customWidth="1"/>
    <col min="8460" max="8460" width="20.140625" style="116" customWidth="1"/>
    <col min="8461" max="8461" width="15.5703125" style="116" customWidth="1"/>
    <col min="8462" max="8463" width="18.42578125" style="116" customWidth="1"/>
    <col min="8464" max="8464" width="3.140625" style="116" customWidth="1"/>
    <col min="8465" max="8465" width="3.42578125" style="116" customWidth="1"/>
    <col min="8466" max="8466" width="3" style="116" customWidth="1"/>
    <col min="8467" max="8467" width="4.140625" style="116" customWidth="1"/>
    <col min="8468" max="8704" width="11.42578125" style="116"/>
    <col min="8705" max="8705" width="9.140625" style="116" customWidth="1"/>
    <col min="8706" max="8706" width="13.28515625" style="116" customWidth="1"/>
    <col min="8707" max="8707" width="24.42578125" style="116" customWidth="1"/>
    <col min="8708" max="8708" width="12.140625" style="116" customWidth="1"/>
    <col min="8709" max="8709" width="22.42578125" style="116" customWidth="1"/>
    <col min="8710" max="8710" width="4.28515625" style="116" customWidth="1"/>
    <col min="8711" max="8711" width="30.28515625" style="116" customWidth="1"/>
    <col min="8712" max="8712" width="3.85546875" style="116" customWidth="1"/>
    <col min="8713" max="8713" width="25.85546875" style="116" customWidth="1"/>
    <col min="8714" max="8714" width="4.140625" style="116" customWidth="1"/>
    <col min="8715" max="8715" width="5.7109375" style="116" customWidth="1"/>
    <col min="8716" max="8716" width="20.140625" style="116" customWidth="1"/>
    <col min="8717" max="8717" width="15.5703125" style="116" customWidth="1"/>
    <col min="8718" max="8719" width="18.42578125" style="116" customWidth="1"/>
    <col min="8720" max="8720" width="3.140625" style="116" customWidth="1"/>
    <col min="8721" max="8721" width="3.42578125" style="116" customWidth="1"/>
    <col min="8722" max="8722" width="3" style="116" customWidth="1"/>
    <col min="8723" max="8723" width="4.140625" style="116" customWidth="1"/>
    <col min="8724" max="8960" width="11.42578125" style="116"/>
    <col min="8961" max="8961" width="9.140625" style="116" customWidth="1"/>
    <col min="8962" max="8962" width="13.28515625" style="116" customWidth="1"/>
    <col min="8963" max="8963" width="24.42578125" style="116" customWidth="1"/>
    <col min="8964" max="8964" width="12.140625" style="116" customWidth="1"/>
    <col min="8965" max="8965" width="22.42578125" style="116" customWidth="1"/>
    <col min="8966" max="8966" width="4.28515625" style="116" customWidth="1"/>
    <col min="8967" max="8967" width="30.28515625" style="116" customWidth="1"/>
    <col min="8968" max="8968" width="3.85546875" style="116" customWidth="1"/>
    <col min="8969" max="8969" width="25.85546875" style="116" customWidth="1"/>
    <col min="8970" max="8970" width="4.140625" style="116" customWidth="1"/>
    <col min="8971" max="8971" width="5.7109375" style="116" customWidth="1"/>
    <col min="8972" max="8972" width="20.140625" style="116" customWidth="1"/>
    <col min="8973" max="8973" width="15.5703125" style="116" customWidth="1"/>
    <col min="8974" max="8975" width="18.42578125" style="116" customWidth="1"/>
    <col min="8976" max="8976" width="3.140625" style="116" customWidth="1"/>
    <col min="8977" max="8977" width="3.42578125" style="116" customWidth="1"/>
    <col min="8978" max="8978" width="3" style="116" customWidth="1"/>
    <col min="8979" max="8979" width="4.140625" style="116" customWidth="1"/>
    <col min="8980" max="9216" width="11.42578125" style="116"/>
    <col min="9217" max="9217" width="9.140625" style="116" customWidth="1"/>
    <col min="9218" max="9218" width="13.28515625" style="116" customWidth="1"/>
    <col min="9219" max="9219" width="24.42578125" style="116" customWidth="1"/>
    <col min="9220" max="9220" width="12.140625" style="116" customWidth="1"/>
    <col min="9221" max="9221" width="22.42578125" style="116" customWidth="1"/>
    <col min="9222" max="9222" width="4.28515625" style="116" customWidth="1"/>
    <col min="9223" max="9223" width="30.28515625" style="116" customWidth="1"/>
    <col min="9224" max="9224" width="3.85546875" style="116" customWidth="1"/>
    <col min="9225" max="9225" width="25.85546875" style="116" customWidth="1"/>
    <col min="9226" max="9226" width="4.140625" style="116" customWidth="1"/>
    <col min="9227" max="9227" width="5.7109375" style="116" customWidth="1"/>
    <col min="9228" max="9228" width="20.140625" style="116" customWidth="1"/>
    <col min="9229" max="9229" width="15.5703125" style="116" customWidth="1"/>
    <col min="9230" max="9231" width="18.42578125" style="116" customWidth="1"/>
    <col min="9232" max="9232" width="3.140625" style="116" customWidth="1"/>
    <col min="9233" max="9233" width="3.42578125" style="116" customWidth="1"/>
    <col min="9234" max="9234" width="3" style="116" customWidth="1"/>
    <col min="9235" max="9235" width="4.140625" style="116" customWidth="1"/>
    <col min="9236" max="9472" width="11.42578125" style="116"/>
    <col min="9473" max="9473" width="9.140625" style="116" customWidth="1"/>
    <col min="9474" max="9474" width="13.28515625" style="116" customWidth="1"/>
    <col min="9475" max="9475" width="24.42578125" style="116" customWidth="1"/>
    <col min="9476" max="9476" width="12.140625" style="116" customWidth="1"/>
    <col min="9477" max="9477" width="22.42578125" style="116" customWidth="1"/>
    <col min="9478" max="9478" width="4.28515625" style="116" customWidth="1"/>
    <col min="9479" max="9479" width="30.28515625" style="116" customWidth="1"/>
    <col min="9480" max="9480" width="3.85546875" style="116" customWidth="1"/>
    <col min="9481" max="9481" width="25.85546875" style="116" customWidth="1"/>
    <col min="9482" max="9482" width="4.140625" style="116" customWidth="1"/>
    <col min="9483" max="9483" width="5.7109375" style="116" customWidth="1"/>
    <col min="9484" max="9484" width="20.140625" style="116" customWidth="1"/>
    <col min="9485" max="9485" width="15.5703125" style="116" customWidth="1"/>
    <col min="9486" max="9487" width="18.42578125" style="116" customWidth="1"/>
    <col min="9488" max="9488" width="3.140625" style="116" customWidth="1"/>
    <col min="9489" max="9489" width="3.42578125" style="116" customWidth="1"/>
    <col min="9490" max="9490" width="3" style="116" customWidth="1"/>
    <col min="9491" max="9491" width="4.140625" style="116" customWidth="1"/>
    <col min="9492" max="9728" width="11.42578125" style="116"/>
    <col min="9729" max="9729" width="9.140625" style="116" customWidth="1"/>
    <col min="9730" max="9730" width="13.28515625" style="116" customWidth="1"/>
    <col min="9731" max="9731" width="24.42578125" style="116" customWidth="1"/>
    <col min="9732" max="9732" width="12.140625" style="116" customWidth="1"/>
    <col min="9733" max="9733" width="22.42578125" style="116" customWidth="1"/>
    <col min="9734" max="9734" width="4.28515625" style="116" customWidth="1"/>
    <col min="9735" max="9735" width="30.28515625" style="116" customWidth="1"/>
    <col min="9736" max="9736" width="3.85546875" style="116" customWidth="1"/>
    <col min="9737" max="9737" width="25.85546875" style="116" customWidth="1"/>
    <col min="9738" max="9738" width="4.140625" style="116" customWidth="1"/>
    <col min="9739" max="9739" width="5.7109375" style="116" customWidth="1"/>
    <col min="9740" max="9740" width="20.140625" style="116" customWidth="1"/>
    <col min="9741" max="9741" width="15.5703125" style="116" customWidth="1"/>
    <col min="9742" max="9743" width="18.42578125" style="116" customWidth="1"/>
    <col min="9744" max="9744" width="3.140625" style="116" customWidth="1"/>
    <col min="9745" max="9745" width="3.42578125" style="116" customWidth="1"/>
    <col min="9746" max="9746" width="3" style="116" customWidth="1"/>
    <col min="9747" max="9747" width="4.140625" style="116" customWidth="1"/>
    <col min="9748" max="9984" width="11.42578125" style="116"/>
    <col min="9985" max="9985" width="9.140625" style="116" customWidth="1"/>
    <col min="9986" max="9986" width="13.28515625" style="116" customWidth="1"/>
    <col min="9987" max="9987" width="24.42578125" style="116" customWidth="1"/>
    <col min="9988" max="9988" width="12.140625" style="116" customWidth="1"/>
    <col min="9989" max="9989" width="22.42578125" style="116" customWidth="1"/>
    <col min="9990" max="9990" width="4.28515625" style="116" customWidth="1"/>
    <col min="9991" max="9991" width="30.28515625" style="116" customWidth="1"/>
    <col min="9992" max="9992" width="3.85546875" style="116" customWidth="1"/>
    <col min="9993" max="9993" width="25.85546875" style="116" customWidth="1"/>
    <col min="9994" max="9994" width="4.140625" style="116" customWidth="1"/>
    <col min="9995" max="9995" width="5.7109375" style="116" customWidth="1"/>
    <col min="9996" max="9996" width="20.140625" style="116" customWidth="1"/>
    <col min="9997" max="9997" width="15.5703125" style="116" customWidth="1"/>
    <col min="9998" max="9999" width="18.42578125" style="116" customWidth="1"/>
    <col min="10000" max="10000" width="3.140625" style="116" customWidth="1"/>
    <col min="10001" max="10001" width="3.42578125" style="116" customWidth="1"/>
    <col min="10002" max="10002" width="3" style="116" customWidth="1"/>
    <col min="10003" max="10003" width="4.140625" style="116" customWidth="1"/>
    <col min="10004" max="10240" width="11.42578125" style="116"/>
    <col min="10241" max="10241" width="9.140625" style="116" customWidth="1"/>
    <col min="10242" max="10242" width="13.28515625" style="116" customWidth="1"/>
    <col min="10243" max="10243" width="24.42578125" style="116" customWidth="1"/>
    <col min="10244" max="10244" width="12.140625" style="116" customWidth="1"/>
    <col min="10245" max="10245" width="22.42578125" style="116" customWidth="1"/>
    <col min="10246" max="10246" width="4.28515625" style="116" customWidth="1"/>
    <col min="10247" max="10247" width="30.28515625" style="116" customWidth="1"/>
    <col min="10248" max="10248" width="3.85546875" style="116" customWidth="1"/>
    <col min="10249" max="10249" width="25.85546875" style="116" customWidth="1"/>
    <col min="10250" max="10250" width="4.140625" style="116" customWidth="1"/>
    <col min="10251" max="10251" width="5.7109375" style="116" customWidth="1"/>
    <col min="10252" max="10252" width="20.140625" style="116" customWidth="1"/>
    <col min="10253" max="10253" width="15.5703125" style="116" customWidth="1"/>
    <col min="10254" max="10255" width="18.42578125" style="116" customWidth="1"/>
    <col min="10256" max="10256" width="3.140625" style="116" customWidth="1"/>
    <col min="10257" max="10257" width="3.42578125" style="116" customWidth="1"/>
    <col min="10258" max="10258" width="3" style="116" customWidth="1"/>
    <col min="10259" max="10259" width="4.140625" style="116" customWidth="1"/>
    <col min="10260" max="10496" width="11.42578125" style="116"/>
    <col min="10497" max="10497" width="9.140625" style="116" customWidth="1"/>
    <col min="10498" max="10498" width="13.28515625" style="116" customWidth="1"/>
    <col min="10499" max="10499" width="24.42578125" style="116" customWidth="1"/>
    <col min="10500" max="10500" width="12.140625" style="116" customWidth="1"/>
    <col min="10501" max="10501" width="22.42578125" style="116" customWidth="1"/>
    <col min="10502" max="10502" width="4.28515625" style="116" customWidth="1"/>
    <col min="10503" max="10503" width="30.28515625" style="116" customWidth="1"/>
    <col min="10504" max="10504" width="3.85546875" style="116" customWidth="1"/>
    <col min="10505" max="10505" width="25.85546875" style="116" customWidth="1"/>
    <col min="10506" max="10506" width="4.140625" style="116" customWidth="1"/>
    <col min="10507" max="10507" width="5.7109375" style="116" customWidth="1"/>
    <col min="10508" max="10508" width="20.140625" style="116" customWidth="1"/>
    <col min="10509" max="10509" width="15.5703125" style="116" customWidth="1"/>
    <col min="10510" max="10511" width="18.42578125" style="116" customWidth="1"/>
    <col min="10512" max="10512" width="3.140625" style="116" customWidth="1"/>
    <col min="10513" max="10513" width="3.42578125" style="116" customWidth="1"/>
    <col min="10514" max="10514" width="3" style="116" customWidth="1"/>
    <col min="10515" max="10515" width="4.140625" style="116" customWidth="1"/>
    <col min="10516" max="10752" width="11.42578125" style="116"/>
    <col min="10753" max="10753" width="9.140625" style="116" customWidth="1"/>
    <col min="10754" max="10754" width="13.28515625" style="116" customWidth="1"/>
    <col min="10755" max="10755" width="24.42578125" style="116" customWidth="1"/>
    <col min="10756" max="10756" width="12.140625" style="116" customWidth="1"/>
    <col min="10757" max="10757" width="22.42578125" style="116" customWidth="1"/>
    <col min="10758" max="10758" width="4.28515625" style="116" customWidth="1"/>
    <col min="10759" max="10759" width="30.28515625" style="116" customWidth="1"/>
    <col min="10760" max="10760" width="3.85546875" style="116" customWidth="1"/>
    <col min="10761" max="10761" width="25.85546875" style="116" customWidth="1"/>
    <col min="10762" max="10762" width="4.140625" style="116" customWidth="1"/>
    <col min="10763" max="10763" width="5.7109375" style="116" customWidth="1"/>
    <col min="10764" max="10764" width="20.140625" style="116" customWidth="1"/>
    <col min="10765" max="10765" width="15.5703125" style="116" customWidth="1"/>
    <col min="10766" max="10767" width="18.42578125" style="116" customWidth="1"/>
    <col min="10768" max="10768" width="3.140625" style="116" customWidth="1"/>
    <col min="10769" max="10769" width="3.42578125" style="116" customWidth="1"/>
    <col min="10770" max="10770" width="3" style="116" customWidth="1"/>
    <col min="10771" max="10771" width="4.140625" style="116" customWidth="1"/>
    <col min="10772" max="11008" width="11.42578125" style="116"/>
    <col min="11009" max="11009" width="9.140625" style="116" customWidth="1"/>
    <col min="11010" max="11010" width="13.28515625" style="116" customWidth="1"/>
    <col min="11011" max="11011" width="24.42578125" style="116" customWidth="1"/>
    <col min="11012" max="11012" width="12.140625" style="116" customWidth="1"/>
    <col min="11013" max="11013" width="22.42578125" style="116" customWidth="1"/>
    <col min="11014" max="11014" width="4.28515625" style="116" customWidth="1"/>
    <col min="11015" max="11015" width="30.28515625" style="116" customWidth="1"/>
    <col min="11016" max="11016" width="3.85546875" style="116" customWidth="1"/>
    <col min="11017" max="11017" width="25.85546875" style="116" customWidth="1"/>
    <col min="11018" max="11018" width="4.140625" style="116" customWidth="1"/>
    <col min="11019" max="11019" width="5.7109375" style="116" customWidth="1"/>
    <col min="11020" max="11020" width="20.140625" style="116" customWidth="1"/>
    <col min="11021" max="11021" width="15.5703125" style="116" customWidth="1"/>
    <col min="11022" max="11023" width="18.42578125" style="116" customWidth="1"/>
    <col min="11024" max="11024" width="3.140625" style="116" customWidth="1"/>
    <col min="11025" max="11025" width="3.42578125" style="116" customWidth="1"/>
    <col min="11026" max="11026" width="3" style="116" customWidth="1"/>
    <col min="11027" max="11027" width="4.140625" style="116" customWidth="1"/>
    <col min="11028" max="11264" width="11.42578125" style="116"/>
    <col min="11265" max="11265" width="9.140625" style="116" customWidth="1"/>
    <col min="11266" max="11266" width="13.28515625" style="116" customWidth="1"/>
    <col min="11267" max="11267" width="24.42578125" style="116" customWidth="1"/>
    <col min="11268" max="11268" width="12.140625" style="116" customWidth="1"/>
    <col min="11269" max="11269" width="22.42578125" style="116" customWidth="1"/>
    <col min="11270" max="11270" width="4.28515625" style="116" customWidth="1"/>
    <col min="11271" max="11271" width="30.28515625" style="116" customWidth="1"/>
    <col min="11272" max="11272" width="3.85546875" style="116" customWidth="1"/>
    <col min="11273" max="11273" width="25.85546875" style="116" customWidth="1"/>
    <col min="11274" max="11274" width="4.140625" style="116" customWidth="1"/>
    <col min="11275" max="11275" width="5.7109375" style="116" customWidth="1"/>
    <col min="11276" max="11276" width="20.140625" style="116" customWidth="1"/>
    <col min="11277" max="11277" width="15.5703125" style="116" customWidth="1"/>
    <col min="11278" max="11279" width="18.42578125" style="116" customWidth="1"/>
    <col min="11280" max="11280" width="3.140625" style="116" customWidth="1"/>
    <col min="11281" max="11281" width="3.42578125" style="116" customWidth="1"/>
    <col min="11282" max="11282" width="3" style="116" customWidth="1"/>
    <col min="11283" max="11283" width="4.140625" style="116" customWidth="1"/>
    <col min="11284" max="11520" width="11.42578125" style="116"/>
    <col min="11521" max="11521" width="9.140625" style="116" customWidth="1"/>
    <col min="11522" max="11522" width="13.28515625" style="116" customWidth="1"/>
    <col min="11523" max="11523" width="24.42578125" style="116" customWidth="1"/>
    <col min="11524" max="11524" width="12.140625" style="116" customWidth="1"/>
    <col min="11525" max="11525" width="22.42578125" style="116" customWidth="1"/>
    <col min="11526" max="11526" width="4.28515625" style="116" customWidth="1"/>
    <col min="11527" max="11527" width="30.28515625" style="116" customWidth="1"/>
    <col min="11528" max="11528" width="3.85546875" style="116" customWidth="1"/>
    <col min="11529" max="11529" width="25.85546875" style="116" customWidth="1"/>
    <col min="11530" max="11530" width="4.140625" style="116" customWidth="1"/>
    <col min="11531" max="11531" width="5.7109375" style="116" customWidth="1"/>
    <col min="11532" max="11532" width="20.140625" style="116" customWidth="1"/>
    <col min="11533" max="11533" width="15.5703125" style="116" customWidth="1"/>
    <col min="11534" max="11535" width="18.42578125" style="116" customWidth="1"/>
    <col min="11536" max="11536" width="3.140625" style="116" customWidth="1"/>
    <col min="11537" max="11537" width="3.42578125" style="116" customWidth="1"/>
    <col min="11538" max="11538" width="3" style="116" customWidth="1"/>
    <col min="11539" max="11539" width="4.140625" style="116" customWidth="1"/>
    <col min="11540" max="11776" width="11.42578125" style="116"/>
    <col min="11777" max="11777" width="9.140625" style="116" customWidth="1"/>
    <col min="11778" max="11778" width="13.28515625" style="116" customWidth="1"/>
    <col min="11779" max="11779" width="24.42578125" style="116" customWidth="1"/>
    <col min="11780" max="11780" width="12.140625" style="116" customWidth="1"/>
    <col min="11781" max="11781" width="22.42578125" style="116" customWidth="1"/>
    <col min="11782" max="11782" width="4.28515625" style="116" customWidth="1"/>
    <col min="11783" max="11783" width="30.28515625" style="116" customWidth="1"/>
    <col min="11784" max="11784" width="3.85546875" style="116" customWidth="1"/>
    <col min="11785" max="11785" width="25.85546875" style="116" customWidth="1"/>
    <col min="11786" max="11786" width="4.140625" style="116" customWidth="1"/>
    <col min="11787" max="11787" width="5.7109375" style="116" customWidth="1"/>
    <col min="11788" max="11788" width="20.140625" style="116" customWidth="1"/>
    <col min="11789" max="11789" width="15.5703125" style="116" customWidth="1"/>
    <col min="11790" max="11791" width="18.42578125" style="116" customWidth="1"/>
    <col min="11792" max="11792" width="3.140625" style="116" customWidth="1"/>
    <col min="11793" max="11793" width="3.42578125" style="116" customWidth="1"/>
    <col min="11794" max="11794" width="3" style="116" customWidth="1"/>
    <col min="11795" max="11795" width="4.140625" style="116" customWidth="1"/>
    <col min="11796" max="12032" width="11.42578125" style="116"/>
    <col min="12033" max="12033" width="9.140625" style="116" customWidth="1"/>
    <col min="12034" max="12034" width="13.28515625" style="116" customWidth="1"/>
    <col min="12035" max="12035" width="24.42578125" style="116" customWidth="1"/>
    <col min="12036" max="12036" width="12.140625" style="116" customWidth="1"/>
    <col min="12037" max="12037" width="22.42578125" style="116" customWidth="1"/>
    <col min="12038" max="12038" width="4.28515625" style="116" customWidth="1"/>
    <col min="12039" max="12039" width="30.28515625" style="116" customWidth="1"/>
    <col min="12040" max="12040" width="3.85546875" style="116" customWidth="1"/>
    <col min="12041" max="12041" width="25.85546875" style="116" customWidth="1"/>
    <col min="12042" max="12042" width="4.140625" style="116" customWidth="1"/>
    <col min="12043" max="12043" width="5.7109375" style="116" customWidth="1"/>
    <col min="12044" max="12044" width="20.140625" style="116" customWidth="1"/>
    <col min="12045" max="12045" width="15.5703125" style="116" customWidth="1"/>
    <col min="12046" max="12047" width="18.42578125" style="116" customWidth="1"/>
    <col min="12048" max="12048" width="3.140625" style="116" customWidth="1"/>
    <col min="12049" max="12049" width="3.42578125" style="116" customWidth="1"/>
    <col min="12050" max="12050" width="3" style="116" customWidth="1"/>
    <col min="12051" max="12051" width="4.140625" style="116" customWidth="1"/>
    <col min="12052" max="12288" width="11.42578125" style="116"/>
    <col min="12289" max="12289" width="9.140625" style="116" customWidth="1"/>
    <col min="12290" max="12290" width="13.28515625" style="116" customWidth="1"/>
    <col min="12291" max="12291" width="24.42578125" style="116" customWidth="1"/>
    <col min="12292" max="12292" width="12.140625" style="116" customWidth="1"/>
    <col min="12293" max="12293" width="22.42578125" style="116" customWidth="1"/>
    <col min="12294" max="12294" width="4.28515625" style="116" customWidth="1"/>
    <col min="12295" max="12295" width="30.28515625" style="116" customWidth="1"/>
    <col min="12296" max="12296" width="3.85546875" style="116" customWidth="1"/>
    <col min="12297" max="12297" width="25.85546875" style="116" customWidth="1"/>
    <col min="12298" max="12298" width="4.140625" style="116" customWidth="1"/>
    <col min="12299" max="12299" width="5.7109375" style="116" customWidth="1"/>
    <col min="12300" max="12300" width="20.140625" style="116" customWidth="1"/>
    <col min="12301" max="12301" width="15.5703125" style="116" customWidth="1"/>
    <col min="12302" max="12303" width="18.42578125" style="116" customWidth="1"/>
    <col min="12304" max="12304" width="3.140625" style="116" customWidth="1"/>
    <col min="12305" max="12305" width="3.42578125" style="116" customWidth="1"/>
    <col min="12306" max="12306" width="3" style="116" customWidth="1"/>
    <col min="12307" max="12307" width="4.140625" style="116" customWidth="1"/>
    <col min="12308" max="12544" width="11.42578125" style="116"/>
    <col min="12545" max="12545" width="9.140625" style="116" customWidth="1"/>
    <col min="12546" max="12546" width="13.28515625" style="116" customWidth="1"/>
    <col min="12547" max="12547" width="24.42578125" style="116" customWidth="1"/>
    <col min="12548" max="12548" width="12.140625" style="116" customWidth="1"/>
    <col min="12549" max="12549" width="22.42578125" style="116" customWidth="1"/>
    <col min="12550" max="12550" width="4.28515625" style="116" customWidth="1"/>
    <col min="12551" max="12551" width="30.28515625" style="116" customWidth="1"/>
    <col min="12552" max="12552" width="3.85546875" style="116" customWidth="1"/>
    <col min="12553" max="12553" width="25.85546875" style="116" customWidth="1"/>
    <col min="12554" max="12554" width="4.140625" style="116" customWidth="1"/>
    <col min="12555" max="12555" width="5.7109375" style="116" customWidth="1"/>
    <col min="12556" max="12556" width="20.140625" style="116" customWidth="1"/>
    <col min="12557" max="12557" width="15.5703125" style="116" customWidth="1"/>
    <col min="12558" max="12559" width="18.42578125" style="116" customWidth="1"/>
    <col min="12560" max="12560" width="3.140625" style="116" customWidth="1"/>
    <col min="12561" max="12561" width="3.42578125" style="116" customWidth="1"/>
    <col min="12562" max="12562" width="3" style="116" customWidth="1"/>
    <col min="12563" max="12563" width="4.140625" style="116" customWidth="1"/>
    <col min="12564" max="12800" width="11.42578125" style="116"/>
    <col min="12801" max="12801" width="9.140625" style="116" customWidth="1"/>
    <col min="12802" max="12802" width="13.28515625" style="116" customWidth="1"/>
    <col min="12803" max="12803" width="24.42578125" style="116" customWidth="1"/>
    <col min="12804" max="12804" width="12.140625" style="116" customWidth="1"/>
    <col min="12805" max="12805" width="22.42578125" style="116" customWidth="1"/>
    <col min="12806" max="12806" width="4.28515625" style="116" customWidth="1"/>
    <col min="12807" max="12807" width="30.28515625" style="116" customWidth="1"/>
    <col min="12808" max="12808" width="3.85546875" style="116" customWidth="1"/>
    <col min="12809" max="12809" width="25.85546875" style="116" customWidth="1"/>
    <col min="12810" max="12810" width="4.140625" style="116" customWidth="1"/>
    <col min="12811" max="12811" width="5.7109375" style="116" customWidth="1"/>
    <col min="12812" max="12812" width="20.140625" style="116" customWidth="1"/>
    <col min="12813" max="12813" width="15.5703125" style="116" customWidth="1"/>
    <col min="12814" max="12815" width="18.42578125" style="116" customWidth="1"/>
    <col min="12816" max="12816" width="3.140625" style="116" customWidth="1"/>
    <col min="12817" max="12817" width="3.42578125" style="116" customWidth="1"/>
    <col min="12818" max="12818" width="3" style="116" customWidth="1"/>
    <col min="12819" max="12819" width="4.140625" style="116" customWidth="1"/>
    <col min="12820" max="13056" width="11.42578125" style="116"/>
    <col min="13057" max="13057" width="9.140625" style="116" customWidth="1"/>
    <col min="13058" max="13058" width="13.28515625" style="116" customWidth="1"/>
    <col min="13059" max="13059" width="24.42578125" style="116" customWidth="1"/>
    <col min="13060" max="13060" width="12.140625" style="116" customWidth="1"/>
    <col min="13061" max="13061" width="22.42578125" style="116" customWidth="1"/>
    <col min="13062" max="13062" width="4.28515625" style="116" customWidth="1"/>
    <col min="13063" max="13063" width="30.28515625" style="116" customWidth="1"/>
    <col min="13064" max="13064" width="3.85546875" style="116" customWidth="1"/>
    <col min="13065" max="13065" width="25.85546875" style="116" customWidth="1"/>
    <col min="13066" max="13066" width="4.140625" style="116" customWidth="1"/>
    <col min="13067" max="13067" width="5.7109375" style="116" customWidth="1"/>
    <col min="13068" max="13068" width="20.140625" style="116" customWidth="1"/>
    <col min="13069" max="13069" width="15.5703125" style="116" customWidth="1"/>
    <col min="13070" max="13071" width="18.42578125" style="116" customWidth="1"/>
    <col min="13072" max="13072" width="3.140625" style="116" customWidth="1"/>
    <col min="13073" max="13073" width="3.42578125" style="116" customWidth="1"/>
    <col min="13074" max="13074" width="3" style="116" customWidth="1"/>
    <col min="13075" max="13075" width="4.140625" style="116" customWidth="1"/>
    <col min="13076" max="13312" width="11.42578125" style="116"/>
    <col min="13313" max="13313" width="9.140625" style="116" customWidth="1"/>
    <col min="13314" max="13314" width="13.28515625" style="116" customWidth="1"/>
    <col min="13315" max="13315" width="24.42578125" style="116" customWidth="1"/>
    <col min="13316" max="13316" width="12.140625" style="116" customWidth="1"/>
    <col min="13317" max="13317" width="22.42578125" style="116" customWidth="1"/>
    <col min="13318" max="13318" width="4.28515625" style="116" customWidth="1"/>
    <col min="13319" max="13319" width="30.28515625" style="116" customWidth="1"/>
    <col min="13320" max="13320" width="3.85546875" style="116" customWidth="1"/>
    <col min="13321" max="13321" width="25.85546875" style="116" customWidth="1"/>
    <col min="13322" max="13322" width="4.140625" style="116" customWidth="1"/>
    <col min="13323" max="13323" width="5.7109375" style="116" customWidth="1"/>
    <col min="13324" max="13324" width="20.140625" style="116" customWidth="1"/>
    <col min="13325" max="13325" width="15.5703125" style="116" customWidth="1"/>
    <col min="13326" max="13327" width="18.42578125" style="116" customWidth="1"/>
    <col min="13328" max="13328" width="3.140625" style="116" customWidth="1"/>
    <col min="13329" max="13329" width="3.42578125" style="116" customWidth="1"/>
    <col min="13330" max="13330" width="3" style="116" customWidth="1"/>
    <col min="13331" max="13331" width="4.140625" style="116" customWidth="1"/>
    <col min="13332" max="13568" width="11.42578125" style="116"/>
    <col min="13569" max="13569" width="9.140625" style="116" customWidth="1"/>
    <col min="13570" max="13570" width="13.28515625" style="116" customWidth="1"/>
    <col min="13571" max="13571" width="24.42578125" style="116" customWidth="1"/>
    <col min="13572" max="13572" width="12.140625" style="116" customWidth="1"/>
    <col min="13573" max="13573" width="22.42578125" style="116" customWidth="1"/>
    <col min="13574" max="13574" width="4.28515625" style="116" customWidth="1"/>
    <col min="13575" max="13575" width="30.28515625" style="116" customWidth="1"/>
    <col min="13576" max="13576" width="3.85546875" style="116" customWidth="1"/>
    <col min="13577" max="13577" width="25.85546875" style="116" customWidth="1"/>
    <col min="13578" max="13578" width="4.140625" style="116" customWidth="1"/>
    <col min="13579" max="13579" width="5.7109375" style="116" customWidth="1"/>
    <col min="13580" max="13580" width="20.140625" style="116" customWidth="1"/>
    <col min="13581" max="13581" width="15.5703125" style="116" customWidth="1"/>
    <col min="13582" max="13583" width="18.42578125" style="116" customWidth="1"/>
    <col min="13584" max="13584" width="3.140625" style="116" customWidth="1"/>
    <col min="13585" max="13585" width="3.42578125" style="116" customWidth="1"/>
    <col min="13586" max="13586" width="3" style="116" customWidth="1"/>
    <col min="13587" max="13587" width="4.140625" style="116" customWidth="1"/>
    <col min="13588" max="13824" width="11.42578125" style="116"/>
    <col min="13825" max="13825" width="9.140625" style="116" customWidth="1"/>
    <col min="13826" max="13826" width="13.28515625" style="116" customWidth="1"/>
    <col min="13827" max="13827" width="24.42578125" style="116" customWidth="1"/>
    <col min="13828" max="13828" width="12.140625" style="116" customWidth="1"/>
    <col min="13829" max="13829" width="22.42578125" style="116" customWidth="1"/>
    <col min="13830" max="13830" width="4.28515625" style="116" customWidth="1"/>
    <col min="13831" max="13831" width="30.28515625" style="116" customWidth="1"/>
    <col min="13832" max="13832" width="3.85546875" style="116" customWidth="1"/>
    <col min="13833" max="13833" width="25.85546875" style="116" customWidth="1"/>
    <col min="13834" max="13834" width="4.140625" style="116" customWidth="1"/>
    <col min="13835" max="13835" width="5.7109375" style="116" customWidth="1"/>
    <col min="13836" max="13836" width="20.140625" style="116" customWidth="1"/>
    <col min="13837" max="13837" width="15.5703125" style="116" customWidth="1"/>
    <col min="13838" max="13839" width="18.42578125" style="116" customWidth="1"/>
    <col min="13840" max="13840" width="3.140625" style="116" customWidth="1"/>
    <col min="13841" max="13841" width="3.42578125" style="116" customWidth="1"/>
    <col min="13842" max="13842" width="3" style="116" customWidth="1"/>
    <col min="13843" max="13843" width="4.140625" style="116" customWidth="1"/>
    <col min="13844" max="14080" width="11.42578125" style="116"/>
    <col min="14081" max="14081" width="9.140625" style="116" customWidth="1"/>
    <col min="14082" max="14082" width="13.28515625" style="116" customWidth="1"/>
    <col min="14083" max="14083" width="24.42578125" style="116" customWidth="1"/>
    <col min="14084" max="14084" width="12.140625" style="116" customWidth="1"/>
    <col min="14085" max="14085" width="22.42578125" style="116" customWidth="1"/>
    <col min="14086" max="14086" width="4.28515625" style="116" customWidth="1"/>
    <col min="14087" max="14087" width="30.28515625" style="116" customWidth="1"/>
    <col min="14088" max="14088" width="3.85546875" style="116" customWidth="1"/>
    <col min="14089" max="14089" width="25.85546875" style="116" customWidth="1"/>
    <col min="14090" max="14090" width="4.140625" style="116" customWidth="1"/>
    <col min="14091" max="14091" width="5.7109375" style="116" customWidth="1"/>
    <col min="14092" max="14092" width="20.140625" style="116" customWidth="1"/>
    <col min="14093" max="14093" width="15.5703125" style="116" customWidth="1"/>
    <col min="14094" max="14095" width="18.42578125" style="116" customWidth="1"/>
    <col min="14096" max="14096" width="3.140625" style="116" customWidth="1"/>
    <col min="14097" max="14097" width="3.42578125" style="116" customWidth="1"/>
    <col min="14098" max="14098" width="3" style="116" customWidth="1"/>
    <col min="14099" max="14099" width="4.140625" style="116" customWidth="1"/>
    <col min="14100" max="14336" width="11.42578125" style="116"/>
    <col min="14337" max="14337" width="9.140625" style="116" customWidth="1"/>
    <col min="14338" max="14338" width="13.28515625" style="116" customWidth="1"/>
    <col min="14339" max="14339" width="24.42578125" style="116" customWidth="1"/>
    <col min="14340" max="14340" width="12.140625" style="116" customWidth="1"/>
    <col min="14341" max="14341" width="22.42578125" style="116" customWidth="1"/>
    <col min="14342" max="14342" width="4.28515625" style="116" customWidth="1"/>
    <col min="14343" max="14343" width="30.28515625" style="116" customWidth="1"/>
    <col min="14344" max="14344" width="3.85546875" style="116" customWidth="1"/>
    <col min="14345" max="14345" width="25.85546875" style="116" customWidth="1"/>
    <col min="14346" max="14346" width="4.140625" style="116" customWidth="1"/>
    <col min="14347" max="14347" width="5.7109375" style="116" customWidth="1"/>
    <col min="14348" max="14348" width="20.140625" style="116" customWidth="1"/>
    <col min="14349" max="14349" width="15.5703125" style="116" customWidth="1"/>
    <col min="14350" max="14351" width="18.42578125" style="116" customWidth="1"/>
    <col min="14352" max="14352" width="3.140625" style="116" customWidth="1"/>
    <col min="14353" max="14353" width="3.42578125" style="116" customWidth="1"/>
    <col min="14354" max="14354" width="3" style="116" customWidth="1"/>
    <col min="14355" max="14355" width="4.140625" style="116" customWidth="1"/>
    <col min="14356" max="14592" width="11.42578125" style="116"/>
    <col min="14593" max="14593" width="9.140625" style="116" customWidth="1"/>
    <col min="14594" max="14594" width="13.28515625" style="116" customWidth="1"/>
    <col min="14595" max="14595" width="24.42578125" style="116" customWidth="1"/>
    <col min="14596" max="14596" width="12.140625" style="116" customWidth="1"/>
    <col min="14597" max="14597" width="22.42578125" style="116" customWidth="1"/>
    <col min="14598" max="14598" width="4.28515625" style="116" customWidth="1"/>
    <col min="14599" max="14599" width="30.28515625" style="116" customWidth="1"/>
    <col min="14600" max="14600" width="3.85546875" style="116" customWidth="1"/>
    <col min="14601" max="14601" width="25.85546875" style="116" customWidth="1"/>
    <col min="14602" max="14602" width="4.140625" style="116" customWidth="1"/>
    <col min="14603" max="14603" width="5.7109375" style="116" customWidth="1"/>
    <col min="14604" max="14604" width="20.140625" style="116" customWidth="1"/>
    <col min="14605" max="14605" width="15.5703125" style="116" customWidth="1"/>
    <col min="14606" max="14607" width="18.42578125" style="116" customWidth="1"/>
    <col min="14608" max="14608" width="3.140625" style="116" customWidth="1"/>
    <col min="14609" max="14609" width="3.42578125" style="116" customWidth="1"/>
    <col min="14610" max="14610" width="3" style="116" customWidth="1"/>
    <col min="14611" max="14611" width="4.140625" style="116" customWidth="1"/>
    <col min="14612" max="14848" width="11.42578125" style="116"/>
    <col min="14849" max="14849" width="9.140625" style="116" customWidth="1"/>
    <col min="14850" max="14850" width="13.28515625" style="116" customWidth="1"/>
    <col min="14851" max="14851" width="24.42578125" style="116" customWidth="1"/>
    <col min="14852" max="14852" width="12.140625" style="116" customWidth="1"/>
    <col min="14853" max="14853" width="22.42578125" style="116" customWidth="1"/>
    <col min="14854" max="14854" width="4.28515625" style="116" customWidth="1"/>
    <col min="14855" max="14855" width="30.28515625" style="116" customWidth="1"/>
    <col min="14856" max="14856" width="3.85546875" style="116" customWidth="1"/>
    <col min="14857" max="14857" width="25.85546875" style="116" customWidth="1"/>
    <col min="14858" max="14858" width="4.140625" style="116" customWidth="1"/>
    <col min="14859" max="14859" width="5.7109375" style="116" customWidth="1"/>
    <col min="14860" max="14860" width="20.140625" style="116" customWidth="1"/>
    <col min="14861" max="14861" width="15.5703125" style="116" customWidth="1"/>
    <col min="14862" max="14863" width="18.42578125" style="116" customWidth="1"/>
    <col min="14864" max="14864" width="3.140625" style="116" customWidth="1"/>
    <col min="14865" max="14865" width="3.42578125" style="116" customWidth="1"/>
    <col min="14866" max="14866" width="3" style="116" customWidth="1"/>
    <col min="14867" max="14867" width="4.140625" style="116" customWidth="1"/>
    <col min="14868" max="15104" width="11.42578125" style="116"/>
    <col min="15105" max="15105" width="9.140625" style="116" customWidth="1"/>
    <col min="15106" max="15106" width="13.28515625" style="116" customWidth="1"/>
    <col min="15107" max="15107" width="24.42578125" style="116" customWidth="1"/>
    <col min="15108" max="15108" width="12.140625" style="116" customWidth="1"/>
    <col min="15109" max="15109" width="22.42578125" style="116" customWidth="1"/>
    <col min="15110" max="15110" width="4.28515625" style="116" customWidth="1"/>
    <col min="15111" max="15111" width="30.28515625" style="116" customWidth="1"/>
    <col min="15112" max="15112" width="3.85546875" style="116" customWidth="1"/>
    <col min="15113" max="15113" width="25.85546875" style="116" customWidth="1"/>
    <col min="15114" max="15114" width="4.140625" style="116" customWidth="1"/>
    <col min="15115" max="15115" width="5.7109375" style="116" customWidth="1"/>
    <col min="15116" max="15116" width="20.140625" style="116" customWidth="1"/>
    <col min="15117" max="15117" width="15.5703125" style="116" customWidth="1"/>
    <col min="15118" max="15119" width="18.42578125" style="116" customWidth="1"/>
    <col min="15120" max="15120" width="3.140625" style="116" customWidth="1"/>
    <col min="15121" max="15121" width="3.42578125" style="116" customWidth="1"/>
    <col min="15122" max="15122" width="3" style="116" customWidth="1"/>
    <col min="15123" max="15123" width="4.140625" style="116" customWidth="1"/>
    <col min="15124" max="15360" width="11.42578125" style="116"/>
    <col min="15361" max="15361" width="9.140625" style="116" customWidth="1"/>
    <col min="15362" max="15362" width="13.28515625" style="116" customWidth="1"/>
    <col min="15363" max="15363" width="24.42578125" style="116" customWidth="1"/>
    <col min="15364" max="15364" width="12.140625" style="116" customWidth="1"/>
    <col min="15365" max="15365" width="22.42578125" style="116" customWidth="1"/>
    <col min="15366" max="15366" width="4.28515625" style="116" customWidth="1"/>
    <col min="15367" max="15367" width="30.28515625" style="116" customWidth="1"/>
    <col min="15368" max="15368" width="3.85546875" style="116" customWidth="1"/>
    <col min="15369" max="15369" width="25.85546875" style="116" customWidth="1"/>
    <col min="15370" max="15370" width="4.140625" style="116" customWidth="1"/>
    <col min="15371" max="15371" width="5.7109375" style="116" customWidth="1"/>
    <col min="15372" max="15372" width="20.140625" style="116" customWidth="1"/>
    <col min="15373" max="15373" width="15.5703125" style="116" customWidth="1"/>
    <col min="15374" max="15375" width="18.42578125" style="116" customWidth="1"/>
    <col min="15376" max="15376" width="3.140625" style="116" customWidth="1"/>
    <col min="15377" max="15377" width="3.42578125" style="116" customWidth="1"/>
    <col min="15378" max="15378" width="3" style="116" customWidth="1"/>
    <col min="15379" max="15379" width="4.140625" style="116" customWidth="1"/>
    <col min="15380" max="15616" width="11.42578125" style="116"/>
    <col min="15617" max="15617" width="9.140625" style="116" customWidth="1"/>
    <col min="15618" max="15618" width="13.28515625" style="116" customWidth="1"/>
    <col min="15619" max="15619" width="24.42578125" style="116" customWidth="1"/>
    <col min="15620" max="15620" width="12.140625" style="116" customWidth="1"/>
    <col min="15621" max="15621" width="22.42578125" style="116" customWidth="1"/>
    <col min="15622" max="15622" width="4.28515625" style="116" customWidth="1"/>
    <col min="15623" max="15623" width="30.28515625" style="116" customWidth="1"/>
    <col min="15624" max="15624" width="3.85546875" style="116" customWidth="1"/>
    <col min="15625" max="15625" width="25.85546875" style="116" customWidth="1"/>
    <col min="15626" max="15626" width="4.140625" style="116" customWidth="1"/>
    <col min="15627" max="15627" width="5.7109375" style="116" customWidth="1"/>
    <col min="15628" max="15628" width="20.140625" style="116" customWidth="1"/>
    <col min="15629" max="15629" width="15.5703125" style="116" customWidth="1"/>
    <col min="15630" max="15631" width="18.42578125" style="116" customWidth="1"/>
    <col min="15632" max="15632" width="3.140625" style="116" customWidth="1"/>
    <col min="15633" max="15633" width="3.42578125" style="116" customWidth="1"/>
    <col min="15634" max="15634" width="3" style="116" customWidth="1"/>
    <col min="15635" max="15635" width="4.140625" style="116" customWidth="1"/>
    <col min="15636" max="15872" width="11.42578125" style="116"/>
    <col min="15873" max="15873" width="9.140625" style="116" customWidth="1"/>
    <col min="15874" max="15874" width="13.28515625" style="116" customWidth="1"/>
    <col min="15875" max="15875" width="24.42578125" style="116" customWidth="1"/>
    <col min="15876" max="15876" width="12.140625" style="116" customWidth="1"/>
    <col min="15877" max="15877" width="22.42578125" style="116" customWidth="1"/>
    <col min="15878" max="15878" width="4.28515625" style="116" customWidth="1"/>
    <col min="15879" max="15879" width="30.28515625" style="116" customWidth="1"/>
    <col min="15880" max="15880" width="3.85546875" style="116" customWidth="1"/>
    <col min="15881" max="15881" width="25.85546875" style="116" customWidth="1"/>
    <col min="15882" max="15882" width="4.140625" style="116" customWidth="1"/>
    <col min="15883" max="15883" width="5.7109375" style="116" customWidth="1"/>
    <col min="15884" max="15884" width="20.140625" style="116" customWidth="1"/>
    <col min="15885" max="15885" width="15.5703125" style="116" customWidth="1"/>
    <col min="15886" max="15887" width="18.42578125" style="116" customWidth="1"/>
    <col min="15888" max="15888" width="3.140625" style="116" customWidth="1"/>
    <col min="15889" max="15889" width="3.42578125" style="116" customWidth="1"/>
    <col min="15890" max="15890" width="3" style="116" customWidth="1"/>
    <col min="15891" max="15891" width="4.140625" style="116" customWidth="1"/>
    <col min="15892" max="16128" width="11.42578125" style="116"/>
    <col min="16129" max="16129" width="9.140625" style="116" customWidth="1"/>
    <col min="16130" max="16130" width="13.28515625" style="116" customWidth="1"/>
    <col min="16131" max="16131" width="24.42578125" style="116" customWidth="1"/>
    <col min="16132" max="16132" width="12.140625" style="116" customWidth="1"/>
    <col min="16133" max="16133" width="22.42578125" style="116" customWidth="1"/>
    <col min="16134" max="16134" width="4.28515625" style="116" customWidth="1"/>
    <col min="16135" max="16135" width="30.28515625" style="116" customWidth="1"/>
    <col min="16136" max="16136" width="3.85546875" style="116" customWidth="1"/>
    <col min="16137" max="16137" width="25.85546875" style="116" customWidth="1"/>
    <col min="16138" max="16138" width="4.140625" style="116" customWidth="1"/>
    <col min="16139" max="16139" width="5.7109375" style="116" customWidth="1"/>
    <col min="16140" max="16140" width="20.140625" style="116" customWidth="1"/>
    <col min="16141" max="16141" width="15.5703125" style="116" customWidth="1"/>
    <col min="16142" max="16143" width="18.42578125" style="116" customWidth="1"/>
    <col min="16144" max="16144" width="3.140625" style="116" customWidth="1"/>
    <col min="16145" max="16145" width="3.42578125" style="116" customWidth="1"/>
    <col min="16146" max="16146" width="3" style="116" customWidth="1"/>
    <col min="16147" max="16147" width="4.140625" style="116" customWidth="1"/>
    <col min="16148" max="16384" width="11.42578125" style="116"/>
  </cols>
  <sheetData>
    <row r="1" spans="1:40" s="32" customFormat="1" ht="10.5" customHeight="1" x14ac:dyDescent="0.25">
      <c r="A1" s="783"/>
      <c r="B1" s="784"/>
      <c r="C1" s="785"/>
      <c r="D1" s="886" t="s">
        <v>75</v>
      </c>
      <c r="E1" s="887"/>
      <c r="F1" s="887"/>
      <c r="G1" s="887"/>
      <c r="H1" s="887"/>
      <c r="I1" s="887"/>
      <c r="J1" s="887"/>
      <c r="K1" s="887"/>
      <c r="L1" s="887"/>
      <c r="M1" s="888"/>
      <c r="N1" s="31" t="s">
        <v>76</v>
      </c>
      <c r="O1" s="355" t="s">
        <v>77</v>
      </c>
      <c r="P1" s="43"/>
      <c r="Q1" s="74"/>
      <c r="R1" s="74"/>
      <c r="S1" s="74"/>
      <c r="T1" s="74"/>
      <c r="U1" s="490"/>
      <c r="V1" s="86"/>
      <c r="W1" s="86"/>
      <c r="X1" s="86"/>
      <c r="Y1" s="86"/>
      <c r="Z1" s="86"/>
      <c r="AA1" s="86"/>
      <c r="AB1" s="86"/>
      <c r="AC1" s="86"/>
      <c r="AD1" s="86"/>
      <c r="AE1" s="86"/>
      <c r="AF1" s="86"/>
      <c r="AG1" s="86"/>
      <c r="AH1" s="86"/>
      <c r="AI1" s="86"/>
      <c r="AJ1" s="86"/>
      <c r="AK1" s="86"/>
      <c r="AL1" s="86"/>
      <c r="AM1" s="86"/>
      <c r="AN1" s="86"/>
    </row>
    <row r="2" spans="1:40" s="32" customFormat="1" ht="11.25" customHeight="1" thickBot="1" x14ac:dyDescent="0.3">
      <c r="A2" s="786"/>
      <c r="B2" s="884"/>
      <c r="C2" s="788"/>
      <c r="D2" s="889"/>
      <c r="E2" s="890"/>
      <c r="F2" s="890"/>
      <c r="G2" s="890"/>
      <c r="H2" s="890"/>
      <c r="I2" s="890"/>
      <c r="J2" s="890"/>
      <c r="K2" s="890"/>
      <c r="L2" s="890"/>
      <c r="M2" s="891"/>
      <c r="N2" s="33" t="s">
        <v>102</v>
      </c>
      <c r="O2" s="356" t="s">
        <v>78</v>
      </c>
      <c r="P2" s="43"/>
      <c r="Q2" s="75"/>
      <c r="R2" s="75"/>
      <c r="S2" s="75"/>
      <c r="T2" s="74"/>
      <c r="U2" s="490"/>
      <c r="V2" s="86"/>
      <c r="W2" s="86"/>
      <c r="X2" s="86"/>
      <c r="Y2" s="86"/>
      <c r="Z2" s="86"/>
      <c r="AA2" s="86"/>
      <c r="AB2" s="86"/>
      <c r="AC2" s="86"/>
      <c r="AD2" s="86"/>
      <c r="AE2" s="86"/>
      <c r="AF2" s="86"/>
      <c r="AG2" s="86"/>
      <c r="AH2" s="86"/>
      <c r="AI2" s="86"/>
      <c r="AJ2" s="86"/>
      <c r="AK2" s="86"/>
      <c r="AL2" s="86"/>
      <c r="AM2" s="86"/>
      <c r="AN2" s="86"/>
    </row>
    <row r="3" spans="1:40" s="32" customFormat="1" ht="10.5" customHeight="1" x14ac:dyDescent="0.25">
      <c r="A3" s="786"/>
      <c r="B3" s="884"/>
      <c r="C3" s="788"/>
      <c r="D3" s="886" t="s">
        <v>79</v>
      </c>
      <c r="E3" s="887"/>
      <c r="F3" s="887"/>
      <c r="G3" s="887"/>
      <c r="H3" s="887"/>
      <c r="I3" s="887"/>
      <c r="J3" s="887"/>
      <c r="K3" s="887"/>
      <c r="L3" s="887"/>
      <c r="M3" s="888"/>
      <c r="N3" s="33" t="s">
        <v>80</v>
      </c>
      <c r="O3" s="356">
        <v>1</v>
      </c>
      <c r="P3" s="43"/>
      <c r="Q3" s="173"/>
      <c r="R3" s="173"/>
      <c r="S3" s="173"/>
      <c r="T3" s="74"/>
      <c r="U3" s="490"/>
      <c r="V3" s="86"/>
      <c r="W3" s="86"/>
      <c r="X3" s="86"/>
      <c r="Y3" s="86"/>
      <c r="Z3" s="86"/>
      <c r="AA3" s="86"/>
      <c r="AB3" s="86"/>
      <c r="AC3" s="86"/>
      <c r="AD3" s="86"/>
      <c r="AE3" s="86"/>
      <c r="AF3" s="86"/>
      <c r="AG3" s="86"/>
      <c r="AH3" s="86"/>
      <c r="AI3" s="86"/>
      <c r="AJ3" s="86"/>
      <c r="AK3" s="86"/>
      <c r="AL3" s="86"/>
      <c r="AM3" s="86"/>
      <c r="AN3" s="86"/>
    </row>
    <row r="4" spans="1:40" s="32" customFormat="1" ht="15.75" customHeight="1" thickBot="1" x14ac:dyDescent="0.3">
      <c r="A4" s="789"/>
      <c r="B4" s="790"/>
      <c r="C4" s="791"/>
      <c r="D4" s="889"/>
      <c r="E4" s="890"/>
      <c r="F4" s="890"/>
      <c r="G4" s="890"/>
      <c r="H4" s="890"/>
      <c r="I4" s="890"/>
      <c r="J4" s="890"/>
      <c r="K4" s="890"/>
      <c r="L4" s="890"/>
      <c r="M4" s="891"/>
      <c r="N4" s="172" t="s">
        <v>930</v>
      </c>
      <c r="O4" s="358">
        <v>42185</v>
      </c>
      <c r="P4" s="43"/>
      <c r="Q4" s="174"/>
      <c r="R4" s="174"/>
      <c r="S4" s="174"/>
      <c r="T4" s="74"/>
      <c r="U4" s="490"/>
      <c r="V4" s="86"/>
      <c r="W4" s="86"/>
      <c r="X4" s="86"/>
      <c r="Y4" s="86"/>
      <c r="Z4" s="86"/>
      <c r="AA4" s="86"/>
      <c r="AB4" s="86"/>
      <c r="AC4" s="86"/>
      <c r="AD4" s="86"/>
      <c r="AE4" s="86"/>
      <c r="AF4" s="86"/>
      <c r="AG4" s="86"/>
      <c r="AH4" s="86"/>
      <c r="AI4" s="86"/>
      <c r="AJ4" s="86"/>
      <c r="AK4" s="86"/>
      <c r="AL4" s="86"/>
      <c r="AM4" s="86"/>
      <c r="AN4" s="86"/>
    </row>
    <row r="5" spans="1:40" s="32" customFormat="1" ht="11.25" thickBot="1" x14ac:dyDescent="0.3">
      <c r="A5" s="535"/>
      <c r="B5" s="536"/>
      <c r="C5" s="536"/>
      <c r="D5" s="536"/>
      <c r="E5" s="500"/>
      <c r="F5" s="536"/>
      <c r="G5" s="536"/>
      <c r="H5" s="536"/>
      <c r="I5" s="536"/>
      <c r="J5" s="536"/>
      <c r="K5" s="536"/>
      <c r="L5" s="536"/>
      <c r="M5" s="536"/>
      <c r="N5" s="37"/>
      <c r="O5" s="42"/>
      <c r="P5" s="125"/>
      <c r="Q5" s="125"/>
      <c r="R5" s="125"/>
      <c r="S5" s="125"/>
      <c r="T5" s="490"/>
      <c r="U5" s="490"/>
      <c r="V5" s="86"/>
      <c r="W5" s="86"/>
      <c r="X5" s="86"/>
      <c r="Y5" s="86"/>
      <c r="Z5" s="86"/>
      <c r="AA5" s="86"/>
      <c r="AB5" s="86"/>
      <c r="AC5" s="86"/>
      <c r="AD5" s="86"/>
      <c r="AE5" s="86"/>
      <c r="AF5" s="86"/>
      <c r="AG5" s="86"/>
      <c r="AH5" s="86"/>
      <c r="AI5" s="86"/>
      <c r="AJ5" s="86"/>
      <c r="AK5" s="86"/>
      <c r="AL5" s="86"/>
      <c r="AM5" s="86"/>
      <c r="AN5" s="86"/>
    </row>
    <row r="6" spans="1:40" s="64" customFormat="1" ht="12.75" outlineLevel="1" thickTop="1" thickBot="1" x14ac:dyDescent="0.25">
      <c r="B6" s="65"/>
      <c r="C6" s="66"/>
      <c r="D6" s="67"/>
      <c r="E6" s="67"/>
      <c r="F6" s="67"/>
      <c r="G6" s="67"/>
      <c r="H6" s="68"/>
      <c r="I6" s="68"/>
      <c r="J6" s="69"/>
      <c r="K6" s="135"/>
      <c r="L6" s="69"/>
      <c r="M6" s="69"/>
      <c r="N6" s="70"/>
      <c r="O6" s="70"/>
      <c r="P6" s="70"/>
      <c r="Q6" s="70"/>
      <c r="R6" s="70"/>
      <c r="S6" s="70"/>
      <c r="T6" s="69"/>
      <c r="U6" s="69"/>
      <c r="V6" s="69"/>
      <c r="W6" s="69"/>
      <c r="X6" s="69"/>
      <c r="Y6" s="69"/>
      <c r="Z6" s="69"/>
      <c r="AA6" s="69"/>
      <c r="AB6" s="69"/>
      <c r="AC6" s="69"/>
      <c r="AD6" s="69"/>
      <c r="AE6" s="69"/>
      <c r="AF6" s="69"/>
      <c r="AG6" s="69"/>
      <c r="AH6" s="69"/>
      <c r="AI6" s="69"/>
      <c r="AJ6" s="69"/>
      <c r="AK6" s="69"/>
      <c r="AL6" s="69"/>
      <c r="AM6" s="69"/>
      <c r="AN6" s="69"/>
    </row>
    <row r="7" spans="1:40" s="64" customFormat="1" ht="12" outlineLevel="1" thickBot="1" x14ac:dyDescent="0.25">
      <c r="A7" s="69"/>
      <c r="B7" s="71" t="s">
        <v>23</v>
      </c>
      <c r="C7" s="72"/>
      <c r="D7" s="67"/>
      <c r="E7" s="67"/>
      <c r="F7" s="67"/>
      <c r="G7" s="67"/>
      <c r="H7" s="67"/>
      <c r="I7" s="68"/>
      <c r="J7" s="69"/>
      <c r="K7" s="135"/>
      <c r="L7" s="69"/>
      <c r="M7" s="69"/>
      <c r="N7" s="70"/>
      <c r="O7" s="70"/>
      <c r="P7" s="70"/>
      <c r="Q7" s="70"/>
      <c r="R7" s="70"/>
      <c r="S7" s="70"/>
      <c r="T7" s="69"/>
      <c r="U7" s="69"/>
      <c r="V7" s="69"/>
      <c r="W7" s="69"/>
      <c r="X7" s="69"/>
      <c r="Y7" s="69"/>
      <c r="Z7" s="69"/>
      <c r="AA7" s="69"/>
      <c r="AB7" s="69"/>
      <c r="AC7" s="69"/>
      <c r="AD7" s="69"/>
      <c r="AE7" s="69"/>
      <c r="AF7" s="69"/>
      <c r="AG7" s="69"/>
      <c r="AH7" s="69"/>
      <c r="AI7" s="69"/>
      <c r="AJ7" s="69"/>
      <c r="AK7" s="69"/>
      <c r="AL7" s="69"/>
      <c r="AM7" s="69"/>
      <c r="AN7" s="69"/>
    </row>
    <row r="8" spans="1:40" s="64" customFormat="1" ht="12" outlineLevel="1" thickBot="1" x14ac:dyDescent="0.25">
      <c r="A8" s="69"/>
      <c r="B8" s="175">
        <v>3</v>
      </c>
      <c r="C8" s="176" t="s">
        <v>70</v>
      </c>
      <c r="D8" s="177">
        <f ca="1">+$B8*D$10</f>
        <v>15</v>
      </c>
      <c r="E8" s="178">
        <f t="shared" ref="E8:F10" ca="1" si="0">+$B8*E$10</f>
        <v>30</v>
      </c>
      <c r="F8" s="179">
        <f t="shared" ca="1" si="0"/>
        <v>60</v>
      </c>
      <c r="G8" s="67"/>
      <c r="H8" s="67"/>
      <c r="I8" s="73"/>
      <c r="J8" s="73"/>
      <c r="K8" s="68"/>
      <c r="L8" s="73"/>
      <c r="M8" s="73"/>
      <c r="N8" s="73"/>
      <c r="O8" s="73"/>
      <c r="P8" s="70"/>
      <c r="Q8" s="70"/>
      <c r="R8" s="70"/>
      <c r="S8" s="70"/>
      <c r="T8" s="69"/>
      <c r="U8" s="69"/>
      <c r="V8" s="69"/>
      <c r="W8" s="69"/>
      <c r="X8" s="69"/>
      <c r="Y8" s="69"/>
      <c r="Z8" s="69"/>
      <c r="AA8" s="69"/>
      <c r="AB8" s="69"/>
      <c r="AC8" s="69"/>
      <c r="AD8" s="69"/>
      <c r="AE8" s="69"/>
      <c r="AF8" s="69"/>
      <c r="AG8" s="69"/>
      <c r="AH8" s="69"/>
      <c r="AI8" s="69"/>
      <c r="AJ8" s="69"/>
      <c r="AK8" s="69"/>
      <c r="AL8" s="69"/>
      <c r="AM8" s="69"/>
      <c r="AN8" s="69"/>
    </row>
    <row r="9" spans="1:40" s="64" customFormat="1" ht="12.75" outlineLevel="1" thickTop="1" thickBot="1" x14ac:dyDescent="0.25">
      <c r="A9" s="69"/>
      <c r="B9" s="180">
        <v>2</v>
      </c>
      <c r="C9" s="181" t="s">
        <v>71</v>
      </c>
      <c r="D9" s="182">
        <f ca="1">+$B9*D$10</f>
        <v>10</v>
      </c>
      <c r="E9" s="183">
        <f t="shared" ca="1" si="0"/>
        <v>20</v>
      </c>
      <c r="F9" s="184">
        <f t="shared" ca="1" si="0"/>
        <v>40</v>
      </c>
      <c r="G9" s="67"/>
      <c r="H9" s="67"/>
      <c r="I9" s="73"/>
      <c r="J9" s="73"/>
      <c r="K9" s="68"/>
      <c r="L9" s="73"/>
      <c r="M9" s="73"/>
      <c r="N9" s="73"/>
      <c r="O9" s="73"/>
      <c r="P9" s="70"/>
      <c r="Q9" s="70"/>
      <c r="R9" s="70"/>
      <c r="S9" s="70"/>
      <c r="T9" s="69"/>
      <c r="U9" s="69"/>
      <c r="V9" s="69"/>
      <c r="W9" s="69"/>
      <c r="X9" s="69"/>
      <c r="Y9" s="69"/>
      <c r="Z9" s="69"/>
      <c r="AA9" s="69"/>
      <c r="AB9" s="69"/>
      <c r="AC9" s="69"/>
      <c r="AD9" s="69"/>
      <c r="AE9" s="69"/>
      <c r="AF9" s="69"/>
      <c r="AG9" s="69"/>
      <c r="AH9" s="69"/>
      <c r="AI9" s="69"/>
      <c r="AJ9" s="69"/>
      <c r="AK9" s="69"/>
      <c r="AL9" s="69"/>
      <c r="AM9" s="69"/>
      <c r="AN9" s="69"/>
    </row>
    <row r="10" spans="1:40" s="64" customFormat="1" ht="12.75" outlineLevel="1" thickTop="1" thickBot="1" x14ac:dyDescent="0.25">
      <c r="A10" s="69"/>
      <c r="B10" s="185">
        <v>1</v>
      </c>
      <c r="C10" s="186" t="s">
        <v>20</v>
      </c>
      <c r="D10" s="187">
        <f ca="1">+$B10*D$10</f>
        <v>5</v>
      </c>
      <c r="E10" s="183">
        <f t="shared" ca="1" si="0"/>
        <v>10</v>
      </c>
      <c r="F10" s="188">
        <f t="shared" ca="1" si="0"/>
        <v>20</v>
      </c>
      <c r="G10" s="67"/>
      <c r="H10" s="67"/>
      <c r="I10" s="73"/>
      <c r="J10" s="73"/>
      <c r="K10" s="68"/>
      <c r="L10" s="73"/>
      <c r="M10" s="73"/>
      <c r="N10" s="73"/>
      <c r="O10" s="73"/>
      <c r="P10" s="70"/>
      <c r="Q10" s="70"/>
      <c r="R10" s="70"/>
      <c r="S10" s="70"/>
      <c r="T10" s="69"/>
      <c r="U10" s="69"/>
      <c r="V10" s="69"/>
      <c r="W10" s="69"/>
      <c r="X10" s="69"/>
      <c r="Y10" s="69"/>
      <c r="Z10" s="69"/>
      <c r="AA10" s="69"/>
      <c r="AB10" s="69"/>
      <c r="AC10" s="69"/>
      <c r="AD10" s="69"/>
      <c r="AE10" s="69"/>
      <c r="AF10" s="69"/>
      <c r="AG10" s="69"/>
      <c r="AH10" s="69"/>
      <c r="AI10" s="69"/>
      <c r="AJ10" s="69"/>
      <c r="AK10" s="69"/>
      <c r="AL10" s="69"/>
      <c r="AM10" s="69"/>
      <c r="AN10" s="69"/>
    </row>
    <row r="11" spans="1:40" s="64" customFormat="1" ht="11.25" outlineLevel="1" x14ac:dyDescent="0.2">
      <c r="A11" s="69"/>
      <c r="B11" s="189"/>
      <c r="C11" s="189"/>
      <c r="D11" s="190" t="s">
        <v>3</v>
      </c>
      <c r="E11" s="191" t="s">
        <v>69</v>
      </c>
      <c r="F11" s="192" t="s">
        <v>2</v>
      </c>
      <c r="G11" s="538"/>
      <c r="H11" s="538"/>
      <c r="I11" s="73"/>
      <c r="J11" s="73"/>
      <c r="K11" s="68"/>
      <c r="L11" s="73"/>
      <c r="M11" s="73"/>
      <c r="N11" s="73"/>
      <c r="O11" s="73"/>
      <c r="P11" s="70"/>
      <c r="Q11" s="70"/>
      <c r="R11" s="70"/>
      <c r="S11" s="70"/>
      <c r="T11" s="69"/>
      <c r="U11" s="69"/>
      <c r="V11" s="69"/>
      <c r="W11" s="69"/>
      <c r="X11" s="69"/>
      <c r="Y11" s="69"/>
      <c r="Z11" s="69"/>
      <c r="AA11" s="69"/>
      <c r="AB11" s="69"/>
      <c r="AC11" s="69"/>
      <c r="AD11" s="69"/>
      <c r="AE11" s="69"/>
      <c r="AF11" s="69"/>
      <c r="AG11" s="69"/>
      <c r="AH11" s="69"/>
      <c r="AI11" s="69"/>
      <c r="AJ11" s="69"/>
      <c r="AK11" s="69"/>
      <c r="AL11" s="69"/>
      <c r="AM11" s="69"/>
      <c r="AN11" s="69"/>
    </row>
    <row r="12" spans="1:40" s="64" customFormat="1" ht="12" outlineLevel="1" thickBot="1" x14ac:dyDescent="0.25">
      <c r="A12" s="69"/>
      <c r="B12" s="189"/>
      <c r="C12" s="189"/>
      <c r="D12" s="193">
        <v>5</v>
      </c>
      <c r="E12" s="194">
        <v>10</v>
      </c>
      <c r="F12" s="195">
        <v>20</v>
      </c>
      <c r="G12" s="538"/>
      <c r="H12" s="538"/>
      <c r="I12" s="73"/>
      <c r="J12" s="73"/>
      <c r="K12" s="68"/>
      <c r="L12" s="73"/>
      <c r="M12" s="73"/>
      <c r="N12" s="73"/>
      <c r="O12" s="73"/>
      <c r="P12" s="70"/>
      <c r="Q12" s="70"/>
      <c r="R12" s="70"/>
      <c r="S12" s="70"/>
      <c r="T12" s="69"/>
      <c r="U12" s="69"/>
      <c r="V12" s="69"/>
      <c r="W12" s="69"/>
      <c r="X12" s="69"/>
      <c r="Y12" s="69"/>
      <c r="Z12" s="69"/>
      <c r="AA12" s="69"/>
      <c r="AB12" s="69"/>
      <c r="AC12" s="69"/>
      <c r="AD12" s="69"/>
      <c r="AE12" s="69"/>
      <c r="AF12" s="69"/>
      <c r="AG12" s="69"/>
      <c r="AH12" s="69"/>
      <c r="AI12" s="69"/>
      <c r="AJ12" s="69"/>
      <c r="AK12" s="69"/>
      <c r="AL12" s="69"/>
      <c r="AM12" s="69"/>
      <c r="AN12" s="69"/>
    </row>
    <row r="13" spans="1:40" s="64" customFormat="1" ht="12" outlineLevel="1" thickBot="1" x14ac:dyDescent="0.25">
      <c r="A13" s="69"/>
      <c r="B13" s="189"/>
      <c r="C13" s="189"/>
      <c r="D13" s="196"/>
      <c r="E13" s="197" t="s">
        <v>56</v>
      </c>
      <c r="F13" s="198"/>
      <c r="G13" s="67"/>
      <c r="H13" s="892"/>
      <c r="I13" s="892"/>
      <c r="J13" s="69"/>
      <c r="K13" s="135"/>
      <c r="L13" s="69"/>
      <c r="M13" s="69"/>
      <c r="N13" s="70"/>
      <c r="O13" s="70"/>
      <c r="P13" s="70"/>
      <c r="Q13" s="70"/>
      <c r="R13" s="70"/>
      <c r="S13" s="70"/>
      <c r="T13" s="69"/>
      <c r="U13" s="69"/>
      <c r="V13" s="69"/>
      <c r="W13" s="69"/>
      <c r="X13" s="69"/>
      <c r="Y13" s="69"/>
      <c r="Z13" s="69"/>
      <c r="AA13" s="69"/>
      <c r="AB13" s="69"/>
      <c r="AC13" s="69"/>
      <c r="AD13" s="69"/>
      <c r="AE13" s="69"/>
      <c r="AF13" s="69"/>
      <c r="AG13" s="69"/>
      <c r="AH13" s="69"/>
      <c r="AI13" s="69"/>
      <c r="AJ13" s="69"/>
      <c r="AK13" s="69"/>
      <c r="AL13" s="69"/>
      <c r="AM13" s="69"/>
      <c r="AN13" s="69"/>
    </row>
    <row r="14" spans="1:40" s="64" customFormat="1" ht="12.75" outlineLevel="1" thickTop="1" thickBot="1" x14ac:dyDescent="0.25">
      <c r="A14" s="69"/>
      <c r="B14" s="189"/>
      <c r="C14" s="199"/>
      <c r="D14" s="199"/>
      <c r="E14" s="189"/>
      <c r="F14" s="189"/>
      <c r="G14" s="67"/>
      <c r="H14" s="68"/>
      <c r="I14" s="68"/>
      <c r="J14" s="69"/>
      <c r="K14" s="135"/>
      <c r="L14" s="69"/>
      <c r="M14" s="69"/>
      <c r="N14" s="70"/>
      <c r="O14" s="70"/>
      <c r="P14" s="70"/>
      <c r="Q14" s="70"/>
      <c r="R14" s="70"/>
      <c r="S14" s="70"/>
      <c r="T14" s="69"/>
      <c r="U14" s="69"/>
      <c r="V14" s="69"/>
      <c r="W14" s="69"/>
      <c r="X14" s="69"/>
      <c r="Y14" s="69"/>
      <c r="Z14" s="69"/>
      <c r="AA14" s="69"/>
      <c r="AB14" s="69"/>
      <c r="AC14" s="69"/>
      <c r="AD14" s="69"/>
      <c r="AE14" s="69"/>
      <c r="AF14" s="69"/>
      <c r="AG14" s="69"/>
      <c r="AH14" s="69"/>
      <c r="AI14" s="69"/>
      <c r="AJ14" s="69"/>
      <c r="AK14" s="69"/>
      <c r="AL14" s="69"/>
      <c r="AM14" s="69"/>
      <c r="AN14" s="69"/>
    </row>
    <row r="15" spans="1:40" s="64" customFormat="1" ht="11.25" outlineLevel="1" x14ac:dyDescent="0.2">
      <c r="A15" s="69"/>
      <c r="B15" s="189"/>
      <c r="C15" s="200" t="s">
        <v>3</v>
      </c>
      <c r="D15" s="201" t="s">
        <v>72</v>
      </c>
      <c r="E15" s="189"/>
      <c r="F15" s="189"/>
      <c r="G15" s="69"/>
      <c r="H15" s="68"/>
      <c r="I15" s="68"/>
      <c r="J15" s="69"/>
      <c r="K15" s="135"/>
      <c r="L15" s="69"/>
      <c r="M15" s="69"/>
      <c r="N15" s="70"/>
      <c r="O15" s="70"/>
      <c r="P15" s="70"/>
      <c r="Q15" s="70"/>
      <c r="R15" s="70"/>
      <c r="S15" s="70"/>
      <c r="T15" s="69"/>
      <c r="U15" s="69"/>
      <c r="V15" s="69"/>
      <c r="W15" s="69"/>
      <c r="X15" s="69"/>
      <c r="Y15" s="69"/>
      <c r="Z15" s="69"/>
      <c r="AA15" s="69"/>
      <c r="AB15" s="69"/>
      <c r="AC15" s="69"/>
      <c r="AD15" s="69"/>
      <c r="AE15" s="69"/>
      <c r="AF15" s="69"/>
      <c r="AG15" s="69"/>
      <c r="AH15" s="69"/>
      <c r="AI15" s="69"/>
      <c r="AJ15" s="69"/>
      <c r="AK15" s="69"/>
      <c r="AL15" s="69"/>
      <c r="AM15" s="69"/>
      <c r="AN15" s="69"/>
    </row>
    <row r="16" spans="1:40" s="64" customFormat="1" ht="11.25" outlineLevel="1" x14ac:dyDescent="0.2">
      <c r="A16" s="69"/>
      <c r="B16" s="189"/>
      <c r="C16" s="202" t="s">
        <v>4</v>
      </c>
      <c r="D16" s="203" t="s">
        <v>73</v>
      </c>
      <c r="E16" s="189"/>
      <c r="F16" s="189"/>
      <c r="G16" s="69"/>
      <c r="H16" s="68"/>
      <c r="I16" s="68"/>
      <c r="J16" s="69"/>
      <c r="K16" s="135"/>
      <c r="L16" s="69"/>
      <c r="M16" s="69"/>
      <c r="N16" s="70"/>
      <c r="O16" s="70"/>
      <c r="P16" s="70"/>
      <c r="Q16" s="70"/>
      <c r="R16" s="70"/>
      <c r="S16" s="70"/>
      <c r="T16" s="69"/>
      <c r="U16" s="69"/>
      <c r="V16" s="69"/>
      <c r="W16" s="69"/>
      <c r="X16" s="69"/>
      <c r="Y16" s="69"/>
      <c r="Z16" s="69"/>
      <c r="AA16" s="69"/>
      <c r="AB16" s="69"/>
      <c r="AC16" s="69"/>
      <c r="AD16" s="69"/>
      <c r="AE16" s="69"/>
      <c r="AF16" s="69"/>
      <c r="AG16" s="69"/>
      <c r="AH16" s="69"/>
      <c r="AI16" s="69"/>
      <c r="AJ16" s="69"/>
      <c r="AK16" s="69"/>
      <c r="AL16" s="69"/>
      <c r="AM16" s="69"/>
      <c r="AN16" s="69"/>
    </row>
    <row r="17" spans="1:40" s="64" customFormat="1" ht="12" outlineLevel="1" thickBot="1" x14ac:dyDescent="0.25">
      <c r="A17" s="69"/>
      <c r="B17" s="189"/>
      <c r="C17" s="204" t="s">
        <v>2</v>
      </c>
      <c r="D17" s="205" t="s">
        <v>74</v>
      </c>
      <c r="E17" s="189"/>
      <c r="F17" s="189"/>
      <c r="G17" s="69"/>
      <c r="H17" s="68"/>
      <c r="I17" s="68"/>
      <c r="J17" s="69"/>
      <c r="K17" s="135"/>
      <c r="M17" s="69"/>
      <c r="N17" s="70"/>
      <c r="O17" s="70"/>
      <c r="P17" s="70"/>
      <c r="Q17" s="70"/>
      <c r="R17" s="70"/>
      <c r="S17" s="70"/>
      <c r="T17" s="69"/>
      <c r="U17" s="69"/>
      <c r="V17" s="69"/>
      <c r="W17" s="69"/>
      <c r="X17" s="69"/>
      <c r="Y17" s="69"/>
      <c r="Z17" s="69"/>
      <c r="AA17" s="69"/>
      <c r="AB17" s="69"/>
      <c r="AC17" s="69"/>
      <c r="AD17" s="69"/>
      <c r="AE17" s="69"/>
      <c r="AF17" s="69"/>
      <c r="AG17" s="69"/>
      <c r="AH17" s="69"/>
      <c r="AI17" s="69"/>
      <c r="AJ17" s="69"/>
      <c r="AK17" s="69"/>
      <c r="AL17" s="69"/>
      <c r="AM17" s="69"/>
      <c r="AN17" s="69"/>
    </row>
    <row r="18" spans="1:40" s="64" customFormat="1" ht="12" outlineLevel="1" thickBot="1" x14ac:dyDescent="0.25">
      <c r="A18" s="69"/>
      <c r="B18" s="69"/>
      <c r="C18" s="97"/>
      <c r="D18" s="98"/>
      <c r="E18" s="69"/>
      <c r="F18" s="69"/>
      <c r="G18" s="69"/>
      <c r="H18" s="68"/>
      <c r="I18" s="68"/>
      <c r="J18" s="69"/>
      <c r="K18" s="135"/>
      <c r="M18" s="69"/>
      <c r="N18" s="70"/>
      <c r="O18" s="70"/>
      <c r="P18" s="70"/>
      <c r="Q18" s="70"/>
      <c r="R18" s="70"/>
      <c r="S18" s="70"/>
      <c r="T18" s="69"/>
      <c r="U18" s="69"/>
      <c r="V18" s="69"/>
      <c r="W18" s="69"/>
      <c r="X18" s="69"/>
      <c r="Y18" s="69"/>
      <c r="Z18" s="69"/>
      <c r="AA18" s="69"/>
      <c r="AB18" s="69"/>
      <c r="AC18" s="69"/>
      <c r="AD18" s="69"/>
      <c r="AE18" s="69"/>
      <c r="AF18" s="69"/>
      <c r="AG18" s="69"/>
      <c r="AH18" s="69"/>
      <c r="AI18" s="69"/>
      <c r="AJ18" s="69"/>
      <c r="AK18" s="69"/>
      <c r="AL18" s="69"/>
      <c r="AM18" s="69"/>
      <c r="AN18" s="69"/>
    </row>
    <row r="19" spans="1:40" s="48" customFormat="1" ht="39.75" thickTop="1" thickBot="1" x14ac:dyDescent="0.3">
      <c r="A19" s="82" t="s">
        <v>82</v>
      </c>
      <c r="B19" s="82" t="s">
        <v>83</v>
      </c>
      <c r="C19" s="96" t="s">
        <v>84</v>
      </c>
      <c r="D19" s="96" t="s">
        <v>85</v>
      </c>
      <c r="E19" s="83" t="s">
        <v>86</v>
      </c>
      <c r="F19" s="481" t="s">
        <v>249</v>
      </c>
      <c r="G19" s="83" t="s">
        <v>87</v>
      </c>
      <c r="H19" s="481" t="s">
        <v>89</v>
      </c>
      <c r="I19" s="481" t="s">
        <v>88</v>
      </c>
      <c r="J19" s="82" t="s">
        <v>250</v>
      </c>
      <c r="K19" s="82" t="s">
        <v>251</v>
      </c>
      <c r="L19" s="481" t="s">
        <v>91</v>
      </c>
      <c r="M19" s="481" t="s">
        <v>92</v>
      </c>
      <c r="N19" s="481" t="s">
        <v>93</v>
      </c>
      <c r="O19" s="481" t="s">
        <v>411</v>
      </c>
      <c r="P19" s="47"/>
      <c r="Q19" s="47"/>
      <c r="R19" s="47"/>
      <c r="S19" s="47"/>
      <c r="T19" s="126"/>
      <c r="U19" s="126"/>
      <c r="V19" s="126"/>
      <c r="W19" s="126"/>
      <c r="X19" s="126"/>
      <c r="Y19" s="126"/>
      <c r="Z19" s="126"/>
      <c r="AA19" s="126"/>
      <c r="AB19" s="126"/>
      <c r="AC19" s="126"/>
      <c r="AD19" s="126"/>
      <c r="AE19" s="126"/>
      <c r="AF19" s="126"/>
      <c r="AG19" s="126"/>
      <c r="AH19" s="126"/>
      <c r="AI19" s="126"/>
      <c r="AJ19" s="126"/>
      <c r="AK19" s="126"/>
      <c r="AL19" s="126"/>
      <c r="AM19" s="126"/>
      <c r="AN19" s="126"/>
    </row>
    <row r="20" spans="1:40" s="114" customFormat="1" ht="42" customHeight="1" thickTop="1" thickBot="1" x14ac:dyDescent="0.3">
      <c r="A20" s="896" t="s">
        <v>337</v>
      </c>
      <c r="B20" s="893" t="s">
        <v>338</v>
      </c>
      <c r="C20" s="893" t="s">
        <v>339</v>
      </c>
      <c r="D20" s="893" t="s">
        <v>931</v>
      </c>
      <c r="E20" s="206" t="s">
        <v>341</v>
      </c>
      <c r="F20" s="895">
        <v>1</v>
      </c>
      <c r="G20" s="206" t="s">
        <v>342</v>
      </c>
      <c r="H20" s="895">
        <v>20</v>
      </c>
      <c r="I20" s="541" t="s">
        <v>1222</v>
      </c>
      <c r="J20" s="905">
        <f>+F20*H20</f>
        <v>20</v>
      </c>
      <c r="K20" s="906" t="str">
        <f>+IF(J20&lt;=9,"ACEPTABLE",IF(J20&lt;=29,"TOLERABLE",IF(J20&gt;=30,"GRAVE","NO APLICA")))</f>
        <v>TOLERABLE</v>
      </c>
      <c r="L20" s="908" t="s">
        <v>343</v>
      </c>
      <c r="M20" s="894" t="s">
        <v>1223</v>
      </c>
      <c r="N20" s="894" t="s">
        <v>344</v>
      </c>
      <c r="O20" s="894" t="s">
        <v>1224</v>
      </c>
      <c r="P20" s="910"/>
      <c r="Q20" s="910"/>
      <c r="R20" s="910"/>
      <c r="S20" s="902"/>
      <c r="T20" s="208"/>
      <c r="U20" s="208"/>
      <c r="V20" s="208"/>
      <c r="W20" s="208"/>
      <c r="X20" s="208"/>
      <c r="Y20" s="208"/>
      <c r="Z20" s="208"/>
      <c r="AA20" s="115"/>
      <c r="AB20" s="115"/>
      <c r="AC20" s="115"/>
      <c r="AD20" s="115"/>
      <c r="AE20" s="115"/>
      <c r="AF20" s="115"/>
      <c r="AG20" s="115"/>
      <c r="AH20" s="115"/>
      <c r="AI20" s="115"/>
      <c r="AJ20" s="115"/>
      <c r="AK20" s="115"/>
      <c r="AL20" s="115"/>
      <c r="AM20" s="115"/>
      <c r="AN20" s="115"/>
    </row>
    <row r="21" spans="1:40" s="114" customFormat="1" ht="55.5" thickTop="1" thickBot="1" x14ac:dyDescent="0.3">
      <c r="A21" s="896"/>
      <c r="B21" s="894"/>
      <c r="C21" s="894"/>
      <c r="D21" s="894"/>
      <c r="E21" s="903" t="s">
        <v>345</v>
      </c>
      <c r="F21" s="895"/>
      <c r="G21" s="904" t="s">
        <v>346</v>
      </c>
      <c r="H21" s="895"/>
      <c r="I21" s="552" t="s">
        <v>1225</v>
      </c>
      <c r="J21" s="905"/>
      <c r="K21" s="907"/>
      <c r="L21" s="909"/>
      <c r="M21" s="894"/>
      <c r="N21" s="894"/>
      <c r="O21" s="894"/>
      <c r="P21" s="910"/>
      <c r="Q21" s="910"/>
      <c r="R21" s="910"/>
      <c r="S21" s="902"/>
      <c r="T21" s="208"/>
      <c r="U21" s="208"/>
      <c r="V21" s="208"/>
      <c r="W21" s="208"/>
      <c r="X21" s="208"/>
      <c r="Y21" s="208"/>
      <c r="Z21" s="208"/>
      <c r="AA21" s="115"/>
      <c r="AB21" s="115"/>
      <c r="AC21" s="115"/>
      <c r="AD21" s="115"/>
      <c r="AE21" s="115"/>
      <c r="AF21" s="115"/>
      <c r="AG21" s="115"/>
      <c r="AH21" s="115"/>
      <c r="AI21" s="115"/>
      <c r="AJ21" s="115"/>
      <c r="AK21" s="115"/>
      <c r="AL21" s="115"/>
      <c r="AM21" s="115"/>
      <c r="AN21" s="115"/>
    </row>
    <row r="22" spans="1:40" s="114" customFormat="1" ht="69" thickTop="1" thickBot="1" x14ac:dyDescent="0.3">
      <c r="A22" s="896"/>
      <c r="B22" s="894"/>
      <c r="C22" s="894"/>
      <c r="D22" s="894"/>
      <c r="E22" s="903"/>
      <c r="F22" s="895"/>
      <c r="G22" s="904"/>
      <c r="H22" s="895"/>
      <c r="I22" s="552" t="s">
        <v>1244</v>
      </c>
      <c r="J22" s="905"/>
      <c r="K22" s="907"/>
      <c r="L22" s="909"/>
      <c r="M22" s="894"/>
      <c r="N22" s="894"/>
      <c r="O22" s="894"/>
      <c r="P22" s="910"/>
      <c r="Q22" s="910"/>
      <c r="R22" s="910"/>
      <c r="S22" s="902"/>
      <c r="T22" s="208"/>
      <c r="U22" s="208"/>
      <c r="V22" s="208"/>
      <c r="W22" s="208"/>
      <c r="X22" s="208"/>
      <c r="Y22" s="208"/>
      <c r="Z22" s="208"/>
      <c r="AA22" s="115"/>
      <c r="AB22" s="115"/>
      <c r="AC22" s="115"/>
      <c r="AD22" s="115"/>
      <c r="AE22" s="115"/>
      <c r="AF22" s="115"/>
      <c r="AG22" s="115"/>
      <c r="AH22" s="115"/>
      <c r="AI22" s="115"/>
      <c r="AJ22" s="115"/>
      <c r="AK22" s="115"/>
      <c r="AL22" s="115"/>
      <c r="AM22" s="115"/>
      <c r="AN22" s="115"/>
    </row>
    <row r="23" spans="1:40" s="114" customFormat="1" ht="28.5" customHeight="1" thickTop="1" thickBot="1" x14ac:dyDescent="0.3">
      <c r="A23" s="896"/>
      <c r="B23" s="899" t="s">
        <v>347</v>
      </c>
      <c r="C23" s="899" t="s">
        <v>1226</v>
      </c>
      <c r="D23" s="899" t="s">
        <v>95</v>
      </c>
      <c r="E23" s="911" t="s">
        <v>1227</v>
      </c>
      <c r="F23" s="539">
        <v>1</v>
      </c>
      <c r="G23" s="904" t="s">
        <v>1228</v>
      </c>
      <c r="H23" s="539">
        <v>20</v>
      </c>
      <c r="I23" s="549" t="s">
        <v>724</v>
      </c>
      <c r="J23" s="209">
        <f>+F23*H23</f>
        <v>20</v>
      </c>
      <c r="K23" s="540" t="str">
        <f t="shared" ref="K23:K36" si="1">+IF(J23&lt;=9,"ACEPTABLE",IF(J23&lt;=29,"TOLERABLE",IF(J23&gt;=30,"GRAVE","NO APLICA")))</f>
        <v>TOLERABLE</v>
      </c>
      <c r="L23" s="908" t="s">
        <v>725</v>
      </c>
      <c r="M23" s="894" t="s">
        <v>726</v>
      </c>
      <c r="N23" s="894" t="s">
        <v>727</v>
      </c>
      <c r="O23" s="549" t="s">
        <v>728</v>
      </c>
      <c r="P23" s="910"/>
      <c r="Q23" s="910"/>
      <c r="R23" s="910"/>
      <c r="S23" s="902"/>
      <c r="T23" s="208"/>
      <c r="U23" s="208"/>
      <c r="V23" s="208"/>
      <c r="W23" s="208"/>
      <c r="X23" s="208"/>
      <c r="Y23" s="208"/>
      <c r="Z23" s="208"/>
      <c r="AA23" s="115"/>
      <c r="AB23" s="115"/>
      <c r="AC23" s="115"/>
      <c r="AD23" s="115"/>
      <c r="AE23" s="115"/>
      <c r="AF23" s="115"/>
      <c r="AG23" s="115"/>
      <c r="AH23" s="115"/>
      <c r="AI23" s="115"/>
      <c r="AJ23" s="115"/>
      <c r="AK23" s="115"/>
      <c r="AL23" s="115"/>
      <c r="AM23" s="115"/>
      <c r="AN23" s="115"/>
    </row>
    <row r="24" spans="1:40" s="114" customFormat="1" ht="55.5" thickTop="1" thickBot="1" x14ac:dyDescent="0.3">
      <c r="A24" s="896"/>
      <c r="B24" s="899"/>
      <c r="C24" s="899"/>
      <c r="D24" s="899"/>
      <c r="E24" s="911"/>
      <c r="F24" s="539">
        <v>1</v>
      </c>
      <c r="G24" s="904"/>
      <c r="H24" s="539">
        <v>20</v>
      </c>
      <c r="I24" s="549" t="s">
        <v>1245</v>
      </c>
      <c r="J24" s="209">
        <f t="shared" ref="J24:J36" si="2">+F24*H24</f>
        <v>20</v>
      </c>
      <c r="K24" s="540" t="str">
        <f t="shared" si="1"/>
        <v>TOLERABLE</v>
      </c>
      <c r="L24" s="908"/>
      <c r="M24" s="894"/>
      <c r="N24" s="894"/>
      <c r="O24" s="549"/>
      <c r="P24" s="910"/>
      <c r="Q24" s="910"/>
      <c r="R24" s="910"/>
      <c r="S24" s="902"/>
      <c r="T24" s="208"/>
      <c r="U24" s="208"/>
      <c r="V24" s="208"/>
      <c r="W24" s="208"/>
      <c r="X24" s="208"/>
      <c r="Y24" s="208"/>
      <c r="Z24" s="208"/>
      <c r="AA24" s="115"/>
      <c r="AB24" s="115"/>
      <c r="AC24" s="115"/>
      <c r="AD24" s="115"/>
      <c r="AE24" s="115"/>
      <c r="AF24" s="115"/>
      <c r="AG24" s="115"/>
      <c r="AH24" s="115"/>
      <c r="AI24" s="115"/>
      <c r="AJ24" s="115"/>
      <c r="AK24" s="115"/>
      <c r="AL24" s="115"/>
      <c r="AM24" s="115"/>
      <c r="AN24" s="115"/>
    </row>
    <row r="25" spans="1:40" s="114" customFormat="1" ht="69" customHeight="1" thickTop="1" thickBot="1" x14ac:dyDescent="0.3">
      <c r="A25" s="896"/>
      <c r="B25" s="899"/>
      <c r="C25" s="550" t="s">
        <v>348</v>
      </c>
      <c r="D25" s="899"/>
      <c r="E25" s="548" t="s">
        <v>341</v>
      </c>
      <c r="F25" s="539">
        <v>1</v>
      </c>
      <c r="G25" s="551" t="s">
        <v>342</v>
      </c>
      <c r="H25" s="539">
        <v>30</v>
      </c>
      <c r="I25" s="549" t="s">
        <v>405</v>
      </c>
      <c r="J25" s="209">
        <f t="shared" si="2"/>
        <v>30</v>
      </c>
      <c r="K25" s="212" t="str">
        <f t="shared" si="1"/>
        <v>GRAVE</v>
      </c>
      <c r="L25" s="552"/>
      <c r="M25" s="549" t="s">
        <v>406</v>
      </c>
      <c r="N25" s="894" t="s">
        <v>407</v>
      </c>
      <c r="O25" s="913" t="s">
        <v>729</v>
      </c>
      <c r="P25" s="564" t="s">
        <v>1247</v>
      </c>
      <c r="Q25" s="213"/>
      <c r="R25" s="213"/>
      <c r="S25" s="214"/>
      <c r="T25" s="208"/>
      <c r="U25" s="208"/>
      <c r="V25" s="208"/>
      <c r="W25" s="208"/>
      <c r="X25" s="208"/>
      <c r="Y25" s="208"/>
      <c r="Z25" s="208"/>
      <c r="AA25" s="115"/>
      <c r="AB25" s="115"/>
      <c r="AC25" s="115"/>
      <c r="AD25" s="115"/>
      <c r="AE25" s="115"/>
      <c r="AF25" s="115"/>
      <c r="AG25" s="115"/>
      <c r="AH25" s="115"/>
      <c r="AI25" s="115"/>
      <c r="AJ25" s="115"/>
      <c r="AK25" s="115"/>
      <c r="AL25" s="115"/>
      <c r="AM25" s="115"/>
      <c r="AN25" s="115"/>
    </row>
    <row r="26" spans="1:40" s="114" customFormat="1" ht="55.5" thickTop="1" thickBot="1" x14ac:dyDescent="0.3">
      <c r="A26" s="896"/>
      <c r="B26" s="899" t="s">
        <v>96</v>
      </c>
      <c r="C26" s="550" t="s">
        <v>1229</v>
      </c>
      <c r="D26" s="899" t="s">
        <v>730</v>
      </c>
      <c r="E26" s="548" t="s">
        <v>349</v>
      </c>
      <c r="F26" s="539">
        <v>1</v>
      </c>
      <c r="G26" s="551" t="s">
        <v>1230</v>
      </c>
      <c r="H26" s="539">
        <v>20</v>
      </c>
      <c r="I26" s="894" t="s">
        <v>408</v>
      </c>
      <c r="J26" s="209">
        <f t="shared" si="2"/>
        <v>20</v>
      </c>
      <c r="K26" s="540" t="str">
        <f t="shared" si="1"/>
        <v>TOLERABLE</v>
      </c>
      <c r="L26" s="908" t="s">
        <v>409</v>
      </c>
      <c r="M26" s="894" t="s">
        <v>730</v>
      </c>
      <c r="N26" s="894"/>
      <c r="O26" s="908"/>
      <c r="P26" s="213"/>
      <c r="Q26" s="213"/>
      <c r="R26" s="213"/>
      <c r="S26" s="214"/>
      <c r="T26" s="208"/>
      <c r="U26" s="208"/>
      <c r="V26" s="208"/>
      <c r="W26" s="208"/>
      <c r="X26" s="208"/>
      <c r="Y26" s="208"/>
      <c r="Z26" s="208"/>
      <c r="AA26" s="115"/>
      <c r="AB26" s="115"/>
      <c r="AC26" s="115"/>
      <c r="AD26" s="115"/>
      <c r="AE26" s="115"/>
      <c r="AF26" s="115"/>
      <c r="AG26" s="115"/>
      <c r="AH26" s="115"/>
      <c r="AI26" s="115"/>
      <c r="AJ26" s="115"/>
      <c r="AK26" s="115"/>
      <c r="AL26" s="115"/>
      <c r="AM26" s="115"/>
      <c r="AN26" s="115"/>
    </row>
    <row r="27" spans="1:40" s="114" customFormat="1" ht="28.5" thickTop="1" thickBot="1" x14ac:dyDescent="0.3">
      <c r="A27" s="896"/>
      <c r="B27" s="899"/>
      <c r="C27" s="550" t="s">
        <v>1231</v>
      </c>
      <c r="D27" s="900"/>
      <c r="E27" s="548"/>
      <c r="F27" s="539">
        <v>1</v>
      </c>
      <c r="G27" s="551"/>
      <c r="H27" s="539">
        <v>20</v>
      </c>
      <c r="I27" s="894"/>
      <c r="J27" s="209">
        <f t="shared" si="2"/>
        <v>20</v>
      </c>
      <c r="K27" s="540" t="str">
        <f t="shared" si="1"/>
        <v>TOLERABLE</v>
      </c>
      <c r="L27" s="908"/>
      <c r="M27" s="915"/>
      <c r="N27" s="912"/>
      <c r="O27" s="914"/>
      <c r="P27" s="213"/>
      <c r="Q27" s="213"/>
      <c r="R27" s="213"/>
      <c r="S27" s="214"/>
      <c r="T27" s="208"/>
      <c r="U27" s="208"/>
      <c r="V27" s="208"/>
      <c r="W27" s="208"/>
      <c r="X27" s="208"/>
      <c r="Y27" s="208"/>
      <c r="Z27" s="208"/>
      <c r="AA27" s="115"/>
      <c r="AB27" s="115"/>
      <c r="AC27" s="115"/>
      <c r="AD27" s="115"/>
      <c r="AE27" s="115"/>
      <c r="AF27" s="115"/>
      <c r="AG27" s="115"/>
      <c r="AH27" s="115"/>
      <c r="AI27" s="115"/>
      <c r="AJ27" s="115"/>
      <c r="AK27" s="115"/>
      <c r="AL27" s="115"/>
      <c r="AM27" s="115"/>
      <c r="AN27" s="115"/>
    </row>
    <row r="28" spans="1:40" s="114" customFormat="1" ht="123" thickTop="1" thickBot="1" x14ac:dyDescent="0.2">
      <c r="A28" s="896"/>
      <c r="B28" s="550" t="s">
        <v>453</v>
      </c>
      <c r="C28" s="550" t="s">
        <v>447</v>
      </c>
      <c r="D28" s="550" t="s">
        <v>1232</v>
      </c>
      <c r="E28" s="548" t="s">
        <v>1233</v>
      </c>
      <c r="F28" s="539">
        <v>1</v>
      </c>
      <c r="G28" s="551" t="s">
        <v>450</v>
      </c>
      <c r="H28" s="539">
        <v>20</v>
      </c>
      <c r="I28" s="549" t="s">
        <v>1234</v>
      </c>
      <c r="J28" s="209">
        <f t="shared" si="2"/>
        <v>20</v>
      </c>
      <c r="K28" s="540" t="str">
        <f t="shared" si="1"/>
        <v>TOLERABLE</v>
      </c>
      <c r="L28" s="552" t="s">
        <v>1235</v>
      </c>
      <c r="M28" s="549" t="s">
        <v>452</v>
      </c>
      <c r="N28" s="549" t="s">
        <v>454</v>
      </c>
      <c r="O28" s="549" t="s">
        <v>455</v>
      </c>
      <c r="P28" s="563"/>
      <c r="Q28" s="213"/>
      <c r="R28" s="213"/>
      <c r="S28" s="214"/>
      <c r="T28" s="208"/>
      <c r="U28" s="208"/>
      <c r="V28" s="208"/>
      <c r="W28" s="208"/>
      <c r="X28" s="208"/>
      <c r="Y28" s="208"/>
      <c r="Z28" s="208"/>
      <c r="AA28" s="115"/>
      <c r="AB28" s="115"/>
      <c r="AC28" s="115"/>
      <c r="AD28" s="115"/>
      <c r="AE28" s="115"/>
      <c r="AF28" s="115"/>
      <c r="AG28" s="115"/>
      <c r="AH28" s="115"/>
      <c r="AI28" s="115"/>
      <c r="AJ28" s="115"/>
      <c r="AK28" s="115"/>
      <c r="AL28" s="115"/>
      <c r="AM28" s="115"/>
      <c r="AN28" s="115"/>
    </row>
    <row r="29" spans="1:40" ht="82.5" thickTop="1" thickBot="1" x14ac:dyDescent="0.3">
      <c r="A29" s="896"/>
      <c r="B29" s="218" t="s">
        <v>622</v>
      </c>
      <c r="C29" s="549" t="s">
        <v>731</v>
      </c>
      <c r="D29" s="549" t="s">
        <v>1248</v>
      </c>
      <c r="E29" s="550" t="s">
        <v>1236</v>
      </c>
      <c r="F29" s="539">
        <v>3</v>
      </c>
      <c r="G29" s="551" t="s">
        <v>732</v>
      </c>
      <c r="H29" s="539">
        <v>10</v>
      </c>
      <c r="I29" s="548" t="s">
        <v>1237</v>
      </c>
      <c r="J29" s="209">
        <f t="shared" si="2"/>
        <v>30</v>
      </c>
      <c r="K29" s="212" t="str">
        <f t="shared" si="1"/>
        <v>GRAVE</v>
      </c>
      <c r="L29" s="558" t="s">
        <v>1238</v>
      </c>
      <c r="M29" s="549" t="s">
        <v>641</v>
      </c>
      <c r="N29" s="549" t="s">
        <v>733</v>
      </c>
      <c r="O29" s="549" t="s">
        <v>642</v>
      </c>
      <c r="P29" s="565" t="s">
        <v>1247</v>
      </c>
      <c r="Q29" s="216"/>
      <c r="R29" s="217"/>
      <c r="S29" s="217"/>
      <c r="T29" s="217"/>
      <c r="U29" s="217"/>
      <c r="V29" s="217"/>
      <c r="W29" s="217"/>
      <c r="X29" s="217"/>
      <c r="Y29" s="217"/>
      <c r="Z29" s="217"/>
    </row>
    <row r="30" spans="1:40" ht="42" thickTop="1" thickBot="1" x14ac:dyDescent="0.3">
      <c r="A30" s="896"/>
      <c r="B30" s="218" t="s">
        <v>623</v>
      </c>
      <c r="C30" s="556" t="s">
        <v>621</v>
      </c>
      <c r="D30" s="549" t="s">
        <v>643</v>
      </c>
      <c r="E30" s="550" t="s">
        <v>1236</v>
      </c>
      <c r="F30" s="539">
        <v>1</v>
      </c>
      <c r="G30" s="551" t="s">
        <v>734</v>
      </c>
      <c r="H30" s="539">
        <v>20</v>
      </c>
      <c r="I30" s="551" t="s">
        <v>735</v>
      </c>
      <c r="J30" s="209">
        <f t="shared" si="2"/>
        <v>20</v>
      </c>
      <c r="K30" s="540" t="str">
        <f t="shared" si="1"/>
        <v>TOLERABLE</v>
      </c>
      <c r="L30" s="558" t="s">
        <v>638</v>
      </c>
      <c r="M30" s="549" t="s">
        <v>639</v>
      </c>
      <c r="N30" s="549" t="s">
        <v>736</v>
      </c>
      <c r="O30" s="549" t="s">
        <v>644</v>
      </c>
      <c r="P30" s="216"/>
      <c r="Q30" s="216"/>
      <c r="R30" s="217"/>
      <c r="S30" s="217"/>
      <c r="T30" s="217"/>
      <c r="U30" s="217"/>
      <c r="V30" s="217"/>
      <c r="W30" s="217"/>
      <c r="X30" s="217"/>
      <c r="Y30" s="217"/>
      <c r="Z30" s="217"/>
    </row>
    <row r="31" spans="1:40" ht="69" thickTop="1" thickBot="1" x14ac:dyDescent="0.3">
      <c r="A31" s="896"/>
      <c r="B31" s="218" t="s">
        <v>525</v>
      </c>
      <c r="C31" s="219" t="s">
        <v>531</v>
      </c>
      <c r="D31" s="549" t="s">
        <v>624</v>
      </c>
      <c r="E31" s="549" t="s">
        <v>645</v>
      </c>
      <c r="F31" s="539">
        <v>3</v>
      </c>
      <c r="G31" s="551" t="s">
        <v>646</v>
      </c>
      <c r="H31" s="539">
        <v>5</v>
      </c>
      <c r="I31" s="551" t="s">
        <v>647</v>
      </c>
      <c r="J31" s="209">
        <f t="shared" si="2"/>
        <v>15</v>
      </c>
      <c r="K31" s="540" t="str">
        <f t="shared" si="1"/>
        <v>TOLERABLE</v>
      </c>
      <c r="L31" s="552" t="s">
        <v>648</v>
      </c>
      <c r="M31" s="549" t="s">
        <v>318</v>
      </c>
      <c r="N31" s="549" t="s">
        <v>737</v>
      </c>
      <c r="O31" s="549" t="s">
        <v>649</v>
      </c>
      <c r="P31" s="216"/>
      <c r="Q31" s="216"/>
      <c r="R31" s="217"/>
      <c r="S31" s="217"/>
      <c r="T31" s="217"/>
      <c r="U31" s="217"/>
      <c r="V31" s="217"/>
      <c r="W31" s="217"/>
      <c r="X31" s="217"/>
      <c r="Y31" s="217"/>
      <c r="Z31" s="217"/>
    </row>
    <row r="32" spans="1:40" ht="55.5" thickTop="1" thickBot="1" x14ac:dyDescent="0.3">
      <c r="A32" s="896"/>
      <c r="B32" s="218" t="s">
        <v>650</v>
      </c>
      <c r="C32" s="557" t="s">
        <v>738</v>
      </c>
      <c r="D32" s="549" t="s">
        <v>627</v>
      </c>
      <c r="E32" s="549" t="s">
        <v>628</v>
      </c>
      <c r="F32" s="539">
        <v>1</v>
      </c>
      <c r="G32" s="551" t="s">
        <v>1239</v>
      </c>
      <c r="H32" s="539">
        <v>10</v>
      </c>
      <c r="I32" s="551" t="s">
        <v>651</v>
      </c>
      <c r="J32" s="209">
        <f t="shared" si="2"/>
        <v>10</v>
      </c>
      <c r="K32" s="540" t="str">
        <f t="shared" si="1"/>
        <v>TOLERABLE</v>
      </c>
      <c r="L32" s="552" t="s">
        <v>631</v>
      </c>
      <c r="M32" s="549" t="s">
        <v>652</v>
      </c>
      <c r="N32" s="549" t="s">
        <v>739</v>
      </c>
      <c r="O32" s="549" t="s">
        <v>740</v>
      </c>
      <c r="P32" s="216"/>
      <c r="Q32" s="216"/>
      <c r="R32" s="217"/>
      <c r="S32" s="217"/>
      <c r="T32" s="217"/>
      <c r="U32" s="217"/>
      <c r="V32" s="217"/>
      <c r="W32" s="217"/>
      <c r="X32" s="217"/>
      <c r="Y32" s="217"/>
      <c r="Z32" s="217"/>
    </row>
    <row r="33" spans="1:26" ht="55.5" thickTop="1" thickBot="1" x14ac:dyDescent="0.3">
      <c r="A33" s="896"/>
      <c r="B33" s="897" t="s">
        <v>526</v>
      </c>
      <c r="C33" s="219" t="s">
        <v>532</v>
      </c>
      <c r="D33" s="549" t="s">
        <v>340</v>
      </c>
      <c r="E33" s="549" t="s">
        <v>626</v>
      </c>
      <c r="F33" s="539">
        <v>1</v>
      </c>
      <c r="G33" s="551" t="s">
        <v>1240</v>
      </c>
      <c r="H33" s="539">
        <v>10</v>
      </c>
      <c r="I33" s="551" t="s">
        <v>654</v>
      </c>
      <c r="J33" s="209">
        <f t="shared" si="2"/>
        <v>10</v>
      </c>
      <c r="K33" s="540" t="str">
        <f t="shared" si="1"/>
        <v>TOLERABLE</v>
      </c>
      <c r="L33" s="552" t="s">
        <v>655</v>
      </c>
      <c r="M33" s="549" t="s">
        <v>656</v>
      </c>
      <c r="N33" s="549" t="s">
        <v>653</v>
      </c>
      <c r="O33" s="549" t="s">
        <v>657</v>
      </c>
      <c r="P33" s="216"/>
      <c r="Q33" s="216"/>
      <c r="R33" s="217"/>
      <c r="S33" s="217"/>
      <c r="T33" s="217"/>
      <c r="U33" s="217"/>
      <c r="V33" s="217"/>
      <c r="W33" s="217"/>
      <c r="X33" s="217"/>
      <c r="Y33" s="217"/>
      <c r="Z33" s="217"/>
    </row>
    <row r="34" spans="1:26" ht="55.5" thickTop="1" thickBot="1" x14ac:dyDescent="0.3">
      <c r="A34" s="896"/>
      <c r="B34" s="898"/>
      <c r="C34" s="219" t="s">
        <v>741</v>
      </c>
      <c r="D34" s="549" t="s">
        <v>658</v>
      </c>
      <c r="E34" s="549" t="s">
        <v>625</v>
      </c>
      <c r="F34" s="539">
        <v>2</v>
      </c>
      <c r="G34" s="551" t="s">
        <v>659</v>
      </c>
      <c r="H34" s="539">
        <v>10</v>
      </c>
      <c r="I34" s="551" t="s">
        <v>660</v>
      </c>
      <c r="J34" s="209">
        <f t="shared" si="2"/>
        <v>20</v>
      </c>
      <c r="K34" s="540" t="str">
        <f t="shared" si="1"/>
        <v>TOLERABLE</v>
      </c>
      <c r="L34" s="552" t="s">
        <v>629</v>
      </c>
      <c r="M34" s="549" t="s">
        <v>630</v>
      </c>
      <c r="N34" s="549" t="s">
        <v>742</v>
      </c>
      <c r="O34" s="550" t="s">
        <v>1241</v>
      </c>
      <c r="P34" s="216"/>
      <c r="Q34" s="216"/>
      <c r="R34" s="217"/>
      <c r="S34" s="217"/>
      <c r="T34" s="217"/>
      <c r="U34" s="217"/>
      <c r="V34" s="217"/>
      <c r="W34" s="217"/>
      <c r="X34" s="217"/>
      <c r="Y34" s="217"/>
      <c r="Z34" s="217"/>
    </row>
    <row r="35" spans="1:26" ht="42" thickTop="1" thickBot="1" x14ac:dyDescent="0.3">
      <c r="A35" s="896"/>
      <c r="B35" s="218" t="s">
        <v>743</v>
      </c>
      <c r="C35" s="557" t="s">
        <v>792</v>
      </c>
      <c r="D35" s="549" t="s">
        <v>744</v>
      </c>
      <c r="E35" s="549" t="s">
        <v>633</v>
      </c>
      <c r="F35" s="539">
        <v>1</v>
      </c>
      <c r="G35" s="551" t="s">
        <v>634</v>
      </c>
      <c r="H35" s="539">
        <v>10</v>
      </c>
      <c r="I35" s="551" t="s">
        <v>635</v>
      </c>
      <c r="J35" s="209">
        <f t="shared" si="2"/>
        <v>10</v>
      </c>
      <c r="K35" s="540" t="str">
        <f t="shared" si="1"/>
        <v>TOLERABLE</v>
      </c>
      <c r="L35" s="552" t="s">
        <v>636</v>
      </c>
      <c r="M35" s="549" t="s">
        <v>661</v>
      </c>
      <c r="N35" s="549" t="s">
        <v>662</v>
      </c>
      <c r="O35" s="549" t="s">
        <v>663</v>
      </c>
      <c r="P35" s="216"/>
      <c r="Q35" s="216"/>
      <c r="R35" s="217"/>
      <c r="S35" s="217"/>
      <c r="T35" s="217"/>
      <c r="U35" s="217"/>
      <c r="V35" s="217"/>
      <c r="W35" s="217"/>
      <c r="X35" s="217"/>
      <c r="Y35" s="217"/>
      <c r="Z35" s="217"/>
    </row>
    <row r="36" spans="1:26" ht="28.5" thickTop="1" thickBot="1" x14ac:dyDescent="0.3">
      <c r="A36" s="896"/>
      <c r="B36" s="218" t="s">
        <v>745</v>
      </c>
      <c r="C36" s="557" t="s">
        <v>632</v>
      </c>
      <c r="D36" s="549" t="s">
        <v>746</v>
      </c>
      <c r="E36" s="549" t="s">
        <v>633</v>
      </c>
      <c r="F36" s="539">
        <v>1</v>
      </c>
      <c r="G36" s="551" t="s">
        <v>747</v>
      </c>
      <c r="H36" s="539">
        <v>10</v>
      </c>
      <c r="I36" s="551" t="s">
        <v>635</v>
      </c>
      <c r="J36" s="209">
        <f t="shared" si="2"/>
        <v>10</v>
      </c>
      <c r="K36" s="540" t="str">
        <f t="shared" si="1"/>
        <v>TOLERABLE</v>
      </c>
      <c r="L36" s="552" t="s">
        <v>636</v>
      </c>
      <c r="M36" s="549" t="s">
        <v>748</v>
      </c>
      <c r="N36" s="549" t="s">
        <v>749</v>
      </c>
      <c r="O36" s="549" t="s">
        <v>750</v>
      </c>
      <c r="P36" s="216"/>
      <c r="Q36" s="216"/>
      <c r="R36" s="217"/>
      <c r="S36" s="217"/>
      <c r="T36" s="217"/>
      <c r="U36" s="217"/>
      <c r="V36" s="217"/>
      <c r="W36" s="217"/>
      <c r="X36" s="217"/>
      <c r="Y36" s="217"/>
      <c r="Z36" s="217"/>
    </row>
    <row r="37" spans="1:26" ht="11.25" thickTop="1" x14ac:dyDescent="0.25">
      <c r="A37" s="119"/>
      <c r="B37" s="208"/>
      <c r="C37" s="537"/>
      <c r="D37" s="220"/>
      <c r="E37" s="707" t="s">
        <v>97</v>
      </c>
      <c r="F37" s="707"/>
      <c r="G37" s="221" t="s">
        <v>905</v>
      </c>
      <c r="H37" s="222"/>
      <c r="I37" s="223"/>
      <c r="J37" s="222"/>
      <c r="K37" s="224"/>
      <c r="L37" s="222"/>
      <c r="M37" s="222"/>
      <c r="N37" s="222"/>
      <c r="O37" s="225"/>
      <c r="P37" s="217"/>
      <c r="Q37" s="217"/>
      <c r="R37" s="217"/>
      <c r="S37" s="217"/>
      <c r="T37" s="217"/>
      <c r="U37" s="217"/>
      <c r="V37" s="217"/>
      <c r="W37" s="217"/>
      <c r="X37" s="217"/>
      <c r="Y37" s="217"/>
      <c r="Z37" s="217"/>
    </row>
    <row r="38" spans="1:26" s="117" customFormat="1" ht="11.25" x14ac:dyDescent="0.25">
      <c r="B38" s="120"/>
      <c r="E38" s="901" t="s">
        <v>687</v>
      </c>
      <c r="F38" s="901"/>
      <c r="H38" s="124"/>
      <c r="J38" s="115"/>
      <c r="K38" s="115"/>
      <c r="N38" s="122"/>
    </row>
    <row r="39" spans="1:26" s="117" customFormat="1" ht="10.5" customHeight="1" x14ac:dyDescent="0.25">
      <c r="B39" s="115"/>
      <c r="E39" s="878" t="s">
        <v>791</v>
      </c>
      <c r="F39" s="878"/>
      <c r="G39" s="796" t="s">
        <v>1242</v>
      </c>
      <c r="H39" s="796"/>
      <c r="I39" s="124"/>
      <c r="K39" s="115"/>
    </row>
    <row r="40" spans="1:26" s="117" customFormat="1" x14ac:dyDescent="0.25">
      <c r="B40" s="115"/>
      <c r="I40" s="124"/>
      <c r="K40" s="115"/>
    </row>
    <row r="41" spans="1:26" s="117" customFormat="1" x14ac:dyDescent="0.25">
      <c r="B41" s="115"/>
      <c r="I41" s="124"/>
      <c r="K41" s="115"/>
    </row>
    <row r="42" spans="1:26" s="117" customFormat="1" x14ac:dyDescent="0.25">
      <c r="B42" s="115"/>
      <c r="I42" s="124"/>
      <c r="K42" s="115"/>
    </row>
    <row r="43" spans="1:26" s="117" customFormat="1" x14ac:dyDescent="0.25">
      <c r="B43" s="115"/>
      <c r="I43" s="124"/>
      <c r="K43" s="115"/>
    </row>
    <row r="44" spans="1:26" s="117" customFormat="1" x14ac:dyDescent="0.25">
      <c r="B44" s="115"/>
      <c r="I44" s="124"/>
      <c r="K44" s="115"/>
    </row>
    <row r="45" spans="1:26" s="117" customFormat="1" x14ac:dyDescent="0.25">
      <c r="B45" s="115"/>
      <c r="I45" s="124"/>
      <c r="K45" s="115"/>
    </row>
    <row r="46" spans="1:26" s="117" customFormat="1" x14ac:dyDescent="0.25">
      <c r="B46" s="115"/>
      <c r="I46" s="124"/>
      <c r="K46" s="115"/>
    </row>
    <row r="47" spans="1:26" s="117" customFormat="1" x14ac:dyDescent="0.25">
      <c r="B47" s="115"/>
      <c r="I47" s="124"/>
      <c r="K47" s="115"/>
    </row>
    <row r="48" spans="1:26" s="117" customFormat="1" x14ac:dyDescent="0.25">
      <c r="B48" s="115"/>
      <c r="I48" s="124"/>
      <c r="K48" s="115"/>
    </row>
    <row r="49" spans="2:11" s="117" customFormat="1" x14ac:dyDescent="0.25">
      <c r="B49" s="115"/>
      <c r="I49" s="124"/>
      <c r="K49" s="115"/>
    </row>
    <row r="50" spans="2:11" s="117" customFormat="1" x14ac:dyDescent="0.25">
      <c r="B50" s="115"/>
      <c r="I50" s="124"/>
      <c r="K50" s="115"/>
    </row>
    <row r="51" spans="2:11" s="117" customFormat="1" x14ac:dyDescent="0.25">
      <c r="B51" s="115"/>
      <c r="I51" s="124"/>
      <c r="K51" s="115"/>
    </row>
    <row r="52" spans="2:11" s="117" customFormat="1" x14ac:dyDescent="0.25">
      <c r="B52" s="115"/>
      <c r="I52" s="124"/>
      <c r="K52" s="115"/>
    </row>
    <row r="53" spans="2:11" s="117" customFormat="1" x14ac:dyDescent="0.25">
      <c r="B53" s="115"/>
      <c r="I53" s="124"/>
      <c r="K53" s="115"/>
    </row>
    <row r="54" spans="2:11" s="117" customFormat="1" x14ac:dyDescent="0.25">
      <c r="B54" s="115"/>
      <c r="I54" s="124"/>
      <c r="K54" s="115"/>
    </row>
    <row r="55" spans="2:11" s="117" customFormat="1" x14ac:dyDescent="0.25">
      <c r="B55" s="115"/>
      <c r="I55" s="124"/>
      <c r="K55" s="115"/>
    </row>
    <row r="56" spans="2:11" s="117" customFormat="1" x14ac:dyDescent="0.25">
      <c r="B56" s="115"/>
      <c r="I56" s="124"/>
      <c r="K56" s="115"/>
    </row>
    <row r="57" spans="2:11" s="117" customFormat="1" x14ac:dyDescent="0.25">
      <c r="B57" s="115"/>
      <c r="I57" s="124"/>
      <c r="K57" s="115"/>
    </row>
    <row r="58" spans="2:11" s="117" customFormat="1" x14ac:dyDescent="0.25">
      <c r="B58" s="115"/>
      <c r="I58" s="124"/>
      <c r="K58" s="115"/>
    </row>
    <row r="59" spans="2:11" s="117" customFormat="1" x14ac:dyDescent="0.25">
      <c r="B59" s="115"/>
      <c r="I59" s="124"/>
      <c r="K59" s="115"/>
    </row>
    <row r="60" spans="2:11" s="117" customFormat="1" x14ac:dyDescent="0.25">
      <c r="B60" s="115"/>
      <c r="I60" s="124"/>
      <c r="K60" s="115"/>
    </row>
    <row r="61" spans="2:11" s="117" customFormat="1" x14ac:dyDescent="0.25">
      <c r="B61" s="115"/>
      <c r="I61" s="124"/>
      <c r="K61" s="115"/>
    </row>
    <row r="62" spans="2:11" s="117" customFormat="1" x14ac:dyDescent="0.25">
      <c r="B62" s="115"/>
      <c r="I62" s="124"/>
      <c r="K62" s="115"/>
    </row>
    <row r="63" spans="2:11" s="117" customFormat="1" x14ac:dyDescent="0.25">
      <c r="B63" s="115"/>
      <c r="I63" s="124"/>
      <c r="K63" s="115"/>
    </row>
    <row r="64" spans="2:11" s="117" customFormat="1" x14ac:dyDescent="0.25">
      <c r="B64" s="115"/>
      <c r="I64" s="124"/>
      <c r="K64" s="115"/>
    </row>
    <row r="65" spans="2:11" s="117" customFormat="1" x14ac:dyDescent="0.25">
      <c r="B65" s="115"/>
      <c r="I65" s="124"/>
      <c r="K65" s="115"/>
    </row>
    <row r="66" spans="2:11" s="117" customFormat="1" x14ac:dyDescent="0.25">
      <c r="B66" s="115"/>
      <c r="I66" s="124"/>
      <c r="K66" s="115"/>
    </row>
    <row r="67" spans="2:11" s="117" customFormat="1" x14ac:dyDescent="0.25">
      <c r="B67" s="115"/>
      <c r="I67" s="124"/>
      <c r="K67" s="115"/>
    </row>
    <row r="68" spans="2:11" s="117" customFormat="1" x14ac:dyDescent="0.25">
      <c r="B68" s="115"/>
      <c r="I68" s="124"/>
      <c r="K68" s="115"/>
    </row>
    <row r="69" spans="2:11" s="117" customFormat="1" x14ac:dyDescent="0.25">
      <c r="B69" s="115"/>
      <c r="I69" s="124"/>
      <c r="K69" s="115"/>
    </row>
    <row r="70" spans="2:11" s="117" customFormat="1" x14ac:dyDescent="0.25">
      <c r="B70" s="115"/>
      <c r="I70" s="124"/>
      <c r="K70" s="115"/>
    </row>
  </sheetData>
  <mergeCells count="46">
    <mergeCell ref="E23:E24"/>
    <mergeCell ref="G23:G24"/>
    <mergeCell ref="S23:S24"/>
    <mergeCell ref="N25:N27"/>
    <mergeCell ref="O25:O27"/>
    <mergeCell ref="L23:L24"/>
    <mergeCell ref="M23:M24"/>
    <mergeCell ref="N23:N24"/>
    <mergeCell ref="P23:P24"/>
    <mergeCell ref="Q23:Q24"/>
    <mergeCell ref="R23:R24"/>
    <mergeCell ref="I26:I27"/>
    <mergeCell ref="L26:L27"/>
    <mergeCell ref="M26:M27"/>
    <mergeCell ref="E39:F39"/>
    <mergeCell ref="G39:H39"/>
    <mergeCell ref="E37:F37"/>
    <mergeCell ref="E38:F38"/>
    <mergeCell ref="S20:S22"/>
    <mergeCell ref="E21:E22"/>
    <mergeCell ref="G21:G22"/>
    <mergeCell ref="J20:J22"/>
    <mergeCell ref="K20:K22"/>
    <mergeCell ref="L20:L22"/>
    <mergeCell ref="M20:M22"/>
    <mergeCell ref="N20:N22"/>
    <mergeCell ref="O20:O22"/>
    <mergeCell ref="P20:P22"/>
    <mergeCell ref="Q20:Q22"/>
    <mergeCell ref="R20:R22"/>
    <mergeCell ref="A1:C4"/>
    <mergeCell ref="D1:M2"/>
    <mergeCell ref="H13:I13"/>
    <mergeCell ref="B20:B22"/>
    <mergeCell ref="C20:C22"/>
    <mergeCell ref="D20:D22"/>
    <mergeCell ref="F20:F22"/>
    <mergeCell ref="H20:H22"/>
    <mergeCell ref="D3:M4"/>
    <mergeCell ref="A20:A36"/>
    <mergeCell ref="B33:B34"/>
    <mergeCell ref="B23:B25"/>
    <mergeCell ref="C23:C24"/>
    <mergeCell ref="D23:D25"/>
    <mergeCell ref="B26:B27"/>
    <mergeCell ref="D26:D27"/>
  </mergeCells>
  <conditionalFormatting sqref="K1:K19">
    <cfRule type="cellIs" dxfId="5" priority="1" operator="equal">
      <formula>"GRAVE"</formula>
    </cfRule>
    <cfRule type="cellIs" dxfId="4" priority="2" operator="equal">
      <formula>"TOLERANTE"</formula>
    </cfRule>
    <cfRule type="cellIs" dxfId="3" priority="3" operator="equal">
      <formula>"ACEPTABLE"</formula>
    </cfRule>
  </conditionalFormatting>
  <hyperlinks>
    <hyperlink ref="P25" r:id="rId1"/>
    <hyperlink ref="P29" r:id="rId2"/>
  </hyperlinks>
  <pageMargins left="0.7" right="0.7" top="0.75" bottom="0.75" header="0.3" footer="0.3"/>
  <pageSetup paperSize="9" orientation="portrait" horizontalDpi="0" verticalDpi="0" r:id="rId3"/>
  <drawing r:id="rId4"/>
  <legacyDrawing r:id="rId5"/>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T90"/>
  <sheetViews>
    <sheetView showGridLines="0" tabSelected="1" topLeftCell="A19" zoomScale="80" zoomScaleNormal="80" workbookViewId="0">
      <pane xSplit="3" ySplit="1" topLeftCell="D20" activePane="bottomRight" state="frozen"/>
      <selection activeCell="A19" sqref="A19"/>
      <selection pane="topRight" activeCell="D19" sqref="D19"/>
      <selection pane="bottomLeft" activeCell="A20" sqref="A20"/>
      <selection pane="bottomRight" activeCell="I24" sqref="I24"/>
    </sheetView>
  </sheetViews>
  <sheetFormatPr baseColWidth="10" defaultRowHeight="10.5" outlineLevelRow="1" x14ac:dyDescent="0.25"/>
  <cols>
    <col min="1" max="1" width="2.42578125" style="222" customWidth="1"/>
    <col min="2" max="2" width="10.85546875" style="224" customWidth="1"/>
    <col min="3" max="3" width="19.7109375" style="222" customWidth="1"/>
    <col min="4" max="4" width="14.140625" style="222" customWidth="1"/>
    <col min="5" max="5" width="22.140625" style="222" customWidth="1"/>
    <col min="6" max="6" width="4.85546875" style="222" customWidth="1"/>
    <col min="7" max="7" width="22.140625" style="222" customWidth="1"/>
    <col min="8" max="8" width="10.28515625" style="222" customWidth="1"/>
    <col min="9" max="9" width="35.7109375" style="223" customWidth="1"/>
    <col min="10" max="10" width="6.140625" style="222" customWidth="1"/>
    <col min="11" max="11" width="13.5703125" style="222" customWidth="1"/>
    <col min="12" max="12" width="35.7109375" style="222" customWidth="1"/>
    <col min="13" max="13" width="12.85546875" style="222" customWidth="1"/>
    <col min="14" max="15" width="35.7109375" style="222" customWidth="1"/>
    <col min="16" max="252" width="11.42578125" style="222"/>
    <col min="253" max="253" width="10.140625" style="222" bestFit="1" customWidth="1"/>
    <col min="254" max="254" width="14.140625" style="222" customWidth="1"/>
    <col min="255" max="255" width="19.7109375" style="222" customWidth="1"/>
    <col min="256" max="256" width="13" style="222" customWidth="1"/>
    <col min="257" max="257" width="18.7109375" style="222" customWidth="1"/>
    <col min="258" max="258" width="4.85546875" style="222" customWidth="1"/>
    <col min="259" max="259" width="22.140625" style="222" customWidth="1"/>
    <col min="260" max="260" width="4" style="222" customWidth="1"/>
    <col min="261" max="261" width="25.85546875" style="222" customWidth="1"/>
    <col min="262" max="262" width="4.42578125" style="222" customWidth="1"/>
    <col min="263" max="263" width="5.7109375" style="222" customWidth="1"/>
    <col min="264" max="264" width="24.5703125" style="222" customWidth="1"/>
    <col min="265" max="265" width="17.140625" style="222" customWidth="1"/>
    <col min="266" max="267" width="18.42578125" style="222" customWidth="1"/>
    <col min="268" max="268" width="4" style="222" customWidth="1"/>
    <col min="269" max="269" width="4.42578125" style="222" customWidth="1"/>
    <col min="270" max="270" width="4.140625" style="222" customWidth="1"/>
    <col min="271" max="271" width="4.5703125" style="222" bestFit="1" customWidth="1"/>
    <col min="272" max="508" width="11.42578125" style="222"/>
    <col min="509" max="509" width="10.140625" style="222" bestFit="1" customWidth="1"/>
    <col min="510" max="510" width="14.140625" style="222" customWidth="1"/>
    <col min="511" max="511" width="19.7109375" style="222" customWidth="1"/>
    <col min="512" max="512" width="13" style="222" customWidth="1"/>
    <col min="513" max="513" width="18.7109375" style="222" customWidth="1"/>
    <col min="514" max="514" width="4.85546875" style="222" customWidth="1"/>
    <col min="515" max="515" width="22.140625" style="222" customWidth="1"/>
    <col min="516" max="516" width="4" style="222" customWidth="1"/>
    <col min="517" max="517" width="25.85546875" style="222" customWidth="1"/>
    <col min="518" max="518" width="4.42578125" style="222" customWidth="1"/>
    <col min="519" max="519" width="5.7109375" style="222" customWidth="1"/>
    <col min="520" max="520" width="24.5703125" style="222" customWidth="1"/>
    <col min="521" max="521" width="17.140625" style="222" customWidth="1"/>
    <col min="522" max="523" width="18.42578125" style="222" customWidth="1"/>
    <col min="524" max="524" width="4" style="222" customWidth="1"/>
    <col min="525" max="525" width="4.42578125" style="222" customWidth="1"/>
    <col min="526" max="526" width="4.140625" style="222" customWidth="1"/>
    <col min="527" max="527" width="4.5703125" style="222" bestFit="1" customWidth="1"/>
    <col min="528" max="764" width="11.42578125" style="222"/>
    <col min="765" max="765" width="10.140625" style="222" bestFit="1" customWidth="1"/>
    <col min="766" max="766" width="14.140625" style="222" customWidth="1"/>
    <col min="767" max="767" width="19.7109375" style="222" customWidth="1"/>
    <col min="768" max="768" width="13" style="222" customWidth="1"/>
    <col min="769" max="769" width="18.7109375" style="222" customWidth="1"/>
    <col min="770" max="770" width="4.85546875" style="222" customWidth="1"/>
    <col min="771" max="771" width="22.140625" style="222" customWidth="1"/>
    <col min="772" max="772" width="4" style="222" customWidth="1"/>
    <col min="773" max="773" width="25.85546875" style="222" customWidth="1"/>
    <col min="774" max="774" width="4.42578125" style="222" customWidth="1"/>
    <col min="775" max="775" width="5.7109375" style="222" customWidth="1"/>
    <col min="776" max="776" width="24.5703125" style="222" customWidth="1"/>
    <col min="777" max="777" width="17.140625" style="222" customWidth="1"/>
    <col min="778" max="779" width="18.42578125" style="222" customWidth="1"/>
    <col min="780" max="780" width="4" style="222" customWidth="1"/>
    <col min="781" max="781" width="4.42578125" style="222" customWidth="1"/>
    <col min="782" max="782" width="4.140625" style="222" customWidth="1"/>
    <col min="783" max="783" width="4.5703125" style="222" bestFit="1" customWidth="1"/>
    <col min="784" max="1020" width="11.42578125" style="222"/>
    <col min="1021" max="1021" width="10.140625" style="222" bestFit="1" customWidth="1"/>
    <col min="1022" max="1022" width="14.140625" style="222" customWidth="1"/>
    <col min="1023" max="1023" width="19.7109375" style="222" customWidth="1"/>
    <col min="1024" max="1024" width="13" style="222" customWidth="1"/>
    <col min="1025" max="1025" width="18.7109375" style="222" customWidth="1"/>
    <col min="1026" max="1026" width="4.85546875" style="222" customWidth="1"/>
    <col min="1027" max="1027" width="22.140625" style="222" customWidth="1"/>
    <col min="1028" max="1028" width="4" style="222" customWidth="1"/>
    <col min="1029" max="1029" width="25.85546875" style="222" customWidth="1"/>
    <col min="1030" max="1030" width="4.42578125" style="222" customWidth="1"/>
    <col min="1031" max="1031" width="5.7109375" style="222" customWidth="1"/>
    <col min="1032" max="1032" width="24.5703125" style="222" customWidth="1"/>
    <col min="1033" max="1033" width="17.140625" style="222" customWidth="1"/>
    <col min="1034" max="1035" width="18.42578125" style="222" customWidth="1"/>
    <col min="1036" max="1036" width="4" style="222" customWidth="1"/>
    <col min="1037" max="1037" width="4.42578125" style="222" customWidth="1"/>
    <col min="1038" max="1038" width="4.140625" style="222" customWidth="1"/>
    <col min="1039" max="1039" width="4.5703125" style="222" bestFit="1" customWidth="1"/>
    <col min="1040" max="1276" width="11.42578125" style="222"/>
    <col min="1277" max="1277" width="10.140625" style="222" bestFit="1" customWidth="1"/>
    <col min="1278" max="1278" width="14.140625" style="222" customWidth="1"/>
    <col min="1279" max="1279" width="19.7109375" style="222" customWidth="1"/>
    <col min="1280" max="1280" width="13" style="222" customWidth="1"/>
    <col min="1281" max="1281" width="18.7109375" style="222" customWidth="1"/>
    <col min="1282" max="1282" width="4.85546875" style="222" customWidth="1"/>
    <col min="1283" max="1283" width="22.140625" style="222" customWidth="1"/>
    <col min="1284" max="1284" width="4" style="222" customWidth="1"/>
    <col min="1285" max="1285" width="25.85546875" style="222" customWidth="1"/>
    <col min="1286" max="1286" width="4.42578125" style="222" customWidth="1"/>
    <col min="1287" max="1287" width="5.7109375" style="222" customWidth="1"/>
    <col min="1288" max="1288" width="24.5703125" style="222" customWidth="1"/>
    <col min="1289" max="1289" width="17.140625" style="222" customWidth="1"/>
    <col min="1290" max="1291" width="18.42578125" style="222" customWidth="1"/>
    <col min="1292" max="1292" width="4" style="222" customWidth="1"/>
    <col min="1293" max="1293" width="4.42578125" style="222" customWidth="1"/>
    <col min="1294" max="1294" width="4.140625" style="222" customWidth="1"/>
    <col min="1295" max="1295" width="4.5703125" style="222" bestFit="1" customWidth="1"/>
    <col min="1296" max="1532" width="11.42578125" style="222"/>
    <col min="1533" max="1533" width="10.140625" style="222" bestFit="1" customWidth="1"/>
    <col min="1534" max="1534" width="14.140625" style="222" customWidth="1"/>
    <col min="1535" max="1535" width="19.7109375" style="222" customWidth="1"/>
    <col min="1536" max="1536" width="13" style="222" customWidth="1"/>
    <col min="1537" max="1537" width="18.7109375" style="222" customWidth="1"/>
    <col min="1538" max="1538" width="4.85546875" style="222" customWidth="1"/>
    <col min="1539" max="1539" width="22.140625" style="222" customWidth="1"/>
    <col min="1540" max="1540" width="4" style="222" customWidth="1"/>
    <col min="1541" max="1541" width="25.85546875" style="222" customWidth="1"/>
    <col min="1542" max="1542" width="4.42578125" style="222" customWidth="1"/>
    <col min="1543" max="1543" width="5.7109375" style="222" customWidth="1"/>
    <col min="1544" max="1544" width="24.5703125" style="222" customWidth="1"/>
    <col min="1545" max="1545" width="17.140625" style="222" customWidth="1"/>
    <col min="1546" max="1547" width="18.42578125" style="222" customWidth="1"/>
    <col min="1548" max="1548" width="4" style="222" customWidth="1"/>
    <col min="1549" max="1549" width="4.42578125" style="222" customWidth="1"/>
    <col min="1550" max="1550" width="4.140625" style="222" customWidth="1"/>
    <col min="1551" max="1551" width="4.5703125" style="222" bestFit="1" customWidth="1"/>
    <col min="1552" max="1788" width="11.42578125" style="222"/>
    <col min="1789" max="1789" width="10.140625" style="222" bestFit="1" customWidth="1"/>
    <col min="1790" max="1790" width="14.140625" style="222" customWidth="1"/>
    <col min="1791" max="1791" width="19.7109375" style="222" customWidth="1"/>
    <col min="1792" max="1792" width="13" style="222" customWidth="1"/>
    <col min="1793" max="1793" width="18.7109375" style="222" customWidth="1"/>
    <col min="1794" max="1794" width="4.85546875" style="222" customWidth="1"/>
    <col min="1795" max="1795" width="22.140625" style="222" customWidth="1"/>
    <col min="1796" max="1796" width="4" style="222" customWidth="1"/>
    <col min="1797" max="1797" width="25.85546875" style="222" customWidth="1"/>
    <col min="1798" max="1798" width="4.42578125" style="222" customWidth="1"/>
    <col min="1799" max="1799" width="5.7109375" style="222" customWidth="1"/>
    <col min="1800" max="1800" width="24.5703125" style="222" customWidth="1"/>
    <col min="1801" max="1801" width="17.140625" style="222" customWidth="1"/>
    <col min="1802" max="1803" width="18.42578125" style="222" customWidth="1"/>
    <col min="1804" max="1804" width="4" style="222" customWidth="1"/>
    <col min="1805" max="1805" width="4.42578125" style="222" customWidth="1"/>
    <col min="1806" max="1806" width="4.140625" style="222" customWidth="1"/>
    <col min="1807" max="1807" width="4.5703125" style="222" bestFit="1" customWidth="1"/>
    <col min="1808" max="2044" width="11.42578125" style="222"/>
    <col min="2045" max="2045" width="10.140625" style="222" bestFit="1" customWidth="1"/>
    <col min="2046" max="2046" width="14.140625" style="222" customWidth="1"/>
    <col min="2047" max="2047" width="19.7109375" style="222" customWidth="1"/>
    <col min="2048" max="2048" width="13" style="222" customWidth="1"/>
    <col min="2049" max="2049" width="18.7109375" style="222" customWidth="1"/>
    <col min="2050" max="2050" width="4.85546875" style="222" customWidth="1"/>
    <col min="2051" max="2051" width="22.140625" style="222" customWidth="1"/>
    <col min="2052" max="2052" width="4" style="222" customWidth="1"/>
    <col min="2053" max="2053" width="25.85546875" style="222" customWidth="1"/>
    <col min="2054" max="2054" width="4.42578125" style="222" customWidth="1"/>
    <col min="2055" max="2055" width="5.7109375" style="222" customWidth="1"/>
    <col min="2056" max="2056" width="24.5703125" style="222" customWidth="1"/>
    <col min="2057" max="2057" width="17.140625" style="222" customWidth="1"/>
    <col min="2058" max="2059" width="18.42578125" style="222" customWidth="1"/>
    <col min="2060" max="2060" width="4" style="222" customWidth="1"/>
    <col min="2061" max="2061" width="4.42578125" style="222" customWidth="1"/>
    <col min="2062" max="2062" width="4.140625" style="222" customWidth="1"/>
    <col min="2063" max="2063" width="4.5703125" style="222" bestFit="1" customWidth="1"/>
    <col min="2064" max="2300" width="11.42578125" style="222"/>
    <col min="2301" max="2301" width="10.140625" style="222" bestFit="1" customWidth="1"/>
    <col min="2302" max="2302" width="14.140625" style="222" customWidth="1"/>
    <col min="2303" max="2303" width="19.7109375" style="222" customWidth="1"/>
    <col min="2304" max="2304" width="13" style="222" customWidth="1"/>
    <col min="2305" max="2305" width="18.7109375" style="222" customWidth="1"/>
    <col min="2306" max="2306" width="4.85546875" style="222" customWidth="1"/>
    <col min="2307" max="2307" width="22.140625" style="222" customWidth="1"/>
    <col min="2308" max="2308" width="4" style="222" customWidth="1"/>
    <col min="2309" max="2309" width="25.85546875" style="222" customWidth="1"/>
    <col min="2310" max="2310" width="4.42578125" style="222" customWidth="1"/>
    <col min="2311" max="2311" width="5.7109375" style="222" customWidth="1"/>
    <col min="2312" max="2312" width="24.5703125" style="222" customWidth="1"/>
    <col min="2313" max="2313" width="17.140625" style="222" customWidth="1"/>
    <col min="2314" max="2315" width="18.42578125" style="222" customWidth="1"/>
    <col min="2316" max="2316" width="4" style="222" customWidth="1"/>
    <col min="2317" max="2317" width="4.42578125" style="222" customWidth="1"/>
    <col min="2318" max="2318" width="4.140625" style="222" customWidth="1"/>
    <col min="2319" max="2319" width="4.5703125" style="222" bestFit="1" customWidth="1"/>
    <col min="2320" max="2556" width="11.42578125" style="222"/>
    <col min="2557" max="2557" width="10.140625" style="222" bestFit="1" customWidth="1"/>
    <col min="2558" max="2558" width="14.140625" style="222" customWidth="1"/>
    <col min="2559" max="2559" width="19.7109375" style="222" customWidth="1"/>
    <col min="2560" max="2560" width="13" style="222" customWidth="1"/>
    <col min="2561" max="2561" width="18.7109375" style="222" customWidth="1"/>
    <col min="2562" max="2562" width="4.85546875" style="222" customWidth="1"/>
    <col min="2563" max="2563" width="22.140625" style="222" customWidth="1"/>
    <col min="2564" max="2564" width="4" style="222" customWidth="1"/>
    <col min="2565" max="2565" width="25.85546875" style="222" customWidth="1"/>
    <col min="2566" max="2566" width="4.42578125" style="222" customWidth="1"/>
    <col min="2567" max="2567" width="5.7109375" style="222" customWidth="1"/>
    <col min="2568" max="2568" width="24.5703125" style="222" customWidth="1"/>
    <col min="2569" max="2569" width="17.140625" style="222" customWidth="1"/>
    <col min="2570" max="2571" width="18.42578125" style="222" customWidth="1"/>
    <col min="2572" max="2572" width="4" style="222" customWidth="1"/>
    <col min="2573" max="2573" width="4.42578125" style="222" customWidth="1"/>
    <col min="2574" max="2574" width="4.140625" style="222" customWidth="1"/>
    <col min="2575" max="2575" width="4.5703125" style="222" bestFit="1" customWidth="1"/>
    <col min="2576" max="2812" width="11.42578125" style="222"/>
    <col min="2813" max="2813" width="10.140625" style="222" bestFit="1" customWidth="1"/>
    <col min="2814" max="2814" width="14.140625" style="222" customWidth="1"/>
    <col min="2815" max="2815" width="19.7109375" style="222" customWidth="1"/>
    <col min="2816" max="2816" width="13" style="222" customWidth="1"/>
    <col min="2817" max="2817" width="18.7109375" style="222" customWidth="1"/>
    <col min="2818" max="2818" width="4.85546875" style="222" customWidth="1"/>
    <col min="2819" max="2819" width="22.140625" style="222" customWidth="1"/>
    <col min="2820" max="2820" width="4" style="222" customWidth="1"/>
    <col min="2821" max="2821" width="25.85546875" style="222" customWidth="1"/>
    <col min="2822" max="2822" width="4.42578125" style="222" customWidth="1"/>
    <col min="2823" max="2823" width="5.7109375" style="222" customWidth="1"/>
    <col min="2824" max="2824" width="24.5703125" style="222" customWidth="1"/>
    <col min="2825" max="2825" width="17.140625" style="222" customWidth="1"/>
    <col min="2826" max="2827" width="18.42578125" style="222" customWidth="1"/>
    <col min="2828" max="2828" width="4" style="222" customWidth="1"/>
    <col min="2829" max="2829" width="4.42578125" style="222" customWidth="1"/>
    <col min="2830" max="2830" width="4.140625" style="222" customWidth="1"/>
    <col min="2831" max="2831" width="4.5703125" style="222" bestFit="1" customWidth="1"/>
    <col min="2832" max="3068" width="11.42578125" style="222"/>
    <col min="3069" max="3069" width="10.140625" style="222" bestFit="1" customWidth="1"/>
    <col min="3070" max="3070" width="14.140625" style="222" customWidth="1"/>
    <col min="3071" max="3071" width="19.7109375" style="222" customWidth="1"/>
    <col min="3072" max="3072" width="13" style="222" customWidth="1"/>
    <col min="3073" max="3073" width="18.7109375" style="222" customWidth="1"/>
    <col min="3074" max="3074" width="4.85546875" style="222" customWidth="1"/>
    <col min="3075" max="3075" width="22.140625" style="222" customWidth="1"/>
    <col min="3076" max="3076" width="4" style="222" customWidth="1"/>
    <col min="3077" max="3077" width="25.85546875" style="222" customWidth="1"/>
    <col min="3078" max="3078" width="4.42578125" style="222" customWidth="1"/>
    <col min="3079" max="3079" width="5.7109375" style="222" customWidth="1"/>
    <col min="3080" max="3080" width="24.5703125" style="222" customWidth="1"/>
    <col min="3081" max="3081" width="17.140625" style="222" customWidth="1"/>
    <col min="3082" max="3083" width="18.42578125" style="222" customWidth="1"/>
    <col min="3084" max="3084" width="4" style="222" customWidth="1"/>
    <col min="3085" max="3085" width="4.42578125" style="222" customWidth="1"/>
    <col min="3086" max="3086" width="4.140625" style="222" customWidth="1"/>
    <col min="3087" max="3087" width="4.5703125" style="222" bestFit="1" customWidth="1"/>
    <col min="3088" max="3324" width="11.42578125" style="222"/>
    <col min="3325" max="3325" width="10.140625" style="222" bestFit="1" customWidth="1"/>
    <col min="3326" max="3326" width="14.140625" style="222" customWidth="1"/>
    <col min="3327" max="3327" width="19.7109375" style="222" customWidth="1"/>
    <col min="3328" max="3328" width="13" style="222" customWidth="1"/>
    <col min="3329" max="3329" width="18.7109375" style="222" customWidth="1"/>
    <col min="3330" max="3330" width="4.85546875" style="222" customWidth="1"/>
    <col min="3331" max="3331" width="22.140625" style="222" customWidth="1"/>
    <col min="3332" max="3332" width="4" style="222" customWidth="1"/>
    <col min="3333" max="3333" width="25.85546875" style="222" customWidth="1"/>
    <col min="3334" max="3334" width="4.42578125" style="222" customWidth="1"/>
    <col min="3335" max="3335" width="5.7109375" style="222" customWidth="1"/>
    <col min="3336" max="3336" width="24.5703125" style="222" customWidth="1"/>
    <col min="3337" max="3337" width="17.140625" style="222" customWidth="1"/>
    <col min="3338" max="3339" width="18.42578125" style="222" customWidth="1"/>
    <col min="3340" max="3340" width="4" style="222" customWidth="1"/>
    <col min="3341" max="3341" width="4.42578125" style="222" customWidth="1"/>
    <col min="3342" max="3342" width="4.140625" style="222" customWidth="1"/>
    <col min="3343" max="3343" width="4.5703125" style="222" bestFit="1" customWidth="1"/>
    <col min="3344" max="3580" width="11.42578125" style="222"/>
    <col min="3581" max="3581" width="10.140625" style="222" bestFit="1" customWidth="1"/>
    <col min="3582" max="3582" width="14.140625" style="222" customWidth="1"/>
    <col min="3583" max="3583" width="19.7109375" style="222" customWidth="1"/>
    <col min="3584" max="3584" width="13" style="222" customWidth="1"/>
    <col min="3585" max="3585" width="18.7109375" style="222" customWidth="1"/>
    <col min="3586" max="3586" width="4.85546875" style="222" customWidth="1"/>
    <col min="3587" max="3587" width="22.140625" style="222" customWidth="1"/>
    <col min="3588" max="3588" width="4" style="222" customWidth="1"/>
    <col min="3589" max="3589" width="25.85546875" style="222" customWidth="1"/>
    <col min="3590" max="3590" width="4.42578125" style="222" customWidth="1"/>
    <col min="3591" max="3591" width="5.7109375" style="222" customWidth="1"/>
    <col min="3592" max="3592" width="24.5703125" style="222" customWidth="1"/>
    <col min="3593" max="3593" width="17.140625" style="222" customWidth="1"/>
    <col min="3594" max="3595" width="18.42578125" style="222" customWidth="1"/>
    <col min="3596" max="3596" width="4" style="222" customWidth="1"/>
    <col min="3597" max="3597" width="4.42578125" style="222" customWidth="1"/>
    <col min="3598" max="3598" width="4.140625" style="222" customWidth="1"/>
    <col min="3599" max="3599" width="4.5703125" style="222" bestFit="1" customWidth="1"/>
    <col min="3600" max="3836" width="11.42578125" style="222"/>
    <col min="3837" max="3837" width="10.140625" style="222" bestFit="1" customWidth="1"/>
    <col min="3838" max="3838" width="14.140625" style="222" customWidth="1"/>
    <col min="3839" max="3839" width="19.7109375" style="222" customWidth="1"/>
    <col min="3840" max="3840" width="13" style="222" customWidth="1"/>
    <col min="3841" max="3841" width="18.7109375" style="222" customWidth="1"/>
    <col min="3842" max="3842" width="4.85546875" style="222" customWidth="1"/>
    <col min="3843" max="3843" width="22.140625" style="222" customWidth="1"/>
    <col min="3844" max="3844" width="4" style="222" customWidth="1"/>
    <col min="3845" max="3845" width="25.85546875" style="222" customWidth="1"/>
    <col min="3846" max="3846" width="4.42578125" style="222" customWidth="1"/>
    <col min="3847" max="3847" width="5.7109375" style="222" customWidth="1"/>
    <col min="3848" max="3848" width="24.5703125" style="222" customWidth="1"/>
    <col min="3849" max="3849" width="17.140625" style="222" customWidth="1"/>
    <col min="3850" max="3851" width="18.42578125" style="222" customWidth="1"/>
    <col min="3852" max="3852" width="4" style="222" customWidth="1"/>
    <col min="3853" max="3853" width="4.42578125" style="222" customWidth="1"/>
    <col min="3854" max="3854" width="4.140625" style="222" customWidth="1"/>
    <col min="3855" max="3855" width="4.5703125" style="222" bestFit="1" customWidth="1"/>
    <col min="3856" max="4092" width="11.42578125" style="222"/>
    <col min="4093" max="4093" width="10.140625" style="222" bestFit="1" customWidth="1"/>
    <col min="4094" max="4094" width="14.140625" style="222" customWidth="1"/>
    <col min="4095" max="4095" width="19.7109375" style="222" customWidth="1"/>
    <col min="4096" max="4096" width="13" style="222" customWidth="1"/>
    <col min="4097" max="4097" width="18.7109375" style="222" customWidth="1"/>
    <col min="4098" max="4098" width="4.85546875" style="222" customWidth="1"/>
    <col min="4099" max="4099" width="22.140625" style="222" customWidth="1"/>
    <col min="4100" max="4100" width="4" style="222" customWidth="1"/>
    <col min="4101" max="4101" width="25.85546875" style="222" customWidth="1"/>
    <col min="4102" max="4102" width="4.42578125" style="222" customWidth="1"/>
    <col min="4103" max="4103" width="5.7109375" style="222" customWidth="1"/>
    <col min="4104" max="4104" width="24.5703125" style="222" customWidth="1"/>
    <col min="4105" max="4105" width="17.140625" style="222" customWidth="1"/>
    <col min="4106" max="4107" width="18.42578125" style="222" customWidth="1"/>
    <col min="4108" max="4108" width="4" style="222" customWidth="1"/>
    <col min="4109" max="4109" width="4.42578125" style="222" customWidth="1"/>
    <col min="4110" max="4110" width="4.140625" style="222" customWidth="1"/>
    <col min="4111" max="4111" width="4.5703125" style="222" bestFit="1" customWidth="1"/>
    <col min="4112" max="4348" width="11.42578125" style="222"/>
    <col min="4349" max="4349" width="10.140625" style="222" bestFit="1" customWidth="1"/>
    <col min="4350" max="4350" width="14.140625" style="222" customWidth="1"/>
    <col min="4351" max="4351" width="19.7109375" style="222" customWidth="1"/>
    <col min="4352" max="4352" width="13" style="222" customWidth="1"/>
    <col min="4353" max="4353" width="18.7109375" style="222" customWidth="1"/>
    <col min="4354" max="4354" width="4.85546875" style="222" customWidth="1"/>
    <col min="4355" max="4355" width="22.140625" style="222" customWidth="1"/>
    <col min="4356" max="4356" width="4" style="222" customWidth="1"/>
    <col min="4357" max="4357" width="25.85546875" style="222" customWidth="1"/>
    <col min="4358" max="4358" width="4.42578125" style="222" customWidth="1"/>
    <col min="4359" max="4359" width="5.7109375" style="222" customWidth="1"/>
    <col min="4360" max="4360" width="24.5703125" style="222" customWidth="1"/>
    <col min="4361" max="4361" width="17.140625" style="222" customWidth="1"/>
    <col min="4362" max="4363" width="18.42578125" style="222" customWidth="1"/>
    <col min="4364" max="4364" width="4" style="222" customWidth="1"/>
    <col min="4365" max="4365" width="4.42578125" style="222" customWidth="1"/>
    <col min="4366" max="4366" width="4.140625" style="222" customWidth="1"/>
    <col min="4367" max="4367" width="4.5703125" style="222" bestFit="1" customWidth="1"/>
    <col min="4368" max="4604" width="11.42578125" style="222"/>
    <col min="4605" max="4605" width="10.140625" style="222" bestFit="1" customWidth="1"/>
    <col min="4606" max="4606" width="14.140625" style="222" customWidth="1"/>
    <col min="4607" max="4607" width="19.7109375" style="222" customWidth="1"/>
    <col min="4608" max="4608" width="13" style="222" customWidth="1"/>
    <col min="4609" max="4609" width="18.7109375" style="222" customWidth="1"/>
    <col min="4610" max="4610" width="4.85546875" style="222" customWidth="1"/>
    <col min="4611" max="4611" width="22.140625" style="222" customWidth="1"/>
    <col min="4612" max="4612" width="4" style="222" customWidth="1"/>
    <col min="4613" max="4613" width="25.85546875" style="222" customWidth="1"/>
    <col min="4614" max="4614" width="4.42578125" style="222" customWidth="1"/>
    <col min="4615" max="4615" width="5.7109375" style="222" customWidth="1"/>
    <col min="4616" max="4616" width="24.5703125" style="222" customWidth="1"/>
    <col min="4617" max="4617" width="17.140625" style="222" customWidth="1"/>
    <col min="4618" max="4619" width="18.42578125" style="222" customWidth="1"/>
    <col min="4620" max="4620" width="4" style="222" customWidth="1"/>
    <col min="4621" max="4621" width="4.42578125" style="222" customWidth="1"/>
    <col min="4622" max="4622" width="4.140625" style="222" customWidth="1"/>
    <col min="4623" max="4623" width="4.5703125" style="222" bestFit="1" customWidth="1"/>
    <col min="4624" max="4860" width="11.42578125" style="222"/>
    <col min="4861" max="4861" width="10.140625" style="222" bestFit="1" customWidth="1"/>
    <col min="4862" max="4862" width="14.140625" style="222" customWidth="1"/>
    <col min="4863" max="4863" width="19.7109375" style="222" customWidth="1"/>
    <col min="4864" max="4864" width="13" style="222" customWidth="1"/>
    <col min="4865" max="4865" width="18.7109375" style="222" customWidth="1"/>
    <col min="4866" max="4866" width="4.85546875" style="222" customWidth="1"/>
    <col min="4867" max="4867" width="22.140625" style="222" customWidth="1"/>
    <col min="4868" max="4868" width="4" style="222" customWidth="1"/>
    <col min="4869" max="4869" width="25.85546875" style="222" customWidth="1"/>
    <col min="4870" max="4870" width="4.42578125" style="222" customWidth="1"/>
    <col min="4871" max="4871" width="5.7109375" style="222" customWidth="1"/>
    <col min="4872" max="4872" width="24.5703125" style="222" customWidth="1"/>
    <col min="4873" max="4873" width="17.140625" style="222" customWidth="1"/>
    <col min="4874" max="4875" width="18.42578125" style="222" customWidth="1"/>
    <col min="4876" max="4876" width="4" style="222" customWidth="1"/>
    <col min="4877" max="4877" width="4.42578125" style="222" customWidth="1"/>
    <col min="4878" max="4878" width="4.140625" style="222" customWidth="1"/>
    <col min="4879" max="4879" width="4.5703125" style="222" bestFit="1" customWidth="1"/>
    <col min="4880" max="5116" width="11.42578125" style="222"/>
    <col min="5117" max="5117" width="10.140625" style="222" bestFit="1" customWidth="1"/>
    <col min="5118" max="5118" width="14.140625" style="222" customWidth="1"/>
    <col min="5119" max="5119" width="19.7109375" style="222" customWidth="1"/>
    <col min="5120" max="5120" width="13" style="222" customWidth="1"/>
    <col min="5121" max="5121" width="18.7109375" style="222" customWidth="1"/>
    <col min="5122" max="5122" width="4.85546875" style="222" customWidth="1"/>
    <col min="5123" max="5123" width="22.140625" style="222" customWidth="1"/>
    <col min="5124" max="5124" width="4" style="222" customWidth="1"/>
    <col min="5125" max="5125" width="25.85546875" style="222" customWidth="1"/>
    <col min="5126" max="5126" width="4.42578125" style="222" customWidth="1"/>
    <col min="5127" max="5127" width="5.7109375" style="222" customWidth="1"/>
    <col min="5128" max="5128" width="24.5703125" style="222" customWidth="1"/>
    <col min="5129" max="5129" width="17.140625" style="222" customWidth="1"/>
    <col min="5130" max="5131" width="18.42578125" style="222" customWidth="1"/>
    <col min="5132" max="5132" width="4" style="222" customWidth="1"/>
    <col min="5133" max="5133" width="4.42578125" style="222" customWidth="1"/>
    <col min="5134" max="5134" width="4.140625" style="222" customWidth="1"/>
    <col min="5135" max="5135" width="4.5703125" style="222" bestFit="1" customWidth="1"/>
    <col min="5136" max="5372" width="11.42578125" style="222"/>
    <col min="5373" max="5373" width="10.140625" style="222" bestFit="1" customWidth="1"/>
    <col min="5374" max="5374" width="14.140625" style="222" customWidth="1"/>
    <col min="5375" max="5375" width="19.7109375" style="222" customWidth="1"/>
    <col min="5376" max="5376" width="13" style="222" customWidth="1"/>
    <col min="5377" max="5377" width="18.7109375" style="222" customWidth="1"/>
    <col min="5378" max="5378" width="4.85546875" style="222" customWidth="1"/>
    <col min="5379" max="5379" width="22.140625" style="222" customWidth="1"/>
    <col min="5380" max="5380" width="4" style="222" customWidth="1"/>
    <col min="5381" max="5381" width="25.85546875" style="222" customWidth="1"/>
    <col min="5382" max="5382" width="4.42578125" style="222" customWidth="1"/>
    <col min="5383" max="5383" width="5.7109375" style="222" customWidth="1"/>
    <col min="5384" max="5384" width="24.5703125" style="222" customWidth="1"/>
    <col min="5385" max="5385" width="17.140625" style="222" customWidth="1"/>
    <col min="5386" max="5387" width="18.42578125" style="222" customWidth="1"/>
    <col min="5388" max="5388" width="4" style="222" customWidth="1"/>
    <col min="5389" max="5389" width="4.42578125" style="222" customWidth="1"/>
    <col min="5390" max="5390" width="4.140625" style="222" customWidth="1"/>
    <col min="5391" max="5391" width="4.5703125" style="222" bestFit="1" customWidth="1"/>
    <col min="5392" max="5628" width="11.42578125" style="222"/>
    <col min="5629" max="5629" width="10.140625" style="222" bestFit="1" customWidth="1"/>
    <col min="5630" max="5630" width="14.140625" style="222" customWidth="1"/>
    <col min="5631" max="5631" width="19.7109375" style="222" customWidth="1"/>
    <col min="5632" max="5632" width="13" style="222" customWidth="1"/>
    <col min="5633" max="5633" width="18.7109375" style="222" customWidth="1"/>
    <col min="5634" max="5634" width="4.85546875" style="222" customWidth="1"/>
    <col min="5635" max="5635" width="22.140625" style="222" customWidth="1"/>
    <col min="5636" max="5636" width="4" style="222" customWidth="1"/>
    <col min="5637" max="5637" width="25.85546875" style="222" customWidth="1"/>
    <col min="5638" max="5638" width="4.42578125" style="222" customWidth="1"/>
    <col min="5639" max="5639" width="5.7109375" style="222" customWidth="1"/>
    <col min="5640" max="5640" width="24.5703125" style="222" customWidth="1"/>
    <col min="5641" max="5641" width="17.140625" style="222" customWidth="1"/>
    <col min="5642" max="5643" width="18.42578125" style="222" customWidth="1"/>
    <col min="5644" max="5644" width="4" style="222" customWidth="1"/>
    <col min="5645" max="5645" width="4.42578125" style="222" customWidth="1"/>
    <col min="5646" max="5646" width="4.140625" style="222" customWidth="1"/>
    <col min="5647" max="5647" width="4.5703125" style="222" bestFit="1" customWidth="1"/>
    <col min="5648" max="5884" width="11.42578125" style="222"/>
    <col min="5885" max="5885" width="10.140625" style="222" bestFit="1" customWidth="1"/>
    <col min="5886" max="5886" width="14.140625" style="222" customWidth="1"/>
    <col min="5887" max="5887" width="19.7109375" style="222" customWidth="1"/>
    <col min="5888" max="5888" width="13" style="222" customWidth="1"/>
    <col min="5889" max="5889" width="18.7109375" style="222" customWidth="1"/>
    <col min="5890" max="5890" width="4.85546875" style="222" customWidth="1"/>
    <col min="5891" max="5891" width="22.140625" style="222" customWidth="1"/>
    <col min="5892" max="5892" width="4" style="222" customWidth="1"/>
    <col min="5893" max="5893" width="25.85546875" style="222" customWidth="1"/>
    <col min="5894" max="5894" width="4.42578125" style="222" customWidth="1"/>
    <col min="5895" max="5895" width="5.7109375" style="222" customWidth="1"/>
    <col min="5896" max="5896" width="24.5703125" style="222" customWidth="1"/>
    <col min="5897" max="5897" width="17.140625" style="222" customWidth="1"/>
    <col min="5898" max="5899" width="18.42578125" style="222" customWidth="1"/>
    <col min="5900" max="5900" width="4" style="222" customWidth="1"/>
    <col min="5901" max="5901" width="4.42578125" style="222" customWidth="1"/>
    <col min="5902" max="5902" width="4.140625" style="222" customWidth="1"/>
    <col min="5903" max="5903" width="4.5703125" style="222" bestFit="1" customWidth="1"/>
    <col min="5904" max="6140" width="11.42578125" style="222"/>
    <col min="6141" max="6141" width="10.140625" style="222" bestFit="1" customWidth="1"/>
    <col min="6142" max="6142" width="14.140625" style="222" customWidth="1"/>
    <col min="6143" max="6143" width="19.7109375" style="222" customWidth="1"/>
    <col min="6144" max="6144" width="13" style="222" customWidth="1"/>
    <col min="6145" max="6145" width="18.7109375" style="222" customWidth="1"/>
    <col min="6146" max="6146" width="4.85546875" style="222" customWidth="1"/>
    <col min="6147" max="6147" width="22.140625" style="222" customWidth="1"/>
    <col min="6148" max="6148" width="4" style="222" customWidth="1"/>
    <col min="6149" max="6149" width="25.85546875" style="222" customWidth="1"/>
    <col min="6150" max="6150" width="4.42578125" style="222" customWidth="1"/>
    <col min="6151" max="6151" width="5.7109375" style="222" customWidth="1"/>
    <col min="6152" max="6152" width="24.5703125" style="222" customWidth="1"/>
    <col min="6153" max="6153" width="17.140625" style="222" customWidth="1"/>
    <col min="6154" max="6155" width="18.42578125" style="222" customWidth="1"/>
    <col min="6156" max="6156" width="4" style="222" customWidth="1"/>
    <col min="6157" max="6157" width="4.42578125" style="222" customWidth="1"/>
    <col min="6158" max="6158" width="4.140625" style="222" customWidth="1"/>
    <col min="6159" max="6159" width="4.5703125" style="222" bestFit="1" customWidth="1"/>
    <col min="6160" max="6396" width="11.42578125" style="222"/>
    <col min="6397" max="6397" width="10.140625" style="222" bestFit="1" customWidth="1"/>
    <col min="6398" max="6398" width="14.140625" style="222" customWidth="1"/>
    <col min="6399" max="6399" width="19.7109375" style="222" customWidth="1"/>
    <col min="6400" max="6400" width="13" style="222" customWidth="1"/>
    <col min="6401" max="6401" width="18.7109375" style="222" customWidth="1"/>
    <col min="6402" max="6402" width="4.85546875" style="222" customWidth="1"/>
    <col min="6403" max="6403" width="22.140625" style="222" customWidth="1"/>
    <col min="6404" max="6404" width="4" style="222" customWidth="1"/>
    <col min="6405" max="6405" width="25.85546875" style="222" customWidth="1"/>
    <col min="6406" max="6406" width="4.42578125" style="222" customWidth="1"/>
    <col min="6407" max="6407" width="5.7109375" style="222" customWidth="1"/>
    <col min="6408" max="6408" width="24.5703125" style="222" customWidth="1"/>
    <col min="6409" max="6409" width="17.140625" style="222" customWidth="1"/>
    <col min="6410" max="6411" width="18.42578125" style="222" customWidth="1"/>
    <col min="6412" max="6412" width="4" style="222" customWidth="1"/>
    <col min="6413" max="6413" width="4.42578125" style="222" customWidth="1"/>
    <col min="6414" max="6414" width="4.140625" style="222" customWidth="1"/>
    <col min="6415" max="6415" width="4.5703125" style="222" bestFit="1" customWidth="1"/>
    <col min="6416" max="6652" width="11.42578125" style="222"/>
    <col min="6653" max="6653" width="10.140625" style="222" bestFit="1" customWidth="1"/>
    <col min="6654" max="6654" width="14.140625" style="222" customWidth="1"/>
    <col min="6655" max="6655" width="19.7109375" style="222" customWidth="1"/>
    <col min="6656" max="6656" width="13" style="222" customWidth="1"/>
    <col min="6657" max="6657" width="18.7109375" style="222" customWidth="1"/>
    <col min="6658" max="6658" width="4.85546875" style="222" customWidth="1"/>
    <col min="6659" max="6659" width="22.140625" style="222" customWidth="1"/>
    <col min="6660" max="6660" width="4" style="222" customWidth="1"/>
    <col min="6661" max="6661" width="25.85546875" style="222" customWidth="1"/>
    <col min="6662" max="6662" width="4.42578125" style="222" customWidth="1"/>
    <col min="6663" max="6663" width="5.7109375" style="222" customWidth="1"/>
    <col min="6664" max="6664" width="24.5703125" style="222" customWidth="1"/>
    <col min="6665" max="6665" width="17.140625" style="222" customWidth="1"/>
    <col min="6666" max="6667" width="18.42578125" style="222" customWidth="1"/>
    <col min="6668" max="6668" width="4" style="222" customWidth="1"/>
    <col min="6669" max="6669" width="4.42578125" style="222" customWidth="1"/>
    <col min="6670" max="6670" width="4.140625" style="222" customWidth="1"/>
    <col min="6671" max="6671" width="4.5703125" style="222" bestFit="1" customWidth="1"/>
    <col min="6672" max="6908" width="11.42578125" style="222"/>
    <col min="6909" max="6909" width="10.140625" style="222" bestFit="1" customWidth="1"/>
    <col min="6910" max="6910" width="14.140625" style="222" customWidth="1"/>
    <col min="6911" max="6911" width="19.7109375" style="222" customWidth="1"/>
    <col min="6912" max="6912" width="13" style="222" customWidth="1"/>
    <col min="6913" max="6913" width="18.7109375" style="222" customWidth="1"/>
    <col min="6914" max="6914" width="4.85546875" style="222" customWidth="1"/>
    <col min="6915" max="6915" width="22.140625" style="222" customWidth="1"/>
    <col min="6916" max="6916" width="4" style="222" customWidth="1"/>
    <col min="6917" max="6917" width="25.85546875" style="222" customWidth="1"/>
    <col min="6918" max="6918" width="4.42578125" style="222" customWidth="1"/>
    <col min="6919" max="6919" width="5.7109375" style="222" customWidth="1"/>
    <col min="6920" max="6920" width="24.5703125" style="222" customWidth="1"/>
    <col min="6921" max="6921" width="17.140625" style="222" customWidth="1"/>
    <col min="6922" max="6923" width="18.42578125" style="222" customWidth="1"/>
    <col min="6924" max="6924" width="4" style="222" customWidth="1"/>
    <col min="6925" max="6925" width="4.42578125" style="222" customWidth="1"/>
    <col min="6926" max="6926" width="4.140625" style="222" customWidth="1"/>
    <col min="6927" max="6927" width="4.5703125" style="222" bestFit="1" customWidth="1"/>
    <col min="6928" max="7164" width="11.42578125" style="222"/>
    <col min="7165" max="7165" width="10.140625" style="222" bestFit="1" customWidth="1"/>
    <col min="7166" max="7166" width="14.140625" style="222" customWidth="1"/>
    <col min="7167" max="7167" width="19.7109375" style="222" customWidth="1"/>
    <col min="7168" max="7168" width="13" style="222" customWidth="1"/>
    <col min="7169" max="7169" width="18.7109375" style="222" customWidth="1"/>
    <col min="7170" max="7170" width="4.85546875" style="222" customWidth="1"/>
    <col min="7171" max="7171" width="22.140625" style="222" customWidth="1"/>
    <col min="7172" max="7172" width="4" style="222" customWidth="1"/>
    <col min="7173" max="7173" width="25.85546875" style="222" customWidth="1"/>
    <col min="7174" max="7174" width="4.42578125" style="222" customWidth="1"/>
    <col min="7175" max="7175" width="5.7109375" style="222" customWidth="1"/>
    <col min="7176" max="7176" width="24.5703125" style="222" customWidth="1"/>
    <col min="7177" max="7177" width="17.140625" style="222" customWidth="1"/>
    <col min="7178" max="7179" width="18.42578125" style="222" customWidth="1"/>
    <col min="7180" max="7180" width="4" style="222" customWidth="1"/>
    <col min="7181" max="7181" width="4.42578125" style="222" customWidth="1"/>
    <col min="7182" max="7182" width="4.140625" style="222" customWidth="1"/>
    <col min="7183" max="7183" width="4.5703125" style="222" bestFit="1" customWidth="1"/>
    <col min="7184" max="7420" width="11.42578125" style="222"/>
    <col min="7421" max="7421" width="10.140625" style="222" bestFit="1" customWidth="1"/>
    <col min="7422" max="7422" width="14.140625" style="222" customWidth="1"/>
    <col min="7423" max="7423" width="19.7109375" style="222" customWidth="1"/>
    <col min="7424" max="7424" width="13" style="222" customWidth="1"/>
    <col min="7425" max="7425" width="18.7109375" style="222" customWidth="1"/>
    <col min="7426" max="7426" width="4.85546875" style="222" customWidth="1"/>
    <col min="7427" max="7427" width="22.140625" style="222" customWidth="1"/>
    <col min="7428" max="7428" width="4" style="222" customWidth="1"/>
    <col min="7429" max="7429" width="25.85546875" style="222" customWidth="1"/>
    <col min="7430" max="7430" width="4.42578125" style="222" customWidth="1"/>
    <col min="7431" max="7431" width="5.7109375" style="222" customWidth="1"/>
    <col min="7432" max="7432" width="24.5703125" style="222" customWidth="1"/>
    <col min="7433" max="7433" width="17.140625" style="222" customWidth="1"/>
    <col min="7434" max="7435" width="18.42578125" style="222" customWidth="1"/>
    <col min="7436" max="7436" width="4" style="222" customWidth="1"/>
    <col min="7437" max="7437" width="4.42578125" style="222" customWidth="1"/>
    <col min="7438" max="7438" width="4.140625" style="222" customWidth="1"/>
    <col min="7439" max="7439" width="4.5703125" style="222" bestFit="1" customWidth="1"/>
    <col min="7440" max="7676" width="11.42578125" style="222"/>
    <col min="7677" max="7677" width="10.140625" style="222" bestFit="1" customWidth="1"/>
    <col min="7678" max="7678" width="14.140625" style="222" customWidth="1"/>
    <col min="7679" max="7679" width="19.7109375" style="222" customWidth="1"/>
    <col min="7680" max="7680" width="13" style="222" customWidth="1"/>
    <col min="7681" max="7681" width="18.7109375" style="222" customWidth="1"/>
    <col min="7682" max="7682" width="4.85546875" style="222" customWidth="1"/>
    <col min="7683" max="7683" width="22.140625" style="222" customWidth="1"/>
    <col min="7684" max="7684" width="4" style="222" customWidth="1"/>
    <col min="7685" max="7685" width="25.85546875" style="222" customWidth="1"/>
    <col min="7686" max="7686" width="4.42578125" style="222" customWidth="1"/>
    <col min="7687" max="7687" width="5.7109375" style="222" customWidth="1"/>
    <col min="7688" max="7688" width="24.5703125" style="222" customWidth="1"/>
    <col min="7689" max="7689" width="17.140625" style="222" customWidth="1"/>
    <col min="7690" max="7691" width="18.42578125" style="222" customWidth="1"/>
    <col min="7692" max="7692" width="4" style="222" customWidth="1"/>
    <col min="7693" max="7693" width="4.42578125" style="222" customWidth="1"/>
    <col min="7694" max="7694" width="4.140625" style="222" customWidth="1"/>
    <col min="7695" max="7695" width="4.5703125" style="222" bestFit="1" customWidth="1"/>
    <col min="7696" max="7932" width="11.42578125" style="222"/>
    <col min="7933" max="7933" width="10.140625" style="222" bestFit="1" customWidth="1"/>
    <col min="7934" max="7934" width="14.140625" style="222" customWidth="1"/>
    <col min="7935" max="7935" width="19.7109375" style="222" customWidth="1"/>
    <col min="7936" max="7936" width="13" style="222" customWidth="1"/>
    <col min="7937" max="7937" width="18.7109375" style="222" customWidth="1"/>
    <col min="7938" max="7938" width="4.85546875" style="222" customWidth="1"/>
    <col min="7939" max="7939" width="22.140625" style="222" customWidth="1"/>
    <col min="7940" max="7940" width="4" style="222" customWidth="1"/>
    <col min="7941" max="7941" width="25.85546875" style="222" customWidth="1"/>
    <col min="7942" max="7942" width="4.42578125" style="222" customWidth="1"/>
    <col min="7943" max="7943" width="5.7109375" style="222" customWidth="1"/>
    <col min="7944" max="7944" width="24.5703125" style="222" customWidth="1"/>
    <col min="7945" max="7945" width="17.140625" style="222" customWidth="1"/>
    <col min="7946" max="7947" width="18.42578125" style="222" customWidth="1"/>
    <col min="7948" max="7948" width="4" style="222" customWidth="1"/>
    <col min="7949" max="7949" width="4.42578125" style="222" customWidth="1"/>
    <col min="7950" max="7950" width="4.140625" style="222" customWidth="1"/>
    <col min="7951" max="7951" width="4.5703125" style="222" bestFit="1" customWidth="1"/>
    <col min="7952" max="8188" width="11.42578125" style="222"/>
    <col min="8189" max="8189" width="10.140625" style="222" bestFit="1" customWidth="1"/>
    <col min="8190" max="8190" width="14.140625" style="222" customWidth="1"/>
    <col min="8191" max="8191" width="19.7109375" style="222" customWidth="1"/>
    <col min="8192" max="8192" width="13" style="222" customWidth="1"/>
    <col min="8193" max="8193" width="18.7109375" style="222" customWidth="1"/>
    <col min="8194" max="8194" width="4.85546875" style="222" customWidth="1"/>
    <col min="8195" max="8195" width="22.140625" style="222" customWidth="1"/>
    <col min="8196" max="8196" width="4" style="222" customWidth="1"/>
    <col min="8197" max="8197" width="25.85546875" style="222" customWidth="1"/>
    <col min="8198" max="8198" width="4.42578125" style="222" customWidth="1"/>
    <col min="8199" max="8199" width="5.7109375" style="222" customWidth="1"/>
    <col min="8200" max="8200" width="24.5703125" style="222" customWidth="1"/>
    <col min="8201" max="8201" width="17.140625" style="222" customWidth="1"/>
    <col min="8202" max="8203" width="18.42578125" style="222" customWidth="1"/>
    <col min="8204" max="8204" width="4" style="222" customWidth="1"/>
    <col min="8205" max="8205" width="4.42578125" style="222" customWidth="1"/>
    <col min="8206" max="8206" width="4.140625" style="222" customWidth="1"/>
    <col min="8207" max="8207" width="4.5703125" style="222" bestFit="1" customWidth="1"/>
    <col min="8208" max="8444" width="11.42578125" style="222"/>
    <col min="8445" max="8445" width="10.140625" style="222" bestFit="1" customWidth="1"/>
    <col min="8446" max="8446" width="14.140625" style="222" customWidth="1"/>
    <col min="8447" max="8447" width="19.7109375" style="222" customWidth="1"/>
    <col min="8448" max="8448" width="13" style="222" customWidth="1"/>
    <col min="8449" max="8449" width="18.7109375" style="222" customWidth="1"/>
    <col min="8450" max="8450" width="4.85546875" style="222" customWidth="1"/>
    <col min="8451" max="8451" width="22.140625" style="222" customWidth="1"/>
    <col min="8452" max="8452" width="4" style="222" customWidth="1"/>
    <col min="8453" max="8453" width="25.85546875" style="222" customWidth="1"/>
    <col min="8454" max="8454" width="4.42578125" style="222" customWidth="1"/>
    <col min="8455" max="8455" width="5.7109375" style="222" customWidth="1"/>
    <col min="8456" max="8456" width="24.5703125" style="222" customWidth="1"/>
    <col min="8457" max="8457" width="17.140625" style="222" customWidth="1"/>
    <col min="8458" max="8459" width="18.42578125" style="222" customWidth="1"/>
    <col min="8460" max="8460" width="4" style="222" customWidth="1"/>
    <col min="8461" max="8461" width="4.42578125" style="222" customWidth="1"/>
    <col min="8462" max="8462" width="4.140625" style="222" customWidth="1"/>
    <col min="8463" max="8463" width="4.5703125" style="222" bestFit="1" customWidth="1"/>
    <col min="8464" max="8700" width="11.42578125" style="222"/>
    <col min="8701" max="8701" width="10.140625" style="222" bestFit="1" customWidth="1"/>
    <col min="8702" max="8702" width="14.140625" style="222" customWidth="1"/>
    <col min="8703" max="8703" width="19.7109375" style="222" customWidth="1"/>
    <col min="8704" max="8704" width="13" style="222" customWidth="1"/>
    <col min="8705" max="8705" width="18.7109375" style="222" customWidth="1"/>
    <col min="8706" max="8706" width="4.85546875" style="222" customWidth="1"/>
    <col min="8707" max="8707" width="22.140625" style="222" customWidth="1"/>
    <col min="8708" max="8708" width="4" style="222" customWidth="1"/>
    <col min="8709" max="8709" width="25.85546875" style="222" customWidth="1"/>
    <col min="8710" max="8710" width="4.42578125" style="222" customWidth="1"/>
    <col min="8711" max="8711" width="5.7109375" style="222" customWidth="1"/>
    <col min="8712" max="8712" width="24.5703125" style="222" customWidth="1"/>
    <col min="8713" max="8713" width="17.140625" style="222" customWidth="1"/>
    <col min="8714" max="8715" width="18.42578125" style="222" customWidth="1"/>
    <col min="8716" max="8716" width="4" style="222" customWidth="1"/>
    <col min="8717" max="8717" width="4.42578125" style="222" customWidth="1"/>
    <col min="8718" max="8718" width="4.140625" style="222" customWidth="1"/>
    <col min="8719" max="8719" width="4.5703125" style="222" bestFit="1" customWidth="1"/>
    <col min="8720" max="8956" width="11.42578125" style="222"/>
    <col min="8957" max="8957" width="10.140625" style="222" bestFit="1" customWidth="1"/>
    <col min="8958" max="8958" width="14.140625" style="222" customWidth="1"/>
    <col min="8959" max="8959" width="19.7109375" style="222" customWidth="1"/>
    <col min="8960" max="8960" width="13" style="222" customWidth="1"/>
    <col min="8961" max="8961" width="18.7109375" style="222" customWidth="1"/>
    <col min="8962" max="8962" width="4.85546875" style="222" customWidth="1"/>
    <col min="8963" max="8963" width="22.140625" style="222" customWidth="1"/>
    <col min="8964" max="8964" width="4" style="222" customWidth="1"/>
    <col min="8965" max="8965" width="25.85546875" style="222" customWidth="1"/>
    <col min="8966" max="8966" width="4.42578125" style="222" customWidth="1"/>
    <col min="8967" max="8967" width="5.7109375" style="222" customWidth="1"/>
    <col min="8968" max="8968" width="24.5703125" style="222" customWidth="1"/>
    <col min="8969" max="8969" width="17.140625" style="222" customWidth="1"/>
    <col min="8970" max="8971" width="18.42578125" style="222" customWidth="1"/>
    <col min="8972" max="8972" width="4" style="222" customWidth="1"/>
    <col min="8973" max="8973" width="4.42578125" style="222" customWidth="1"/>
    <col min="8974" max="8974" width="4.140625" style="222" customWidth="1"/>
    <col min="8975" max="8975" width="4.5703125" style="222" bestFit="1" customWidth="1"/>
    <col min="8976" max="9212" width="11.42578125" style="222"/>
    <col min="9213" max="9213" width="10.140625" style="222" bestFit="1" customWidth="1"/>
    <col min="9214" max="9214" width="14.140625" style="222" customWidth="1"/>
    <col min="9215" max="9215" width="19.7109375" style="222" customWidth="1"/>
    <col min="9216" max="9216" width="13" style="222" customWidth="1"/>
    <col min="9217" max="9217" width="18.7109375" style="222" customWidth="1"/>
    <col min="9218" max="9218" width="4.85546875" style="222" customWidth="1"/>
    <col min="9219" max="9219" width="22.140625" style="222" customWidth="1"/>
    <col min="9220" max="9220" width="4" style="222" customWidth="1"/>
    <col min="9221" max="9221" width="25.85546875" style="222" customWidth="1"/>
    <col min="9222" max="9222" width="4.42578125" style="222" customWidth="1"/>
    <col min="9223" max="9223" width="5.7109375" style="222" customWidth="1"/>
    <col min="9224" max="9224" width="24.5703125" style="222" customWidth="1"/>
    <col min="9225" max="9225" width="17.140625" style="222" customWidth="1"/>
    <col min="9226" max="9227" width="18.42578125" style="222" customWidth="1"/>
    <col min="9228" max="9228" width="4" style="222" customWidth="1"/>
    <col min="9229" max="9229" width="4.42578125" style="222" customWidth="1"/>
    <col min="9230" max="9230" width="4.140625" style="222" customWidth="1"/>
    <col min="9231" max="9231" width="4.5703125" style="222" bestFit="1" customWidth="1"/>
    <col min="9232" max="9468" width="11.42578125" style="222"/>
    <col min="9469" max="9469" width="10.140625" style="222" bestFit="1" customWidth="1"/>
    <col min="9470" max="9470" width="14.140625" style="222" customWidth="1"/>
    <col min="9471" max="9471" width="19.7109375" style="222" customWidth="1"/>
    <col min="9472" max="9472" width="13" style="222" customWidth="1"/>
    <col min="9473" max="9473" width="18.7109375" style="222" customWidth="1"/>
    <col min="9474" max="9474" width="4.85546875" style="222" customWidth="1"/>
    <col min="9475" max="9475" width="22.140625" style="222" customWidth="1"/>
    <col min="9476" max="9476" width="4" style="222" customWidth="1"/>
    <col min="9477" max="9477" width="25.85546875" style="222" customWidth="1"/>
    <col min="9478" max="9478" width="4.42578125" style="222" customWidth="1"/>
    <col min="9479" max="9479" width="5.7109375" style="222" customWidth="1"/>
    <col min="9480" max="9480" width="24.5703125" style="222" customWidth="1"/>
    <col min="9481" max="9481" width="17.140625" style="222" customWidth="1"/>
    <col min="9482" max="9483" width="18.42578125" style="222" customWidth="1"/>
    <col min="9484" max="9484" width="4" style="222" customWidth="1"/>
    <col min="9485" max="9485" width="4.42578125" style="222" customWidth="1"/>
    <col min="9486" max="9486" width="4.140625" style="222" customWidth="1"/>
    <col min="9487" max="9487" width="4.5703125" style="222" bestFit="1" customWidth="1"/>
    <col min="9488" max="9724" width="11.42578125" style="222"/>
    <col min="9725" max="9725" width="10.140625" style="222" bestFit="1" customWidth="1"/>
    <col min="9726" max="9726" width="14.140625" style="222" customWidth="1"/>
    <col min="9727" max="9727" width="19.7109375" style="222" customWidth="1"/>
    <col min="9728" max="9728" width="13" style="222" customWidth="1"/>
    <col min="9729" max="9729" width="18.7109375" style="222" customWidth="1"/>
    <col min="9730" max="9730" width="4.85546875" style="222" customWidth="1"/>
    <col min="9731" max="9731" width="22.140625" style="222" customWidth="1"/>
    <col min="9732" max="9732" width="4" style="222" customWidth="1"/>
    <col min="9733" max="9733" width="25.85546875" style="222" customWidth="1"/>
    <col min="9734" max="9734" width="4.42578125" style="222" customWidth="1"/>
    <col min="9735" max="9735" width="5.7109375" style="222" customWidth="1"/>
    <col min="9736" max="9736" width="24.5703125" style="222" customWidth="1"/>
    <col min="9737" max="9737" width="17.140625" style="222" customWidth="1"/>
    <col min="9738" max="9739" width="18.42578125" style="222" customWidth="1"/>
    <col min="9740" max="9740" width="4" style="222" customWidth="1"/>
    <col min="9741" max="9741" width="4.42578125" style="222" customWidth="1"/>
    <col min="9742" max="9742" width="4.140625" style="222" customWidth="1"/>
    <col min="9743" max="9743" width="4.5703125" style="222" bestFit="1" customWidth="1"/>
    <col min="9744" max="9980" width="11.42578125" style="222"/>
    <col min="9981" max="9981" width="10.140625" style="222" bestFit="1" customWidth="1"/>
    <col min="9982" max="9982" width="14.140625" style="222" customWidth="1"/>
    <col min="9983" max="9983" width="19.7109375" style="222" customWidth="1"/>
    <col min="9984" max="9984" width="13" style="222" customWidth="1"/>
    <col min="9985" max="9985" width="18.7109375" style="222" customWidth="1"/>
    <col min="9986" max="9986" width="4.85546875" style="222" customWidth="1"/>
    <col min="9987" max="9987" width="22.140625" style="222" customWidth="1"/>
    <col min="9988" max="9988" width="4" style="222" customWidth="1"/>
    <col min="9989" max="9989" width="25.85546875" style="222" customWidth="1"/>
    <col min="9990" max="9990" width="4.42578125" style="222" customWidth="1"/>
    <col min="9991" max="9991" width="5.7109375" style="222" customWidth="1"/>
    <col min="9992" max="9992" width="24.5703125" style="222" customWidth="1"/>
    <col min="9993" max="9993" width="17.140625" style="222" customWidth="1"/>
    <col min="9994" max="9995" width="18.42578125" style="222" customWidth="1"/>
    <col min="9996" max="9996" width="4" style="222" customWidth="1"/>
    <col min="9997" max="9997" width="4.42578125" style="222" customWidth="1"/>
    <col min="9998" max="9998" width="4.140625" style="222" customWidth="1"/>
    <col min="9999" max="9999" width="4.5703125" style="222" bestFit="1" customWidth="1"/>
    <col min="10000" max="10236" width="11.42578125" style="222"/>
    <col min="10237" max="10237" width="10.140625" style="222" bestFit="1" customWidth="1"/>
    <col min="10238" max="10238" width="14.140625" style="222" customWidth="1"/>
    <col min="10239" max="10239" width="19.7109375" style="222" customWidth="1"/>
    <col min="10240" max="10240" width="13" style="222" customWidth="1"/>
    <col min="10241" max="10241" width="18.7109375" style="222" customWidth="1"/>
    <col min="10242" max="10242" width="4.85546875" style="222" customWidth="1"/>
    <col min="10243" max="10243" width="22.140625" style="222" customWidth="1"/>
    <col min="10244" max="10244" width="4" style="222" customWidth="1"/>
    <col min="10245" max="10245" width="25.85546875" style="222" customWidth="1"/>
    <col min="10246" max="10246" width="4.42578125" style="222" customWidth="1"/>
    <col min="10247" max="10247" width="5.7109375" style="222" customWidth="1"/>
    <col min="10248" max="10248" width="24.5703125" style="222" customWidth="1"/>
    <col min="10249" max="10249" width="17.140625" style="222" customWidth="1"/>
    <col min="10250" max="10251" width="18.42578125" style="222" customWidth="1"/>
    <col min="10252" max="10252" width="4" style="222" customWidth="1"/>
    <col min="10253" max="10253" width="4.42578125" style="222" customWidth="1"/>
    <col min="10254" max="10254" width="4.140625" style="222" customWidth="1"/>
    <col min="10255" max="10255" width="4.5703125" style="222" bestFit="1" customWidth="1"/>
    <col min="10256" max="10492" width="11.42578125" style="222"/>
    <col min="10493" max="10493" width="10.140625" style="222" bestFit="1" customWidth="1"/>
    <col min="10494" max="10494" width="14.140625" style="222" customWidth="1"/>
    <col min="10495" max="10495" width="19.7109375" style="222" customWidth="1"/>
    <col min="10496" max="10496" width="13" style="222" customWidth="1"/>
    <col min="10497" max="10497" width="18.7109375" style="222" customWidth="1"/>
    <col min="10498" max="10498" width="4.85546875" style="222" customWidth="1"/>
    <col min="10499" max="10499" width="22.140625" style="222" customWidth="1"/>
    <col min="10500" max="10500" width="4" style="222" customWidth="1"/>
    <col min="10501" max="10501" width="25.85546875" style="222" customWidth="1"/>
    <col min="10502" max="10502" width="4.42578125" style="222" customWidth="1"/>
    <col min="10503" max="10503" width="5.7109375" style="222" customWidth="1"/>
    <col min="10504" max="10504" width="24.5703125" style="222" customWidth="1"/>
    <col min="10505" max="10505" width="17.140625" style="222" customWidth="1"/>
    <col min="10506" max="10507" width="18.42578125" style="222" customWidth="1"/>
    <col min="10508" max="10508" width="4" style="222" customWidth="1"/>
    <col min="10509" max="10509" width="4.42578125" style="222" customWidth="1"/>
    <col min="10510" max="10510" width="4.140625" style="222" customWidth="1"/>
    <col min="10511" max="10511" width="4.5703125" style="222" bestFit="1" customWidth="1"/>
    <col min="10512" max="10748" width="11.42578125" style="222"/>
    <col min="10749" max="10749" width="10.140625" style="222" bestFit="1" customWidth="1"/>
    <col min="10750" max="10750" width="14.140625" style="222" customWidth="1"/>
    <col min="10751" max="10751" width="19.7109375" style="222" customWidth="1"/>
    <col min="10752" max="10752" width="13" style="222" customWidth="1"/>
    <col min="10753" max="10753" width="18.7109375" style="222" customWidth="1"/>
    <col min="10754" max="10754" width="4.85546875" style="222" customWidth="1"/>
    <col min="10755" max="10755" width="22.140625" style="222" customWidth="1"/>
    <col min="10756" max="10756" width="4" style="222" customWidth="1"/>
    <col min="10757" max="10757" width="25.85546875" style="222" customWidth="1"/>
    <col min="10758" max="10758" width="4.42578125" style="222" customWidth="1"/>
    <col min="10759" max="10759" width="5.7109375" style="222" customWidth="1"/>
    <col min="10760" max="10760" width="24.5703125" style="222" customWidth="1"/>
    <col min="10761" max="10761" width="17.140625" style="222" customWidth="1"/>
    <col min="10762" max="10763" width="18.42578125" style="222" customWidth="1"/>
    <col min="10764" max="10764" width="4" style="222" customWidth="1"/>
    <col min="10765" max="10765" width="4.42578125" style="222" customWidth="1"/>
    <col min="10766" max="10766" width="4.140625" style="222" customWidth="1"/>
    <col min="10767" max="10767" width="4.5703125" style="222" bestFit="1" customWidth="1"/>
    <col min="10768" max="11004" width="11.42578125" style="222"/>
    <col min="11005" max="11005" width="10.140625" style="222" bestFit="1" customWidth="1"/>
    <col min="11006" max="11006" width="14.140625" style="222" customWidth="1"/>
    <col min="11007" max="11007" width="19.7109375" style="222" customWidth="1"/>
    <col min="11008" max="11008" width="13" style="222" customWidth="1"/>
    <col min="11009" max="11009" width="18.7109375" style="222" customWidth="1"/>
    <col min="11010" max="11010" width="4.85546875" style="222" customWidth="1"/>
    <col min="11011" max="11011" width="22.140625" style="222" customWidth="1"/>
    <col min="11012" max="11012" width="4" style="222" customWidth="1"/>
    <col min="11013" max="11013" width="25.85546875" style="222" customWidth="1"/>
    <col min="11014" max="11014" width="4.42578125" style="222" customWidth="1"/>
    <col min="11015" max="11015" width="5.7109375" style="222" customWidth="1"/>
    <col min="11016" max="11016" width="24.5703125" style="222" customWidth="1"/>
    <col min="11017" max="11017" width="17.140625" style="222" customWidth="1"/>
    <col min="11018" max="11019" width="18.42578125" style="222" customWidth="1"/>
    <col min="11020" max="11020" width="4" style="222" customWidth="1"/>
    <col min="11021" max="11021" width="4.42578125" style="222" customWidth="1"/>
    <col min="11022" max="11022" width="4.140625" style="222" customWidth="1"/>
    <col min="11023" max="11023" width="4.5703125" style="222" bestFit="1" customWidth="1"/>
    <col min="11024" max="11260" width="11.42578125" style="222"/>
    <col min="11261" max="11261" width="10.140625" style="222" bestFit="1" customWidth="1"/>
    <col min="11262" max="11262" width="14.140625" style="222" customWidth="1"/>
    <col min="11263" max="11263" width="19.7109375" style="222" customWidth="1"/>
    <col min="11264" max="11264" width="13" style="222" customWidth="1"/>
    <col min="11265" max="11265" width="18.7109375" style="222" customWidth="1"/>
    <col min="11266" max="11266" width="4.85546875" style="222" customWidth="1"/>
    <col min="11267" max="11267" width="22.140625" style="222" customWidth="1"/>
    <col min="11268" max="11268" width="4" style="222" customWidth="1"/>
    <col min="11269" max="11269" width="25.85546875" style="222" customWidth="1"/>
    <col min="11270" max="11270" width="4.42578125" style="222" customWidth="1"/>
    <col min="11271" max="11271" width="5.7109375" style="222" customWidth="1"/>
    <col min="11272" max="11272" width="24.5703125" style="222" customWidth="1"/>
    <col min="11273" max="11273" width="17.140625" style="222" customWidth="1"/>
    <col min="11274" max="11275" width="18.42578125" style="222" customWidth="1"/>
    <col min="11276" max="11276" width="4" style="222" customWidth="1"/>
    <col min="11277" max="11277" width="4.42578125" style="222" customWidth="1"/>
    <col min="11278" max="11278" width="4.140625" style="222" customWidth="1"/>
    <col min="11279" max="11279" width="4.5703125" style="222" bestFit="1" customWidth="1"/>
    <col min="11280" max="11516" width="11.42578125" style="222"/>
    <col min="11517" max="11517" width="10.140625" style="222" bestFit="1" customWidth="1"/>
    <col min="11518" max="11518" width="14.140625" style="222" customWidth="1"/>
    <col min="11519" max="11519" width="19.7109375" style="222" customWidth="1"/>
    <col min="11520" max="11520" width="13" style="222" customWidth="1"/>
    <col min="11521" max="11521" width="18.7109375" style="222" customWidth="1"/>
    <col min="11522" max="11522" width="4.85546875" style="222" customWidth="1"/>
    <col min="11523" max="11523" width="22.140625" style="222" customWidth="1"/>
    <col min="11524" max="11524" width="4" style="222" customWidth="1"/>
    <col min="11525" max="11525" width="25.85546875" style="222" customWidth="1"/>
    <col min="11526" max="11526" width="4.42578125" style="222" customWidth="1"/>
    <col min="11527" max="11527" width="5.7109375" style="222" customWidth="1"/>
    <col min="11528" max="11528" width="24.5703125" style="222" customWidth="1"/>
    <col min="11529" max="11529" width="17.140625" style="222" customWidth="1"/>
    <col min="11530" max="11531" width="18.42578125" style="222" customWidth="1"/>
    <col min="11532" max="11532" width="4" style="222" customWidth="1"/>
    <col min="11533" max="11533" width="4.42578125" style="222" customWidth="1"/>
    <col min="11534" max="11534" width="4.140625" style="222" customWidth="1"/>
    <col min="11535" max="11535" width="4.5703125" style="222" bestFit="1" customWidth="1"/>
    <col min="11536" max="11772" width="11.42578125" style="222"/>
    <col min="11773" max="11773" width="10.140625" style="222" bestFit="1" customWidth="1"/>
    <col min="11774" max="11774" width="14.140625" style="222" customWidth="1"/>
    <col min="11775" max="11775" width="19.7109375" style="222" customWidth="1"/>
    <col min="11776" max="11776" width="13" style="222" customWidth="1"/>
    <col min="11777" max="11777" width="18.7109375" style="222" customWidth="1"/>
    <col min="11778" max="11778" width="4.85546875" style="222" customWidth="1"/>
    <col min="11779" max="11779" width="22.140625" style="222" customWidth="1"/>
    <col min="11780" max="11780" width="4" style="222" customWidth="1"/>
    <col min="11781" max="11781" width="25.85546875" style="222" customWidth="1"/>
    <col min="11782" max="11782" width="4.42578125" style="222" customWidth="1"/>
    <col min="11783" max="11783" width="5.7109375" style="222" customWidth="1"/>
    <col min="11784" max="11784" width="24.5703125" style="222" customWidth="1"/>
    <col min="11785" max="11785" width="17.140625" style="222" customWidth="1"/>
    <col min="11786" max="11787" width="18.42578125" style="222" customWidth="1"/>
    <col min="11788" max="11788" width="4" style="222" customWidth="1"/>
    <col min="11789" max="11789" width="4.42578125" style="222" customWidth="1"/>
    <col min="11790" max="11790" width="4.140625" style="222" customWidth="1"/>
    <col min="11791" max="11791" width="4.5703125" style="222" bestFit="1" customWidth="1"/>
    <col min="11792" max="12028" width="11.42578125" style="222"/>
    <col min="12029" max="12029" width="10.140625" style="222" bestFit="1" customWidth="1"/>
    <col min="12030" max="12030" width="14.140625" style="222" customWidth="1"/>
    <col min="12031" max="12031" width="19.7109375" style="222" customWidth="1"/>
    <col min="12032" max="12032" width="13" style="222" customWidth="1"/>
    <col min="12033" max="12033" width="18.7109375" style="222" customWidth="1"/>
    <col min="12034" max="12034" width="4.85546875" style="222" customWidth="1"/>
    <col min="12035" max="12035" width="22.140625" style="222" customWidth="1"/>
    <col min="12036" max="12036" width="4" style="222" customWidth="1"/>
    <col min="12037" max="12037" width="25.85546875" style="222" customWidth="1"/>
    <col min="12038" max="12038" width="4.42578125" style="222" customWidth="1"/>
    <col min="12039" max="12039" width="5.7109375" style="222" customWidth="1"/>
    <col min="12040" max="12040" width="24.5703125" style="222" customWidth="1"/>
    <col min="12041" max="12041" width="17.140625" style="222" customWidth="1"/>
    <col min="12042" max="12043" width="18.42578125" style="222" customWidth="1"/>
    <col min="12044" max="12044" width="4" style="222" customWidth="1"/>
    <col min="12045" max="12045" width="4.42578125" style="222" customWidth="1"/>
    <col min="12046" max="12046" width="4.140625" style="222" customWidth="1"/>
    <col min="12047" max="12047" width="4.5703125" style="222" bestFit="1" customWidth="1"/>
    <col min="12048" max="12284" width="11.42578125" style="222"/>
    <col min="12285" max="12285" width="10.140625" style="222" bestFit="1" customWidth="1"/>
    <col min="12286" max="12286" width="14.140625" style="222" customWidth="1"/>
    <col min="12287" max="12287" width="19.7109375" style="222" customWidth="1"/>
    <col min="12288" max="12288" width="13" style="222" customWidth="1"/>
    <col min="12289" max="12289" width="18.7109375" style="222" customWidth="1"/>
    <col min="12290" max="12290" width="4.85546875" style="222" customWidth="1"/>
    <col min="12291" max="12291" width="22.140625" style="222" customWidth="1"/>
    <col min="12292" max="12292" width="4" style="222" customWidth="1"/>
    <col min="12293" max="12293" width="25.85546875" style="222" customWidth="1"/>
    <col min="12294" max="12294" width="4.42578125" style="222" customWidth="1"/>
    <col min="12295" max="12295" width="5.7109375" style="222" customWidth="1"/>
    <col min="12296" max="12296" width="24.5703125" style="222" customWidth="1"/>
    <col min="12297" max="12297" width="17.140625" style="222" customWidth="1"/>
    <col min="12298" max="12299" width="18.42578125" style="222" customWidth="1"/>
    <col min="12300" max="12300" width="4" style="222" customWidth="1"/>
    <col min="12301" max="12301" width="4.42578125" style="222" customWidth="1"/>
    <col min="12302" max="12302" width="4.140625" style="222" customWidth="1"/>
    <col min="12303" max="12303" width="4.5703125" style="222" bestFit="1" customWidth="1"/>
    <col min="12304" max="12540" width="11.42578125" style="222"/>
    <col min="12541" max="12541" width="10.140625" style="222" bestFit="1" customWidth="1"/>
    <col min="12542" max="12542" width="14.140625" style="222" customWidth="1"/>
    <col min="12543" max="12543" width="19.7109375" style="222" customWidth="1"/>
    <col min="12544" max="12544" width="13" style="222" customWidth="1"/>
    <col min="12545" max="12545" width="18.7109375" style="222" customWidth="1"/>
    <col min="12546" max="12546" width="4.85546875" style="222" customWidth="1"/>
    <col min="12547" max="12547" width="22.140625" style="222" customWidth="1"/>
    <col min="12548" max="12548" width="4" style="222" customWidth="1"/>
    <col min="12549" max="12549" width="25.85546875" style="222" customWidth="1"/>
    <col min="12550" max="12550" width="4.42578125" style="222" customWidth="1"/>
    <col min="12551" max="12551" width="5.7109375" style="222" customWidth="1"/>
    <col min="12552" max="12552" width="24.5703125" style="222" customWidth="1"/>
    <col min="12553" max="12553" width="17.140625" style="222" customWidth="1"/>
    <col min="12554" max="12555" width="18.42578125" style="222" customWidth="1"/>
    <col min="12556" max="12556" width="4" style="222" customWidth="1"/>
    <col min="12557" max="12557" width="4.42578125" style="222" customWidth="1"/>
    <col min="12558" max="12558" width="4.140625" style="222" customWidth="1"/>
    <col min="12559" max="12559" width="4.5703125" style="222" bestFit="1" customWidth="1"/>
    <col min="12560" max="12796" width="11.42578125" style="222"/>
    <col min="12797" max="12797" width="10.140625" style="222" bestFit="1" customWidth="1"/>
    <col min="12798" max="12798" width="14.140625" style="222" customWidth="1"/>
    <col min="12799" max="12799" width="19.7109375" style="222" customWidth="1"/>
    <col min="12800" max="12800" width="13" style="222" customWidth="1"/>
    <col min="12801" max="12801" width="18.7109375" style="222" customWidth="1"/>
    <col min="12802" max="12802" width="4.85546875" style="222" customWidth="1"/>
    <col min="12803" max="12803" width="22.140625" style="222" customWidth="1"/>
    <col min="12804" max="12804" width="4" style="222" customWidth="1"/>
    <col min="12805" max="12805" width="25.85546875" style="222" customWidth="1"/>
    <col min="12806" max="12806" width="4.42578125" style="222" customWidth="1"/>
    <col min="12807" max="12807" width="5.7109375" style="222" customWidth="1"/>
    <col min="12808" max="12808" width="24.5703125" style="222" customWidth="1"/>
    <col min="12809" max="12809" width="17.140625" style="222" customWidth="1"/>
    <col min="12810" max="12811" width="18.42578125" style="222" customWidth="1"/>
    <col min="12812" max="12812" width="4" style="222" customWidth="1"/>
    <col min="12813" max="12813" width="4.42578125" style="222" customWidth="1"/>
    <col min="12814" max="12814" width="4.140625" style="222" customWidth="1"/>
    <col min="12815" max="12815" width="4.5703125" style="222" bestFit="1" customWidth="1"/>
    <col min="12816" max="13052" width="11.42578125" style="222"/>
    <col min="13053" max="13053" width="10.140625" style="222" bestFit="1" customWidth="1"/>
    <col min="13054" max="13054" width="14.140625" style="222" customWidth="1"/>
    <col min="13055" max="13055" width="19.7109375" style="222" customWidth="1"/>
    <col min="13056" max="13056" width="13" style="222" customWidth="1"/>
    <col min="13057" max="13057" width="18.7109375" style="222" customWidth="1"/>
    <col min="13058" max="13058" width="4.85546875" style="222" customWidth="1"/>
    <col min="13059" max="13059" width="22.140625" style="222" customWidth="1"/>
    <col min="13060" max="13060" width="4" style="222" customWidth="1"/>
    <col min="13061" max="13061" width="25.85546875" style="222" customWidth="1"/>
    <col min="13062" max="13062" width="4.42578125" style="222" customWidth="1"/>
    <col min="13063" max="13063" width="5.7109375" style="222" customWidth="1"/>
    <col min="13064" max="13064" width="24.5703125" style="222" customWidth="1"/>
    <col min="13065" max="13065" width="17.140625" style="222" customWidth="1"/>
    <col min="13066" max="13067" width="18.42578125" style="222" customWidth="1"/>
    <col min="13068" max="13068" width="4" style="222" customWidth="1"/>
    <col min="13069" max="13069" width="4.42578125" style="222" customWidth="1"/>
    <col min="13070" max="13070" width="4.140625" style="222" customWidth="1"/>
    <col min="13071" max="13071" width="4.5703125" style="222" bestFit="1" customWidth="1"/>
    <col min="13072" max="13308" width="11.42578125" style="222"/>
    <col min="13309" max="13309" width="10.140625" style="222" bestFit="1" customWidth="1"/>
    <col min="13310" max="13310" width="14.140625" style="222" customWidth="1"/>
    <col min="13311" max="13311" width="19.7109375" style="222" customWidth="1"/>
    <col min="13312" max="13312" width="13" style="222" customWidth="1"/>
    <col min="13313" max="13313" width="18.7109375" style="222" customWidth="1"/>
    <col min="13314" max="13314" width="4.85546875" style="222" customWidth="1"/>
    <col min="13315" max="13315" width="22.140625" style="222" customWidth="1"/>
    <col min="13316" max="13316" width="4" style="222" customWidth="1"/>
    <col min="13317" max="13317" width="25.85546875" style="222" customWidth="1"/>
    <col min="13318" max="13318" width="4.42578125" style="222" customWidth="1"/>
    <col min="13319" max="13319" width="5.7109375" style="222" customWidth="1"/>
    <col min="13320" max="13320" width="24.5703125" style="222" customWidth="1"/>
    <col min="13321" max="13321" width="17.140625" style="222" customWidth="1"/>
    <col min="13322" max="13323" width="18.42578125" style="222" customWidth="1"/>
    <col min="13324" max="13324" width="4" style="222" customWidth="1"/>
    <col min="13325" max="13325" width="4.42578125" style="222" customWidth="1"/>
    <col min="13326" max="13326" width="4.140625" style="222" customWidth="1"/>
    <col min="13327" max="13327" width="4.5703125" style="222" bestFit="1" customWidth="1"/>
    <col min="13328" max="13564" width="11.42578125" style="222"/>
    <col min="13565" max="13565" width="10.140625" style="222" bestFit="1" customWidth="1"/>
    <col min="13566" max="13566" width="14.140625" style="222" customWidth="1"/>
    <col min="13567" max="13567" width="19.7109375" style="222" customWidth="1"/>
    <col min="13568" max="13568" width="13" style="222" customWidth="1"/>
    <col min="13569" max="13569" width="18.7109375" style="222" customWidth="1"/>
    <col min="13570" max="13570" width="4.85546875" style="222" customWidth="1"/>
    <col min="13571" max="13571" width="22.140625" style="222" customWidth="1"/>
    <col min="13572" max="13572" width="4" style="222" customWidth="1"/>
    <col min="13573" max="13573" width="25.85546875" style="222" customWidth="1"/>
    <col min="13574" max="13574" width="4.42578125" style="222" customWidth="1"/>
    <col min="13575" max="13575" width="5.7109375" style="222" customWidth="1"/>
    <col min="13576" max="13576" width="24.5703125" style="222" customWidth="1"/>
    <col min="13577" max="13577" width="17.140625" style="222" customWidth="1"/>
    <col min="13578" max="13579" width="18.42578125" style="222" customWidth="1"/>
    <col min="13580" max="13580" width="4" style="222" customWidth="1"/>
    <col min="13581" max="13581" width="4.42578125" style="222" customWidth="1"/>
    <col min="13582" max="13582" width="4.140625" style="222" customWidth="1"/>
    <col min="13583" max="13583" width="4.5703125" style="222" bestFit="1" customWidth="1"/>
    <col min="13584" max="13820" width="11.42578125" style="222"/>
    <col min="13821" max="13821" width="10.140625" style="222" bestFit="1" customWidth="1"/>
    <col min="13822" max="13822" width="14.140625" style="222" customWidth="1"/>
    <col min="13823" max="13823" width="19.7109375" style="222" customWidth="1"/>
    <col min="13824" max="13824" width="13" style="222" customWidth="1"/>
    <col min="13825" max="13825" width="18.7109375" style="222" customWidth="1"/>
    <col min="13826" max="13826" width="4.85546875" style="222" customWidth="1"/>
    <col min="13827" max="13827" width="22.140625" style="222" customWidth="1"/>
    <col min="13828" max="13828" width="4" style="222" customWidth="1"/>
    <col min="13829" max="13829" width="25.85546875" style="222" customWidth="1"/>
    <col min="13830" max="13830" width="4.42578125" style="222" customWidth="1"/>
    <col min="13831" max="13831" width="5.7109375" style="222" customWidth="1"/>
    <col min="13832" max="13832" width="24.5703125" style="222" customWidth="1"/>
    <col min="13833" max="13833" width="17.140625" style="222" customWidth="1"/>
    <col min="13834" max="13835" width="18.42578125" style="222" customWidth="1"/>
    <col min="13836" max="13836" width="4" style="222" customWidth="1"/>
    <col min="13837" max="13837" width="4.42578125" style="222" customWidth="1"/>
    <col min="13838" max="13838" width="4.140625" style="222" customWidth="1"/>
    <col min="13839" max="13839" width="4.5703125" style="222" bestFit="1" customWidth="1"/>
    <col min="13840" max="14076" width="11.42578125" style="222"/>
    <col min="14077" max="14077" width="10.140625" style="222" bestFit="1" customWidth="1"/>
    <col min="14078" max="14078" width="14.140625" style="222" customWidth="1"/>
    <col min="14079" max="14079" width="19.7109375" style="222" customWidth="1"/>
    <col min="14080" max="14080" width="13" style="222" customWidth="1"/>
    <col min="14081" max="14081" width="18.7109375" style="222" customWidth="1"/>
    <col min="14082" max="14082" width="4.85546875" style="222" customWidth="1"/>
    <col min="14083" max="14083" width="22.140625" style="222" customWidth="1"/>
    <col min="14084" max="14084" width="4" style="222" customWidth="1"/>
    <col min="14085" max="14085" width="25.85546875" style="222" customWidth="1"/>
    <col min="14086" max="14086" width="4.42578125" style="222" customWidth="1"/>
    <col min="14087" max="14087" width="5.7109375" style="222" customWidth="1"/>
    <col min="14088" max="14088" width="24.5703125" style="222" customWidth="1"/>
    <col min="14089" max="14089" width="17.140625" style="222" customWidth="1"/>
    <col min="14090" max="14091" width="18.42578125" style="222" customWidth="1"/>
    <col min="14092" max="14092" width="4" style="222" customWidth="1"/>
    <col min="14093" max="14093" width="4.42578125" style="222" customWidth="1"/>
    <col min="14094" max="14094" width="4.140625" style="222" customWidth="1"/>
    <col min="14095" max="14095" width="4.5703125" style="222" bestFit="1" customWidth="1"/>
    <col min="14096" max="14332" width="11.42578125" style="222"/>
    <col min="14333" max="14333" width="10.140625" style="222" bestFit="1" customWidth="1"/>
    <col min="14334" max="14334" width="14.140625" style="222" customWidth="1"/>
    <col min="14335" max="14335" width="19.7109375" style="222" customWidth="1"/>
    <col min="14336" max="14336" width="13" style="222" customWidth="1"/>
    <col min="14337" max="14337" width="18.7109375" style="222" customWidth="1"/>
    <col min="14338" max="14338" width="4.85546875" style="222" customWidth="1"/>
    <col min="14339" max="14339" width="22.140625" style="222" customWidth="1"/>
    <col min="14340" max="14340" width="4" style="222" customWidth="1"/>
    <col min="14341" max="14341" width="25.85546875" style="222" customWidth="1"/>
    <col min="14342" max="14342" width="4.42578125" style="222" customWidth="1"/>
    <col min="14343" max="14343" width="5.7109375" style="222" customWidth="1"/>
    <col min="14344" max="14344" width="24.5703125" style="222" customWidth="1"/>
    <col min="14345" max="14345" width="17.140625" style="222" customWidth="1"/>
    <col min="14346" max="14347" width="18.42578125" style="222" customWidth="1"/>
    <col min="14348" max="14348" width="4" style="222" customWidth="1"/>
    <col min="14349" max="14349" width="4.42578125" style="222" customWidth="1"/>
    <col min="14350" max="14350" width="4.140625" style="222" customWidth="1"/>
    <col min="14351" max="14351" width="4.5703125" style="222" bestFit="1" customWidth="1"/>
    <col min="14352" max="14588" width="11.42578125" style="222"/>
    <col min="14589" max="14589" width="10.140625" style="222" bestFit="1" customWidth="1"/>
    <col min="14590" max="14590" width="14.140625" style="222" customWidth="1"/>
    <col min="14591" max="14591" width="19.7109375" style="222" customWidth="1"/>
    <col min="14592" max="14592" width="13" style="222" customWidth="1"/>
    <col min="14593" max="14593" width="18.7109375" style="222" customWidth="1"/>
    <col min="14594" max="14594" width="4.85546875" style="222" customWidth="1"/>
    <col min="14595" max="14595" width="22.140625" style="222" customWidth="1"/>
    <col min="14596" max="14596" width="4" style="222" customWidth="1"/>
    <col min="14597" max="14597" width="25.85546875" style="222" customWidth="1"/>
    <col min="14598" max="14598" width="4.42578125" style="222" customWidth="1"/>
    <col min="14599" max="14599" width="5.7109375" style="222" customWidth="1"/>
    <col min="14600" max="14600" width="24.5703125" style="222" customWidth="1"/>
    <col min="14601" max="14601" width="17.140625" style="222" customWidth="1"/>
    <col min="14602" max="14603" width="18.42578125" style="222" customWidth="1"/>
    <col min="14604" max="14604" width="4" style="222" customWidth="1"/>
    <col min="14605" max="14605" width="4.42578125" style="222" customWidth="1"/>
    <col min="14606" max="14606" width="4.140625" style="222" customWidth="1"/>
    <col min="14607" max="14607" width="4.5703125" style="222" bestFit="1" customWidth="1"/>
    <col min="14608" max="14844" width="11.42578125" style="222"/>
    <col min="14845" max="14845" width="10.140625" style="222" bestFit="1" customWidth="1"/>
    <col min="14846" max="14846" width="14.140625" style="222" customWidth="1"/>
    <col min="14847" max="14847" width="19.7109375" style="222" customWidth="1"/>
    <col min="14848" max="14848" width="13" style="222" customWidth="1"/>
    <col min="14849" max="14849" width="18.7109375" style="222" customWidth="1"/>
    <col min="14850" max="14850" width="4.85546875" style="222" customWidth="1"/>
    <col min="14851" max="14851" width="22.140625" style="222" customWidth="1"/>
    <col min="14852" max="14852" width="4" style="222" customWidth="1"/>
    <col min="14853" max="14853" width="25.85546875" style="222" customWidth="1"/>
    <col min="14854" max="14854" width="4.42578125" style="222" customWidth="1"/>
    <col min="14855" max="14855" width="5.7109375" style="222" customWidth="1"/>
    <col min="14856" max="14856" width="24.5703125" style="222" customWidth="1"/>
    <col min="14857" max="14857" width="17.140625" style="222" customWidth="1"/>
    <col min="14858" max="14859" width="18.42578125" style="222" customWidth="1"/>
    <col min="14860" max="14860" width="4" style="222" customWidth="1"/>
    <col min="14861" max="14861" width="4.42578125" style="222" customWidth="1"/>
    <col min="14862" max="14862" width="4.140625" style="222" customWidth="1"/>
    <col min="14863" max="14863" width="4.5703125" style="222" bestFit="1" customWidth="1"/>
    <col min="14864" max="15100" width="11.42578125" style="222"/>
    <col min="15101" max="15101" width="10.140625" style="222" bestFit="1" customWidth="1"/>
    <col min="15102" max="15102" width="14.140625" style="222" customWidth="1"/>
    <col min="15103" max="15103" width="19.7109375" style="222" customWidth="1"/>
    <col min="15104" max="15104" width="13" style="222" customWidth="1"/>
    <col min="15105" max="15105" width="18.7109375" style="222" customWidth="1"/>
    <col min="15106" max="15106" width="4.85546875" style="222" customWidth="1"/>
    <col min="15107" max="15107" width="22.140625" style="222" customWidth="1"/>
    <col min="15108" max="15108" width="4" style="222" customWidth="1"/>
    <col min="15109" max="15109" width="25.85546875" style="222" customWidth="1"/>
    <col min="15110" max="15110" width="4.42578125" style="222" customWidth="1"/>
    <col min="15111" max="15111" width="5.7109375" style="222" customWidth="1"/>
    <col min="15112" max="15112" width="24.5703125" style="222" customWidth="1"/>
    <col min="15113" max="15113" width="17.140625" style="222" customWidth="1"/>
    <col min="15114" max="15115" width="18.42578125" style="222" customWidth="1"/>
    <col min="15116" max="15116" width="4" style="222" customWidth="1"/>
    <col min="15117" max="15117" width="4.42578125" style="222" customWidth="1"/>
    <col min="15118" max="15118" width="4.140625" style="222" customWidth="1"/>
    <col min="15119" max="15119" width="4.5703125" style="222" bestFit="1" customWidth="1"/>
    <col min="15120" max="15356" width="11.42578125" style="222"/>
    <col min="15357" max="15357" width="10.140625" style="222" bestFit="1" customWidth="1"/>
    <col min="15358" max="15358" width="14.140625" style="222" customWidth="1"/>
    <col min="15359" max="15359" width="19.7109375" style="222" customWidth="1"/>
    <col min="15360" max="15360" width="13" style="222" customWidth="1"/>
    <col min="15361" max="15361" width="18.7109375" style="222" customWidth="1"/>
    <col min="15362" max="15362" width="4.85546875" style="222" customWidth="1"/>
    <col min="15363" max="15363" width="22.140625" style="222" customWidth="1"/>
    <col min="15364" max="15364" width="4" style="222" customWidth="1"/>
    <col min="15365" max="15365" width="25.85546875" style="222" customWidth="1"/>
    <col min="15366" max="15366" width="4.42578125" style="222" customWidth="1"/>
    <col min="15367" max="15367" width="5.7109375" style="222" customWidth="1"/>
    <col min="15368" max="15368" width="24.5703125" style="222" customWidth="1"/>
    <col min="15369" max="15369" width="17.140625" style="222" customWidth="1"/>
    <col min="15370" max="15371" width="18.42578125" style="222" customWidth="1"/>
    <col min="15372" max="15372" width="4" style="222" customWidth="1"/>
    <col min="15373" max="15373" width="4.42578125" style="222" customWidth="1"/>
    <col min="15374" max="15374" width="4.140625" style="222" customWidth="1"/>
    <col min="15375" max="15375" width="4.5703125" style="222" bestFit="1" customWidth="1"/>
    <col min="15376" max="15612" width="11.42578125" style="222"/>
    <col min="15613" max="15613" width="10.140625" style="222" bestFit="1" customWidth="1"/>
    <col min="15614" max="15614" width="14.140625" style="222" customWidth="1"/>
    <col min="15615" max="15615" width="19.7109375" style="222" customWidth="1"/>
    <col min="15616" max="15616" width="13" style="222" customWidth="1"/>
    <col min="15617" max="15617" width="18.7109375" style="222" customWidth="1"/>
    <col min="15618" max="15618" width="4.85546875" style="222" customWidth="1"/>
    <col min="15619" max="15619" width="22.140625" style="222" customWidth="1"/>
    <col min="15620" max="15620" width="4" style="222" customWidth="1"/>
    <col min="15621" max="15621" width="25.85546875" style="222" customWidth="1"/>
    <col min="15622" max="15622" width="4.42578125" style="222" customWidth="1"/>
    <col min="15623" max="15623" width="5.7109375" style="222" customWidth="1"/>
    <col min="15624" max="15624" width="24.5703125" style="222" customWidth="1"/>
    <col min="15625" max="15625" width="17.140625" style="222" customWidth="1"/>
    <col min="15626" max="15627" width="18.42578125" style="222" customWidth="1"/>
    <col min="15628" max="15628" width="4" style="222" customWidth="1"/>
    <col min="15629" max="15629" width="4.42578125" style="222" customWidth="1"/>
    <col min="15630" max="15630" width="4.140625" style="222" customWidth="1"/>
    <col min="15631" max="15631" width="4.5703125" style="222" bestFit="1" customWidth="1"/>
    <col min="15632" max="15868" width="11.42578125" style="222"/>
    <col min="15869" max="15869" width="10.140625" style="222" bestFit="1" customWidth="1"/>
    <col min="15870" max="15870" width="14.140625" style="222" customWidth="1"/>
    <col min="15871" max="15871" width="19.7109375" style="222" customWidth="1"/>
    <col min="15872" max="15872" width="13" style="222" customWidth="1"/>
    <col min="15873" max="15873" width="18.7109375" style="222" customWidth="1"/>
    <col min="15874" max="15874" width="4.85546875" style="222" customWidth="1"/>
    <col min="15875" max="15875" width="22.140625" style="222" customWidth="1"/>
    <col min="15876" max="15876" width="4" style="222" customWidth="1"/>
    <col min="15877" max="15877" width="25.85546875" style="222" customWidth="1"/>
    <col min="15878" max="15878" width="4.42578125" style="222" customWidth="1"/>
    <col min="15879" max="15879" width="5.7109375" style="222" customWidth="1"/>
    <col min="15880" max="15880" width="24.5703125" style="222" customWidth="1"/>
    <col min="15881" max="15881" width="17.140625" style="222" customWidth="1"/>
    <col min="15882" max="15883" width="18.42578125" style="222" customWidth="1"/>
    <col min="15884" max="15884" width="4" style="222" customWidth="1"/>
    <col min="15885" max="15885" width="4.42578125" style="222" customWidth="1"/>
    <col min="15886" max="15886" width="4.140625" style="222" customWidth="1"/>
    <col min="15887" max="15887" width="4.5703125" style="222" bestFit="1" customWidth="1"/>
    <col min="15888" max="16124" width="11.42578125" style="222"/>
    <col min="16125" max="16125" width="10.140625" style="222" bestFit="1" customWidth="1"/>
    <col min="16126" max="16126" width="14.140625" style="222" customWidth="1"/>
    <col min="16127" max="16127" width="19.7109375" style="222" customWidth="1"/>
    <col min="16128" max="16128" width="13" style="222" customWidth="1"/>
    <col min="16129" max="16129" width="18.7109375" style="222" customWidth="1"/>
    <col min="16130" max="16130" width="4.85546875" style="222" customWidth="1"/>
    <col min="16131" max="16131" width="22.140625" style="222" customWidth="1"/>
    <col min="16132" max="16132" width="4" style="222" customWidth="1"/>
    <col min="16133" max="16133" width="25.85546875" style="222" customWidth="1"/>
    <col min="16134" max="16134" width="4.42578125" style="222" customWidth="1"/>
    <col min="16135" max="16135" width="5.7109375" style="222" customWidth="1"/>
    <col min="16136" max="16136" width="24.5703125" style="222" customWidth="1"/>
    <col min="16137" max="16137" width="17.140625" style="222" customWidth="1"/>
    <col min="16138" max="16139" width="18.42578125" style="222" customWidth="1"/>
    <col min="16140" max="16140" width="4" style="222" customWidth="1"/>
    <col min="16141" max="16141" width="4.42578125" style="222" customWidth="1"/>
    <col min="16142" max="16142" width="4.140625" style="222" customWidth="1"/>
    <col min="16143" max="16143" width="4.5703125" style="222" bestFit="1" customWidth="1"/>
    <col min="16144" max="16384" width="11.42578125" style="222"/>
  </cols>
  <sheetData>
    <row r="1" spans="1:15" ht="15" customHeight="1" x14ac:dyDescent="0.25">
      <c r="A1" s="682"/>
      <c r="B1" s="683"/>
      <c r="C1" s="683"/>
      <c r="D1" s="683"/>
      <c r="E1" s="683"/>
      <c r="F1" s="684"/>
      <c r="G1" s="682" t="s">
        <v>75</v>
      </c>
      <c r="H1" s="683"/>
      <c r="I1" s="683"/>
      <c r="J1" s="683"/>
      <c r="K1" s="683"/>
      <c r="L1" s="683"/>
      <c r="M1" s="684"/>
      <c r="N1" s="360" t="s">
        <v>76</v>
      </c>
      <c r="O1" s="355" t="s">
        <v>77</v>
      </c>
    </row>
    <row r="2" spans="1:15" ht="13.5" customHeight="1" thickBot="1" x14ac:dyDescent="0.3">
      <c r="A2" s="685"/>
      <c r="B2" s="686"/>
      <c r="C2" s="686"/>
      <c r="D2" s="686"/>
      <c r="E2" s="686"/>
      <c r="F2" s="687"/>
      <c r="G2" s="688"/>
      <c r="H2" s="689"/>
      <c r="I2" s="689"/>
      <c r="J2" s="689"/>
      <c r="K2" s="689"/>
      <c r="L2" s="689"/>
      <c r="M2" s="690"/>
      <c r="N2" s="361" t="s">
        <v>102</v>
      </c>
      <c r="O2" s="356" t="s">
        <v>78</v>
      </c>
    </row>
    <row r="3" spans="1:15" ht="13.5" customHeight="1" x14ac:dyDescent="0.25">
      <c r="A3" s="685"/>
      <c r="B3" s="686"/>
      <c r="C3" s="686"/>
      <c r="D3" s="686"/>
      <c r="E3" s="686"/>
      <c r="F3" s="687"/>
      <c r="G3" s="682" t="s">
        <v>79</v>
      </c>
      <c r="H3" s="683"/>
      <c r="I3" s="683"/>
      <c r="J3" s="683"/>
      <c r="K3" s="683"/>
      <c r="L3" s="683"/>
      <c r="M3" s="684"/>
      <c r="N3" s="361" t="s">
        <v>80</v>
      </c>
      <c r="O3" s="356">
        <v>1</v>
      </c>
    </row>
    <row r="4" spans="1:15" ht="15.75" customHeight="1" thickBot="1" x14ac:dyDescent="0.3">
      <c r="A4" s="688"/>
      <c r="B4" s="689"/>
      <c r="C4" s="689"/>
      <c r="D4" s="689"/>
      <c r="E4" s="689"/>
      <c r="F4" s="690"/>
      <c r="G4" s="688"/>
      <c r="H4" s="689"/>
      <c r="I4" s="689"/>
      <c r="J4" s="689"/>
      <c r="K4" s="689"/>
      <c r="L4" s="689"/>
      <c r="M4" s="690"/>
      <c r="N4" s="362" t="s">
        <v>81</v>
      </c>
      <c r="O4" s="357">
        <v>41775</v>
      </c>
    </row>
    <row r="5" spans="1:15" ht="14.25" customHeight="1" thickBot="1" x14ac:dyDescent="0.3">
      <c r="A5" s="304"/>
      <c r="B5" s="305"/>
      <c r="C5" s="305"/>
      <c r="D5" s="305"/>
      <c r="E5" s="305"/>
      <c r="F5" s="305"/>
      <c r="G5" s="305"/>
      <c r="H5" s="305"/>
      <c r="I5" s="305"/>
      <c r="J5" s="305"/>
      <c r="K5" s="305"/>
      <c r="L5" s="305"/>
      <c r="M5" s="305"/>
      <c r="N5" s="363"/>
      <c r="O5" s="363"/>
    </row>
    <row r="6" spans="1:15" s="227" customFormat="1" ht="16.5" hidden="1" outlineLevel="1" thickTop="1" thickBot="1" x14ac:dyDescent="0.3">
      <c r="B6" s="308"/>
      <c r="C6" s="309"/>
      <c r="D6" s="234"/>
      <c r="E6" s="234"/>
      <c r="F6" s="234"/>
      <c r="G6" s="234"/>
      <c r="H6" s="248"/>
      <c r="I6" s="248"/>
      <c r="J6" s="228"/>
      <c r="K6" s="228"/>
      <c r="L6" s="228"/>
      <c r="M6" s="235"/>
      <c r="N6" s="235"/>
      <c r="O6" s="236"/>
    </row>
    <row r="7" spans="1:15" s="227" customFormat="1" ht="15.75" hidden="1" outlineLevel="1" thickBot="1" x14ac:dyDescent="0.3">
      <c r="B7" s="691" t="s">
        <v>23</v>
      </c>
      <c r="C7" s="692"/>
      <c r="D7" s="234"/>
      <c r="E7" s="234"/>
      <c r="F7" s="234"/>
      <c r="G7" s="234"/>
      <c r="H7" s="234"/>
      <c r="I7" s="248"/>
      <c r="J7" s="228"/>
      <c r="K7" s="228"/>
      <c r="L7" s="228"/>
      <c r="M7" s="235"/>
      <c r="N7" s="235"/>
      <c r="O7" s="236"/>
    </row>
    <row r="8" spans="1:15" s="227" customFormat="1" ht="15.75" hidden="1" outlineLevel="1" thickBot="1" x14ac:dyDescent="0.3">
      <c r="B8" s="313">
        <v>3</v>
      </c>
      <c r="C8" s="314" t="s">
        <v>70</v>
      </c>
      <c r="D8" s="315">
        <f ca="1">+$B8*D$8</f>
        <v>15</v>
      </c>
      <c r="E8" s="316">
        <f t="shared" ref="E8:F10" ca="1" si="0">+$B8*E$8</f>
        <v>30</v>
      </c>
      <c r="F8" s="390">
        <f t="shared" ca="1" si="0"/>
        <v>60</v>
      </c>
      <c r="G8" s="234"/>
      <c r="H8" s="234"/>
      <c r="I8" s="248"/>
      <c r="J8" s="228"/>
      <c r="K8" s="228"/>
      <c r="L8" s="228"/>
      <c r="M8" s="235"/>
      <c r="N8" s="235"/>
      <c r="O8" s="236"/>
    </row>
    <row r="9" spans="1:15" s="227" customFormat="1" ht="16.5" hidden="1" outlineLevel="1" thickTop="1" thickBot="1" x14ac:dyDescent="0.3">
      <c r="B9" s="318">
        <v>2</v>
      </c>
      <c r="C9" s="319" t="s">
        <v>71</v>
      </c>
      <c r="D9" s="320">
        <f ca="1">+$B9*D$8</f>
        <v>10</v>
      </c>
      <c r="E9" s="320">
        <f t="shared" ca="1" si="0"/>
        <v>20</v>
      </c>
      <c r="F9" s="391">
        <f t="shared" ca="1" si="0"/>
        <v>40</v>
      </c>
      <c r="G9" s="234"/>
      <c r="H9" s="234"/>
      <c r="I9" s="248"/>
      <c r="J9" s="228"/>
      <c r="K9" s="228"/>
      <c r="L9" s="228"/>
      <c r="M9" s="235"/>
      <c r="N9" s="235"/>
      <c r="O9" s="236"/>
    </row>
    <row r="10" spans="1:15" s="227" customFormat="1" ht="16.5" hidden="1" outlineLevel="1" thickTop="1" thickBot="1" x14ac:dyDescent="0.3">
      <c r="B10" s="322">
        <v>1</v>
      </c>
      <c r="C10" s="323" t="s">
        <v>20</v>
      </c>
      <c r="D10" s="283">
        <f ca="1">+$B10*D$8</f>
        <v>5</v>
      </c>
      <c r="E10" s="320">
        <f t="shared" ca="1" si="0"/>
        <v>10</v>
      </c>
      <c r="F10" s="392">
        <f t="shared" ca="1" si="0"/>
        <v>20</v>
      </c>
      <c r="G10" s="234"/>
      <c r="H10" s="234"/>
      <c r="I10" s="234"/>
      <c r="J10" s="228"/>
      <c r="K10" s="228"/>
      <c r="L10" s="228"/>
      <c r="M10" s="235"/>
      <c r="N10" s="235"/>
      <c r="O10" s="236"/>
    </row>
    <row r="11" spans="1:15" s="227" customFormat="1" ht="15.75" hidden="1" outlineLevel="1" thickBot="1" x14ac:dyDescent="0.3">
      <c r="A11" s="228"/>
      <c r="B11" s="228"/>
      <c r="C11" s="228"/>
      <c r="D11" s="245" t="s">
        <v>3</v>
      </c>
      <c r="E11" s="246" t="s">
        <v>69</v>
      </c>
      <c r="F11" s="247" t="s">
        <v>2</v>
      </c>
      <c r="G11" s="325"/>
      <c r="H11" s="325"/>
      <c r="I11" s="325"/>
      <c r="J11" s="228"/>
      <c r="K11" s="228"/>
      <c r="L11" s="228"/>
      <c r="M11" s="235"/>
      <c r="N11" s="235"/>
      <c r="O11" s="236"/>
    </row>
    <row r="12" spans="1:15" s="227" customFormat="1" ht="16.5" hidden="1" outlineLevel="1" thickTop="1" thickBot="1" x14ac:dyDescent="0.3">
      <c r="A12" s="228"/>
      <c r="B12" s="228"/>
      <c r="C12" s="228"/>
      <c r="D12" s="327">
        <v>5</v>
      </c>
      <c r="E12" s="328">
        <v>10</v>
      </c>
      <c r="F12" s="329">
        <v>20</v>
      </c>
      <c r="G12" s="325"/>
      <c r="H12" s="325"/>
      <c r="I12" s="325"/>
      <c r="J12" s="228"/>
      <c r="K12" s="228"/>
      <c r="L12" s="228"/>
      <c r="M12" s="235"/>
      <c r="N12" s="235"/>
      <c r="O12" s="236"/>
    </row>
    <row r="13" spans="1:15" s="227" customFormat="1" ht="15.75" hidden="1" outlineLevel="1" thickBot="1" x14ac:dyDescent="0.3">
      <c r="A13" s="228"/>
      <c r="B13" s="228"/>
      <c r="C13" s="228"/>
      <c r="D13" s="330"/>
      <c r="E13" s="331" t="s">
        <v>56</v>
      </c>
      <c r="F13" s="393"/>
      <c r="G13" s="234"/>
      <c r="H13" s="693"/>
      <c r="I13" s="693"/>
      <c r="J13" s="228"/>
      <c r="K13" s="228"/>
      <c r="L13" s="228"/>
      <c r="M13" s="235"/>
      <c r="N13" s="235"/>
      <c r="O13" s="236"/>
    </row>
    <row r="14" spans="1:15" s="227" customFormat="1" ht="6" hidden="1" customHeight="1" outlineLevel="1" thickTop="1" thickBot="1" x14ac:dyDescent="0.3">
      <c r="A14" s="228"/>
      <c r="B14" s="228"/>
      <c r="E14" s="228"/>
      <c r="F14" s="228"/>
      <c r="G14" s="234"/>
      <c r="H14" s="248"/>
      <c r="I14" s="248"/>
      <c r="J14" s="228"/>
      <c r="K14" s="228"/>
      <c r="L14" s="228"/>
      <c r="M14" s="235"/>
      <c r="N14" s="235"/>
      <c r="O14" s="236"/>
    </row>
    <row r="15" spans="1:15" s="227" customFormat="1" ht="15" hidden="1" outlineLevel="1" x14ac:dyDescent="0.25">
      <c r="A15" s="228"/>
      <c r="B15" s="228"/>
      <c r="C15" s="290" t="s">
        <v>3</v>
      </c>
      <c r="D15" s="253" t="s">
        <v>72</v>
      </c>
      <c r="E15" s="228"/>
      <c r="F15" s="228"/>
      <c r="G15" s="228"/>
      <c r="H15" s="248"/>
      <c r="I15" s="248"/>
      <c r="J15" s="228"/>
      <c r="K15" s="228"/>
      <c r="L15" s="228"/>
      <c r="M15" s="235"/>
      <c r="N15" s="235"/>
      <c r="O15" s="236"/>
    </row>
    <row r="16" spans="1:15" s="227" customFormat="1" ht="15" hidden="1" outlineLevel="1" x14ac:dyDescent="0.25">
      <c r="A16" s="228"/>
      <c r="B16" s="228"/>
      <c r="C16" s="293" t="s">
        <v>4</v>
      </c>
      <c r="D16" s="255" t="s">
        <v>73</v>
      </c>
      <c r="E16" s="228"/>
      <c r="F16" s="228"/>
      <c r="G16" s="228"/>
      <c r="H16" s="248"/>
      <c r="I16" s="248"/>
      <c r="J16" s="228"/>
      <c r="K16" s="228"/>
      <c r="L16" s="228"/>
      <c r="M16" s="235"/>
      <c r="N16" s="235"/>
      <c r="O16" s="236"/>
    </row>
    <row r="17" spans="1:18" s="227" customFormat="1" ht="15.75" hidden="1" outlineLevel="1" thickBot="1" x14ac:dyDescent="0.3">
      <c r="A17" s="228"/>
      <c r="B17" s="228"/>
      <c r="C17" s="294" t="s">
        <v>2</v>
      </c>
      <c r="D17" s="257" t="s">
        <v>74</v>
      </c>
      <c r="E17" s="228"/>
      <c r="F17" s="228"/>
      <c r="G17" s="228"/>
      <c r="H17" s="248"/>
      <c r="I17" s="248"/>
      <c r="J17" s="228"/>
      <c r="K17" s="228"/>
      <c r="L17" s="228"/>
      <c r="M17" s="235"/>
      <c r="N17" s="235"/>
      <c r="O17" s="236"/>
    </row>
    <row r="18" spans="1:18" s="227" customFormat="1" ht="15.75" hidden="1" outlineLevel="1" thickBot="1" x14ac:dyDescent="0.3">
      <c r="A18" s="228"/>
      <c r="B18" s="228"/>
      <c r="C18" s="394"/>
      <c r="D18" s="395"/>
      <c r="E18" s="228"/>
      <c r="F18" s="228"/>
      <c r="G18" s="228"/>
      <c r="H18" s="248"/>
      <c r="I18" s="248"/>
      <c r="J18" s="228"/>
      <c r="K18" s="228"/>
      <c r="L18" s="228"/>
      <c r="M18" s="235"/>
      <c r="N18" s="235"/>
      <c r="O18" s="236"/>
    </row>
    <row r="19" spans="1:18" s="602" customFormat="1" ht="39" customHeight="1" collapsed="1" thickTop="1" thickBot="1" x14ac:dyDescent="0.3">
      <c r="A19" s="599" t="s">
        <v>82</v>
      </c>
      <c r="B19" s="600" t="s">
        <v>83</v>
      </c>
      <c r="C19" s="600" t="s">
        <v>84</v>
      </c>
      <c r="D19" s="601" t="s">
        <v>85</v>
      </c>
      <c r="E19" s="601" t="s">
        <v>86</v>
      </c>
      <c r="F19" s="601" t="s">
        <v>249</v>
      </c>
      <c r="G19" s="601" t="s">
        <v>87</v>
      </c>
      <c r="H19" s="601" t="s">
        <v>89</v>
      </c>
      <c r="I19" s="601" t="s">
        <v>88</v>
      </c>
      <c r="J19" s="601" t="s">
        <v>250</v>
      </c>
      <c r="K19" s="601" t="s">
        <v>251</v>
      </c>
      <c r="L19" s="601" t="s">
        <v>91</v>
      </c>
      <c r="M19" s="601" t="s">
        <v>92</v>
      </c>
      <c r="N19" s="601" t="s">
        <v>93</v>
      </c>
      <c r="O19" s="601" t="s">
        <v>94</v>
      </c>
    </row>
    <row r="20" spans="1:18" s="224" customFormat="1" ht="69" hidden="1" outlineLevel="1" thickTop="1" thickBot="1" x14ac:dyDescent="0.3">
      <c r="A20" s="917" t="s">
        <v>265</v>
      </c>
      <c r="B20" s="916" t="s">
        <v>266</v>
      </c>
      <c r="C20" s="916" t="s">
        <v>874</v>
      </c>
      <c r="D20" s="679" t="s">
        <v>267</v>
      </c>
      <c r="E20" s="344" t="s">
        <v>875</v>
      </c>
      <c r="F20" s="396">
        <v>1</v>
      </c>
      <c r="G20" s="344" t="s">
        <v>104</v>
      </c>
      <c r="H20" s="226">
        <v>20</v>
      </c>
      <c r="I20" s="344" t="s">
        <v>637</v>
      </c>
      <c r="J20" s="397">
        <f>+F20*H20</f>
        <v>20</v>
      </c>
      <c r="K20" s="398" t="str">
        <f t="shared" ref="K20:K45" si="1">+IF(J20&lt;=9,"ACEPTABLE",IF(J20&lt;=29,"TOLERABLE",IF(J20&gt;=30,"GRAVE","NO APLICA")))</f>
        <v>TOLERABLE</v>
      </c>
      <c r="L20" s="591" t="s">
        <v>1300</v>
      </c>
      <c r="M20" s="679" t="s">
        <v>267</v>
      </c>
      <c r="N20" s="591" t="s">
        <v>1301</v>
      </c>
      <c r="O20" s="345" t="s">
        <v>876</v>
      </c>
    </row>
    <row r="21" spans="1:18" s="224" customFormat="1" ht="96" hidden="1" outlineLevel="1" thickTop="1" thickBot="1" x14ac:dyDescent="0.3">
      <c r="A21" s="917"/>
      <c r="B21" s="916"/>
      <c r="C21" s="916"/>
      <c r="D21" s="679"/>
      <c r="E21" s="345" t="s">
        <v>1296</v>
      </c>
      <c r="F21" s="396">
        <v>1</v>
      </c>
      <c r="G21" s="344" t="s">
        <v>493</v>
      </c>
      <c r="H21" s="226">
        <v>5</v>
      </c>
      <c r="I21" s="344" t="s">
        <v>494</v>
      </c>
      <c r="J21" s="397">
        <f>+F21*H21</f>
        <v>5</v>
      </c>
      <c r="K21" s="399" t="str">
        <f t="shared" si="1"/>
        <v>ACEPTABLE</v>
      </c>
      <c r="L21" s="591" t="s">
        <v>1302</v>
      </c>
      <c r="M21" s="679"/>
      <c r="N21" s="591" t="s">
        <v>1303</v>
      </c>
      <c r="O21" s="344" t="s">
        <v>495</v>
      </c>
    </row>
    <row r="22" spans="1:18" s="224" customFormat="1" ht="15.75" collapsed="1" thickTop="1" thickBot="1" x14ac:dyDescent="0.3">
      <c r="A22" s="917"/>
      <c r="B22" s="918"/>
      <c r="C22" s="919"/>
      <c r="D22" s="344"/>
      <c r="E22" s="344"/>
      <c r="F22" s="396"/>
      <c r="G22" s="344"/>
      <c r="H22" s="226"/>
      <c r="I22" s="344"/>
      <c r="J22" s="397"/>
      <c r="K22" s="398"/>
      <c r="L22" s="605"/>
      <c r="M22" s="605"/>
      <c r="N22" s="605"/>
      <c r="O22" s="605"/>
    </row>
    <row r="23" spans="1:18" s="224" customFormat="1" ht="110.25" customHeight="1" thickTop="1" thickBot="1" x14ac:dyDescent="0.3">
      <c r="A23" s="917"/>
      <c r="B23" s="916" t="s">
        <v>268</v>
      </c>
      <c r="C23" s="743" t="s">
        <v>269</v>
      </c>
      <c r="D23" s="675" t="s">
        <v>270</v>
      </c>
      <c r="E23" s="675" t="s">
        <v>271</v>
      </c>
      <c r="F23" s="927">
        <v>1</v>
      </c>
      <c r="G23" s="675" t="s">
        <v>927</v>
      </c>
      <c r="H23" s="927">
        <v>20</v>
      </c>
      <c r="I23" s="408" t="s">
        <v>1308</v>
      </c>
      <c r="J23" s="931">
        <f>+H23*F23</f>
        <v>20</v>
      </c>
      <c r="K23" s="933" t="str">
        <f t="shared" si="1"/>
        <v>TOLERABLE</v>
      </c>
      <c r="L23" s="675" t="s">
        <v>1313</v>
      </c>
      <c r="M23" s="675" t="s">
        <v>508</v>
      </c>
      <c r="N23" s="675" t="s">
        <v>1309</v>
      </c>
      <c r="O23" s="675" t="s">
        <v>272</v>
      </c>
    </row>
    <row r="24" spans="1:18" s="224" customFormat="1" ht="54" customHeight="1" thickTop="1" thickBot="1" x14ac:dyDescent="0.3">
      <c r="A24" s="917"/>
      <c r="B24" s="916"/>
      <c r="C24" s="744"/>
      <c r="D24" s="676"/>
      <c r="E24" s="676"/>
      <c r="F24" s="928"/>
      <c r="G24" s="676"/>
      <c r="H24" s="928"/>
      <c r="I24" s="606" t="s">
        <v>1307</v>
      </c>
      <c r="J24" s="932"/>
      <c r="K24" s="934"/>
      <c r="L24" s="676"/>
      <c r="M24" s="676"/>
      <c r="N24" s="676"/>
      <c r="O24" s="676"/>
    </row>
    <row r="25" spans="1:18" s="224" customFormat="1" ht="96" thickTop="1" thickBot="1" x14ac:dyDescent="0.3">
      <c r="A25" s="917"/>
      <c r="B25" s="916"/>
      <c r="C25" s="381" t="s">
        <v>273</v>
      </c>
      <c r="D25" s="344" t="s">
        <v>289</v>
      </c>
      <c r="E25" s="344" t="s">
        <v>271</v>
      </c>
      <c r="F25" s="226">
        <v>1</v>
      </c>
      <c r="G25" s="344" t="s">
        <v>274</v>
      </c>
      <c r="H25" s="226">
        <v>5</v>
      </c>
      <c r="I25" s="605" t="s">
        <v>1298</v>
      </c>
      <c r="J25" s="397">
        <f t="shared" ref="J25:J35" si="2">+F25*H25</f>
        <v>5</v>
      </c>
      <c r="K25" s="399" t="str">
        <f t="shared" si="1"/>
        <v>ACEPTABLE</v>
      </c>
      <c r="L25" s="605" t="s">
        <v>1310</v>
      </c>
      <c r="M25" s="605" t="s">
        <v>508</v>
      </c>
      <c r="N25" s="605" t="s">
        <v>275</v>
      </c>
      <c r="O25" s="606" t="s">
        <v>1311</v>
      </c>
    </row>
    <row r="26" spans="1:18" s="224" customFormat="1" ht="69" thickTop="1" thickBot="1" x14ac:dyDescent="0.3">
      <c r="A26" s="917"/>
      <c r="B26" s="916"/>
      <c r="C26" s="381" t="s">
        <v>1312</v>
      </c>
      <c r="D26" s="344" t="s">
        <v>270</v>
      </c>
      <c r="E26" s="344" t="s">
        <v>276</v>
      </c>
      <c r="F26" s="226">
        <v>2</v>
      </c>
      <c r="G26" s="344" t="s">
        <v>277</v>
      </c>
      <c r="H26" s="226">
        <v>10</v>
      </c>
      <c r="I26" s="605" t="s">
        <v>1297</v>
      </c>
      <c r="J26" s="397">
        <f t="shared" si="2"/>
        <v>20</v>
      </c>
      <c r="K26" s="398" t="str">
        <f t="shared" si="1"/>
        <v>TOLERABLE</v>
      </c>
      <c r="L26" s="605" t="s">
        <v>1304</v>
      </c>
      <c r="M26" s="605" t="s">
        <v>509</v>
      </c>
      <c r="N26" s="606" t="s">
        <v>1314</v>
      </c>
      <c r="O26" s="605" t="s">
        <v>1315</v>
      </c>
    </row>
    <row r="27" spans="1:18" s="224" customFormat="1" ht="96" thickTop="1" thickBot="1" x14ac:dyDescent="0.3">
      <c r="A27" s="917"/>
      <c r="B27" s="916"/>
      <c r="C27" s="381" t="s">
        <v>399</v>
      </c>
      <c r="D27" s="344" t="s">
        <v>400</v>
      </c>
      <c r="E27" s="344" t="s">
        <v>401</v>
      </c>
      <c r="F27" s="226">
        <v>1</v>
      </c>
      <c r="G27" s="344" t="s">
        <v>402</v>
      </c>
      <c r="H27" s="226">
        <v>10</v>
      </c>
      <c r="I27" s="605" t="s">
        <v>403</v>
      </c>
      <c r="J27" s="397">
        <f t="shared" si="2"/>
        <v>10</v>
      </c>
      <c r="K27" s="398" t="str">
        <f t="shared" si="1"/>
        <v>TOLERABLE</v>
      </c>
      <c r="L27" s="605" t="s">
        <v>1299</v>
      </c>
      <c r="M27" s="605" t="s">
        <v>508</v>
      </c>
      <c r="N27" s="605" t="s">
        <v>856</v>
      </c>
      <c r="O27" s="605" t="s">
        <v>410</v>
      </c>
    </row>
    <row r="28" spans="1:18" s="224" customFormat="1" ht="136.5" thickTop="1" thickBot="1" x14ac:dyDescent="0.3">
      <c r="A28" s="917"/>
      <c r="B28" s="916"/>
      <c r="C28" s="344" t="s">
        <v>1316</v>
      </c>
      <c r="D28" s="344" t="s">
        <v>418</v>
      </c>
      <c r="E28" s="345" t="s">
        <v>506</v>
      </c>
      <c r="F28" s="226">
        <v>1</v>
      </c>
      <c r="G28" s="345" t="s">
        <v>1103</v>
      </c>
      <c r="H28" s="226">
        <v>5</v>
      </c>
      <c r="I28" s="605" t="s">
        <v>507</v>
      </c>
      <c r="J28" s="350">
        <f t="shared" si="2"/>
        <v>5</v>
      </c>
      <c r="K28" s="399" t="str">
        <f t="shared" si="1"/>
        <v>ACEPTABLE</v>
      </c>
      <c r="L28" s="606" t="s">
        <v>1314</v>
      </c>
      <c r="M28" s="605" t="s">
        <v>508</v>
      </c>
      <c r="N28" s="605" t="s">
        <v>503</v>
      </c>
      <c r="O28" s="605" t="s">
        <v>504</v>
      </c>
      <c r="P28" s="213"/>
      <c r="Q28" s="213"/>
      <c r="R28" s="213"/>
    </row>
    <row r="29" spans="1:18" s="224" customFormat="1" ht="136.5" thickTop="1" thickBot="1" x14ac:dyDescent="0.3">
      <c r="A29" s="917"/>
      <c r="B29" s="916"/>
      <c r="C29" s="344" t="s">
        <v>1111</v>
      </c>
      <c r="D29" s="344" t="s">
        <v>418</v>
      </c>
      <c r="E29" s="345" t="s">
        <v>506</v>
      </c>
      <c r="F29" s="226">
        <v>1</v>
      </c>
      <c r="G29" s="345" t="s">
        <v>1104</v>
      </c>
      <c r="H29" s="226">
        <v>5</v>
      </c>
      <c r="I29" s="605" t="s">
        <v>507</v>
      </c>
      <c r="J29" s="350">
        <f t="shared" si="2"/>
        <v>5</v>
      </c>
      <c r="K29" s="399" t="str">
        <f t="shared" si="1"/>
        <v>ACEPTABLE</v>
      </c>
      <c r="L29" s="605" t="s">
        <v>1317</v>
      </c>
      <c r="M29" s="605" t="s">
        <v>508</v>
      </c>
      <c r="N29" s="605" t="s">
        <v>1105</v>
      </c>
      <c r="O29" s="605" t="s">
        <v>504</v>
      </c>
      <c r="P29" s="213"/>
      <c r="Q29" s="213"/>
      <c r="R29" s="213"/>
    </row>
    <row r="30" spans="1:18" s="224" customFormat="1" ht="141.75" customHeight="1" thickTop="1" thickBot="1" x14ac:dyDescent="0.3">
      <c r="A30" s="917"/>
      <c r="B30" s="916" t="s">
        <v>278</v>
      </c>
      <c r="C30" s="916" t="s">
        <v>279</v>
      </c>
      <c r="D30" s="344" t="s">
        <v>280</v>
      </c>
      <c r="E30" s="679" t="s">
        <v>281</v>
      </c>
      <c r="F30" s="226">
        <v>1</v>
      </c>
      <c r="G30" s="344" t="s">
        <v>928</v>
      </c>
      <c r="H30" s="226">
        <v>10</v>
      </c>
      <c r="I30" s="605" t="s">
        <v>1318</v>
      </c>
      <c r="J30" s="397">
        <f t="shared" si="2"/>
        <v>10</v>
      </c>
      <c r="K30" s="398" t="str">
        <f t="shared" si="1"/>
        <v>TOLERABLE</v>
      </c>
      <c r="L30" s="605" t="s">
        <v>1319</v>
      </c>
      <c r="M30" s="605" t="s">
        <v>282</v>
      </c>
      <c r="N30" s="605" t="s">
        <v>1320</v>
      </c>
      <c r="O30" s="679" t="s">
        <v>283</v>
      </c>
    </row>
    <row r="31" spans="1:18" s="224" customFormat="1" ht="131.25" customHeight="1" thickTop="1" thickBot="1" x14ac:dyDescent="0.3">
      <c r="A31" s="917"/>
      <c r="B31" s="916"/>
      <c r="C31" s="916"/>
      <c r="D31" s="344" t="s">
        <v>284</v>
      </c>
      <c r="E31" s="679"/>
      <c r="F31" s="226">
        <v>1</v>
      </c>
      <c r="G31" s="344" t="s">
        <v>285</v>
      </c>
      <c r="H31" s="226">
        <v>10</v>
      </c>
      <c r="I31" s="605" t="s">
        <v>1321</v>
      </c>
      <c r="J31" s="397">
        <f t="shared" si="2"/>
        <v>10</v>
      </c>
      <c r="K31" s="398" t="str">
        <f t="shared" si="1"/>
        <v>TOLERABLE</v>
      </c>
      <c r="L31" s="605" t="s">
        <v>1322</v>
      </c>
      <c r="M31" s="605" t="s">
        <v>508</v>
      </c>
      <c r="N31" s="605" t="s">
        <v>877</v>
      </c>
      <c r="O31" s="679"/>
    </row>
    <row r="32" spans="1:18" s="224" customFormat="1" ht="77.25" customHeight="1" thickTop="1" thickBot="1" x14ac:dyDescent="0.3">
      <c r="A32" s="917"/>
      <c r="B32" s="916"/>
      <c r="C32" s="916"/>
      <c r="D32" s="592" t="s">
        <v>280</v>
      </c>
      <c r="E32" s="679"/>
      <c r="F32" s="226">
        <v>1</v>
      </c>
      <c r="G32" s="344" t="s">
        <v>788</v>
      </c>
      <c r="H32" s="226">
        <v>5</v>
      </c>
      <c r="I32" s="605" t="s">
        <v>878</v>
      </c>
      <c r="J32" s="397">
        <f t="shared" si="2"/>
        <v>5</v>
      </c>
      <c r="K32" s="399" t="str">
        <f t="shared" si="1"/>
        <v>ACEPTABLE</v>
      </c>
      <c r="L32" s="605" t="s">
        <v>1323</v>
      </c>
      <c r="M32" s="605" t="s">
        <v>280</v>
      </c>
      <c r="N32" s="605" t="s">
        <v>1324</v>
      </c>
      <c r="O32" s="679"/>
    </row>
    <row r="33" spans="1:20" s="224" customFormat="1" ht="150.75" customHeight="1" thickTop="1" thickBot="1" x14ac:dyDescent="0.3">
      <c r="A33" s="917"/>
      <c r="B33" s="480" t="s">
        <v>286</v>
      </c>
      <c r="C33" s="381" t="s">
        <v>1107</v>
      </c>
      <c r="D33" s="344" t="s">
        <v>316</v>
      </c>
      <c r="E33" s="344" t="s">
        <v>287</v>
      </c>
      <c r="F33" s="226">
        <v>1</v>
      </c>
      <c r="G33" s="344" t="s">
        <v>288</v>
      </c>
      <c r="H33" s="226">
        <v>5</v>
      </c>
      <c r="I33" s="605" t="s">
        <v>1106</v>
      </c>
      <c r="J33" s="397">
        <f t="shared" si="2"/>
        <v>5</v>
      </c>
      <c r="K33" s="399" t="str">
        <f t="shared" si="1"/>
        <v>ACEPTABLE</v>
      </c>
      <c r="L33" s="609" t="s">
        <v>1325</v>
      </c>
      <c r="M33" s="605" t="s">
        <v>1326</v>
      </c>
      <c r="N33" s="605" t="s">
        <v>1327</v>
      </c>
      <c r="O33" s="605" t="s">
        <v>858</v>
      </c>
    </row>
    <row r="34" spans="1:20" s="224" customFormat="1" ht="90.75" customHeight="1" thickTop="1" thickBot="1" x14ac:dyDescent="0.3">
      <c r="A34" s="917"/>
      <c r="B34" s="381" t="s">
        <v>923</v>
      </c>
      <c r="C34" s="381" t="s">
        <v>290</v>
      </c>
      <c r="D34" s="344" t="s">
        <v>374</v>
      </c>
      <c r="E34" s="344" t="s">
        <v>1305</v>
      </c>
      <c r="F34" s="226">
        <v>1</v>
      </c>
      <c r="G34" s="344" t="s">
        <v>291</v>
      </c>
      <c r="H34" s="226">
        <v>10</v>
      </c>
      <c r="I34" s="605" t="s">
        <v>924</v>
      </c>
      <c r="J34" s="397">
        <f t="shared" si="2"/>
        <v>10</v>
      </c>
      <c r="K34" s="398" t="str">
        <f t="shared" si="1"/>
        <v>TOLERABLE</v>
      </c>
      <c r="L34" s="605" t="s">
        <v>925</v>
      </c>
      <c r="M34" s="605" t="s">
        <v>267</v>
      </c>
      <c r="N34" s="605" t="s">
        <v>926</v>
      </c>
      <c r="O34" s="605" t="s">
        <v>456</v>
      </c>
    </row>
    <row r="35" spans="1:20" s="224" customFormat="1" ht="110.25" customHeight="1" thickTop="1" thickBot="1" x14ac:dyDescent="0.3">
      <c r="A35" s="917"/>
      <c r="B35" s="480" t="s">
        <v>292</v>
      </c>
      <c r="C35" s="480" t="s">
        <v>293</v>
      </c>
      <c r="D35" s="479" t="s">
        <v>289</v>
      </c>
      <c r="E35" s="479" t="s">
        <v>294</v>
      </c>
      <c r="F35" s="226">
        <v>1</v>
      </c>
      <c r="G35" s="344" t="s">
        <v>295</v>
      </c>
      <c r="H35" s="226">
        <v>10</v>
      </c>
      <c r="I35" s="605" t="s">
        <v>1108</v>
      </c>
      <c r="J35" s="397">
        <f t="shared" si="2"/>
        <v>10</v>
      </c>
      <c r="K35" s="398" t="str">
        <f t="shared" si="1"/>
        <v>TOLERABLE</v>
      </c>
      <c r="L35" s="605" t="s">
        <v>879</v>
      </c>
      <c r="M35" s="605" t="s">
        <v>289</v>
      </c>
      <c r="N35" s="605" t="s">
        <v>1109</v>
      </c>
      <c r="O35" s="605" t="s">
        <v>859</v>
      </c>
    </row>
    <row r="36" spans="1:20" s="224" customFormat="1" ht="42" thickTop="1" thickBot="1" x14ac:dyDescent="0.3">
      <c r="A36" s="917"/>
      <c r="B36" s="381" t="s">
        <v>296</v>
      </c>
      <c r="C36" s="381" t="s">
        <v>297</v>
      </c>
      <c r="D36" s="344" t="s">
        <v>298</v>
      </c>
      <c r="E36" s="344" t="s">
        <v>299</v>
      </c>
      <c r="F36" s="226">
        <v>1</v>
      </c>
      <c r="G36" s="344" t="s">
        <v>300</v>
      </c>
      <c r="H36" s="226">
        <v>20</v>
      </c>
      <c r="I36" s="605" t="s">
        <v>301</v>
      </c>
      <c r="J36" s="397">
        <f t="shared" ref="J36:J42" si="3">+H36*F36</f>
        <v>20</v>
      </c>
      <c r="K36" s="398" t="str">
        <f t="shared" si="1"/>
        <v>TOLERABLE</v>
      </c>
      <c r="L36" s="605" t="s">
        <v>873</v>
      </c>
      <c r="M36" s="605" t="s">
        <v>302</v>
      </c>
      <c r="N36" s="605" t="s">
        <v>880</v>
      </c>
      <c r="O36" s="605" t="s">
        <v>860</v>
      </c>
    </row>
    <row r="37" spans="1:20" s="402" customFormat="1" ht="93.75" customHeight="1" thickTop="1" thickBot="1" x14ac:dyDescent="0.3">
      <c r="A37" s="400"/>
      <c r="B37" s="743" t="s">
        <v>1368</v>
      </c>
      <c r="C37" s="381" t="s">
        <v>303</v>
      </c>
      <c r="D37" s="344" t="s">
        <v>304</v>
      </c>
      <c r="E37" s="344" t="s">
        <v>305</v>
      </c>
      <c r="F37" s="226">
        <v>2</v>
      </c>
      <c r="G37" s="344" t="s">
        <v>306</v>
      </c>
      <c r="H37" s="226">
        <v>20</v>
      </c>
      <c r="I37" s="605" t="s">
        <v>1110</v>
      </c>
      <c r="J37" s="397">
        <f t="shared" si="3"/>
        <v>40</v>
      </c>
      <c r="K37" s="401" t="str">
        <f t="shared" si="1"/>
        <v>GRAVE</v>
      </c>
      <c r="L37" s="605" t="s">
        <v>1359</v>
      </c>
      <c r="M37" s="605" t="s">
        <v>1330</v>
      </c>
      <c r="N37" s="605" t="s">
        <v>1331</v>
      </c>
      <c r="O37" s="605" t="s">
        <v>1329</v>
      </c>
    </row>
    <row r="38" spans="1:20" s="402" customFormat="1" ht="93.75" customHeight="1" thickTop="1" thickBot="1" x14ac:dyDescent="0.3">
      <c r="A38" s="608"/>
      <c r="B38" s="744"/>
      <c r="C38" s="607" t="s">
        <v>1362</v>
      </c>
      <c r="D38" s="605" t="s">
        <v>304</v>
      </c>
      <c r="E38" s="605" t="s">
        <v>1363</v>
      </c>
      <c r="F38" s="604">
        <v>3</v>
      </c>
      <c r="G38" s="605" t="s">
        <v>1364</v>
      </c>
      <c r="H38" s="604">
        <v>5</v>
      </c>
      <c r="I38" s="605" t="s">
        <v>1365</v>
      </c>
      <c r="J38" s="397">
        <f t="shared" si="3"/>
        <v>15</v>
      </c>
      <c r="K38" s="398" t="str">
        <f t="shared" si="1"/>
        <v>TOLERABLE</v>
      </c>
      <c r="L38" s="605" t="s">
        <v>1366</v>
      </c>
      <c r="M38" s="605" t="s">
        <v>289</v>
      </c>
      <c r="N38" s="605"/>
      <c r="O38" s="605" t="s">
        <v>1367</v>
      </c>
    </row>
    <row r="39" spans="1:20" s="402" customFormat="1" ht="114.75" customHeight="1" thickTop="1" thickBot="1" x14ac:dyDescent="0.3">
      <c r="A39" s="562"/>
      <c r="B39" s="920"/>
      <c r="C39" s="561" t="s">
        <v>1249</v>
      </c>
      <c r="D39" s="560" t="s">
        <v>347</v>
      </c>
      <c r="E39" s="560" t="s">
        <v>1250</v>
      </c>
      <c r="F39" s="559">
        <v>3</v>
      </c>
      <c r="G39" s="560" t="s">
        <v>1251</v>
      </c>
      <c r="H39" s="559">
        <v>5</v>
      </c>
      <c r="I39" s="605" t="s">
        <v>1252</v>
      </c>
      <c r="J39" s="397">
        <f>+H39*F39</f>
        <v>15</v>
      </c>
      <c r="K39" s="399" t="str">
        <f t="shared" si="1"/>
        <v>TOLERABLE</v>
      </c>
      <c r="L39" s="605" t="s">
        <v>1328</v>
      </c>
      <c r="M39" s="605" t="s">
        <v>1330</v>
      </c>
      <c r="N39" s="605" t="s">
        <v>1331</v>
      </c>
      <c r="O39" s="605" t="s">
        <v>1360</v>
      </c>
    </row>
    <row r="40" spans="1:20" s="402" customFormat="1" ht="90" customHeight="1" thickTop="1" thickBot="1" x14ac:dyDescent="0.3">
      <c r="A40" s="400"/>
      <c r="B40" s="381" t="s">
        <v>307</v>
      </c>
      <c r="C40" s="381" t="s">
        <v>308</v>
      </c>
      <c r="D40" s="344" t="s">
        <v>309</v>
      </c>
      <c r="E40" s="344" t="s">
        <v>310</v>
      </c>
      <c r="F40" s="226">
        <v>1</v>
      </c>
      <c r="G40" s="344" t="s">
        <v>168</v>
      </c>
      <c r="H40" s="226">
        <v>10</v>
      </c>
      <c r="I40" s="605" t="s">
        <v>311</v>
      </c>
      <c r="J40" s="397">
        <f t="shared" si="3"/>
        <v>10</v>
      </c>
      <c r="K40" s="398" t="str">
        <f t="shared" si="1"/>
        <v>TOLERABLE</v>
      </c>
      <c r="L40" s="605" t="s">
        <v>881</v>
      </c>
      <c r="M40" s="605" t="s">
        <v>289</v>
      </c>
      <c r="N40" s="605" t="s">
        <v>1306</v>
      </c>
      <c r="O40" s="605" t="s">
        <v>1332</v>
      </c>
    </row>
    <row r="41" spans="1:20" s="402" customFormat="1" ht="92.25" customHeight="1" thickTop="1" thickBot="1" x14ac:dyDescent="0.3">
      <c r="A41" s="400"/>
      <c r="B41" s="381" t="s">
        <v>496</v>
      </c>
      <c r="C41" s="381" t="s">
        <v>312</v>
      </c>
      <c r="D41" s="344" t="s">
        <v>280</v>
      </c>
      <c r="E41" s="344" t="s">
        <v>313</v>
      </c>
      <c r="F41" s="226">
        <v>2</v>
      </c>
      <c r="G41" s="344" t="s">
        <v>314</v>
      </c>
      <c r="H41" s="226">
        <v>10</v>
      </c>
      <c r="I41" s="605" t="s">
        <v>922</v>
      </c>
      <c r="J41" s="397">
        <f t="shared" si="3"/>
        <v>20</v>
      </c>
      <c r="K41" s="398" t="str">
        <f t="shared" si="1"/>
        <v>TOLERABLE</v>
      </c>
      <c r="L41" s="605" t="s">
        <v>882</v>
      </c>
      <c r="M41" s="605" t="s">
        <v>289</v>
      </c>
      <c r="N41" s="605" t="s">
        <v>1333</v>
      </c>
      <c r="O41" s="605" t="s">
        <v>315</v>
      </c>
    </row>
    <row r="42" spans="1:20" ht="55.5" thickTop="1" thickBot="1" x14ac:dyDescent="0.3">
      <c r="A42" s="403"/>
      <c r="B42" s="381" t="s">
        <v>779</v>
      </c>
      <c r="C42" s="381" t="s">
        <v>780</v>
      </c>
      <c r="D42" s="344" t="s">
        <v>280</v>
      </c>
      <c r="E42" s="344" t="s">
        <v>781</v>
      </c>
      <c r="F42" s="226">
        <v>1</v>
      </c>
      <c r="G42" s="344" t="s">
        <v>782</v>
      </c>
      <c r="H42" s="226">
        <v>10</v>
      </c>
      <c r="I42" s="605" t="s">
        <v>883</v>
      </c>
      <c r="J42" s="397">
        <f t="shared" si="3"/>
        <v>10</v>
      </c>
      <c r="K42" s="398" t="str">
        <f t="shared" si="1"/>
        <v>TOLERABLE</v>
      </c>
      <c r="L42" s="605" t="s">
        <v>1334</v>
      </c>
      <c r="M42" s="605" t="s">
        <v>289</v>
      </c>
      <c r="N42" s="605" t="s">
        <v>1335</v>
      </c>
      <c r="O42" s="605" t="s">
        <v>783</v>
      </c>
    </row>
    <row r="43" spans="1:20" ht="55.5" thickTop="1" thickBot="1" x14ac:dyDescent="0.3">
      <c r="A43" s="403"/>
      <c r="B43" s="381" t="s">
        <v>784</v>
      </c>
      <c r="C43" s="381" t="s">
        <v>785</v>
      </c>
      <c r="D43" s="344" t="s">
        <v>280</v>
      </c>
      <c r="E43" s="344" t="s">
        <v>781</v>
      </c>
      <c r="F43" s="226">
        <v>1</v>
      </c>
      <c r="G43" s="344" t="s">
        <v>786</v>
      </c>
      <c r="H43" s="226">
        <v>20</v>
      </c>
      <c r="I43" s="605" t="s">
        <v>1336</v>
      </c>
      <c r="J43" s="350">
        <f t="shared" ref="J43:J45" si="4">+F43*H43</f>
        <v>20</v>
      </c>
      <c r="K43" s="398" t="str">
        <f t="shared" si="1"/>
        <v>TOLERABLE</v>
      </c>
      <c r="L43" s="605" t="s">
        <v>1337</v>
      </c>
      <c r="M43" s="605" t="s">
        <v>282</v>
      </c>
      <c r="N43" s="605" t="s">
        <v>1361</v>
      </c>
      <c r="O43" s="605" t="s">
        <v>787</v>
      </c>
    </row>
    <row r="44" spans="1:20" s="224" customFormat="1" ht="109.5" customHeight="1" thickTop="1" thickBot="1" x14ac:dyDescent="0.3">
      <c r="A44" s="388"/>
      <c r="B44" s="921" t="s">
        <v>497</v>
      </c>
      <c r="C44" s="344" t="s">
        <v>499</v>
      </c>
      <c r="D44" s="344" t="s">
        <v>789</v>
      </c>
      <c r="E44" s="344" t="s">
        <v>500</v>
      </c>
      <c r="F44" s="226">
        <v>1</v>
      </c>
      <c r="G44" s="675" t="s">
        <v>929</v>
      </c>
      <c r="H44" s="226">
        <v>5</v>
      </c>
      <c r="I44" s="675" t="s">
        <v>502</v>
      </c>
      <c r="J44" s="350">
        <f t="shared" si="4"/>
        <v>5</v>
      </c>
      <c r="K44" s="399" t="str">
        <f t="shared" si="1"/>
        <v>ACEPTABLE</v>
      </c>
      <c r="L44" s="605" t="s">
        <v>921</v>
      </c>
      <c r="M44" s="605" t="s">
        <v>289</v>
      </c>
      <c r="N44" s="605" t="s">
        <v>1338</v>
      </c>
      <c r="O44" s="605" t="s">
        <v>504</v>
      </c>
      <c r="P44" s="213"/>
      <c r="Q44" s="213"/>
      <c r="R44" s="213"/>
      <c r="S44" s="214"/>
      <c r="T44" s="208"/>
    </row>
    <row r="45" spans="1:20" s="224" customFormat="1" ht="109.5" customHeight="1" thickTop="1" thickBot="1" x14ac:dyDescent="0.3">
      <c r="A45" s="388"/>
      <c r="B45" s="922"/>
      <c r="C45" s="344" t="s">
        <v>498</v>
      </c>
      <c r="D45" s="344" t="s">
        <v>789</v>
      </c>
      <c r="E45" s="344" t="s">
        <v>501</v>
      </c>
      <c r="F45" s="226">
        <v>1</v>
      </c>
      <c r="G45" s="677"/>
      <c r="H45" s="226">
        <v>5</v>
      </c>
      <c r="I45" s="677"/>
      <c r="J45" s="350">
        <f t="shared" si="4"/>
        <v>5</v>
      </c>
      <c r="K45" s="399" t="str">
        <f t="shared" si="1"/>
        <v>ACEPTABLE</v>
      </c>
      <c r="L45" s="605" t="s">
        <v>921</v>
      </c>
      <c r="M45" s="605" t="s">
        <v>289</v>
      </c>
      <c r="N45" s="605" t="s">
        <v>1339</v>
      </c>
      <c r="O45" s="605" t="s">
        <v>505</v>
      </c>
      <c r="P45" s="213"/>
      <c r="Q45" s="213"/>
      <c r="R45" s="213"/>
      <c r="S45" s="214"/>
      <c r="T45" s="208"/>
    </row>
    <row r="46" spans="1:20" ht="11.25" thickTop="1" x14ac:dyDescent="0.25"/>
    <row r="68" spans="1:13" x14ac:dyDescent="0.25">
      <c r="A68" s="217"/>
      <c r="B68" s="208"/>
      <c r="C68" s="217"/>
    </row>
    <row r="69" spans="1:13" ht="10.5" customHeight="1" x14ac:dyDescent="0.25">
      <c r="A69" s="924"/>
      <c r="B69" s="924"/>
      <c r="C69" s="217"/>
      <c r="D69" s="707" t="s">
        <v>97</v>
      </c>
      <c r="E69" s="707"/>
    </row>
    <row r="70" spans="1:13" x14ac:dyDescent="0.25">
      <c r="A70" s="389"/>
      <c r="B70" s="389"/>
      <c r="C70" s="217"/>
      <c r="E70" s="359"/>
    </row>
    <row r="71" spans="1:13" ht="15" customHeight="1" x14ac:dyDescent="0.25">
      <c r="A71" s="925"/>
      <c r="B71" s="925"/>
      <c r="C71" s="217"/>
      <c r="D71" s="722" t="s">
        <v>691</v>
      </c>
      <c r="E71" s="722"/>
      <c r="F71" s="929" t="s">
        <v>1341</v>
      </c>
      <c r="G71" s="930"/>
      <c r="H71" s="387"/>
      <c r="I71" s="387"/>
      <c r="J71" s="404"/>
      <c r="K71" s="387"/>
      <c r="L71" s="404"/>
      <c r="M71" s="404"/>
    </row>
    <row r="72" spans="1:13" ht="16.5" customHeight="1" x14ac:dyDescent="0.25">
      <c r="A72" s="926"/>
      <c r="B72" s="926"/>
      <c r="C72" s="926"/>
      <c r="D72" s="878" t="s">
        <v>791</v>
      </c>
      <c r="E72" s="878"/>
      <c r="F72" s="923" t="s">
        <v>1340</v>
      </c>
      <c r="G72" s="923"/>
    </row>
    <row r="73" spans="1:13" x14ac:dyDescent="0.25">
      <c r="A73" s="217"/>
      <c r="B73" s="208"/>
      <c r="C73" s="217"/>
    </row>
    <row r="74" spans="1:13" x14ac:dyDescent="0.25">
      <c r="A74" s="217"/>
      <c r="B74" s="208"/>
      <c r="C74" s="217"/>
    </row>
    <row r="75" spans="1:13" x14ac:dyDescent="0.25">
      <c r="A75" s="217"/>
      <c r="B75" s="208"/>
      <c r="C75" s="217"/>
    </row>
    <row r="76" spans="1:13" x14ac:dyDescent="0.25">
      <c r="A76" s="217"/>
      <c r="B76" s="208"/>
      <c r="C76" s="217"/>
    </row>
    <row r="77" spans="1:13" x14ac:dyDescent="0.25">
      <c r="A77" s="217"/>
      <c r="B77" s="208"/>
      <c r="C77" s="217"/>
    </row>
    <row r="83" spans="2:9" x14ac:dyDescent="0.25">
      <c r="I83" s="222"/>
    </row>
    <row r="84" spans="2:9" x14ac:dyDescent="0.25">
      <c r="I84" s="222"/>
    </row>
    <row r="85" spans="2:9" x14ac:dyDescent="0.25">
      <c r="B85" s="222"/>
      <c r="I85" s="222"/>
    </row>
    <row r="86" spans="2:9" x14ac:dyDescent="0.25">
      <c r="B86" s="222"/>
      <c r="I86" s="222"/>
    </row>
    <row r="87" spans="2:9" x14ac:dyDescent="0.25">
      <c r="B87" s="222"/>
      <c r="I87" s="222"/>
    </row>
    <row r="88" spans="2:9" x14ac:dyDescent="0.25">
      <c r="I88" s="222"/>
    </row>
    <row r="89" spans="2:9" x14ac:dyDescent="0.25">
      <c r="I89" s="222"/>
    </row>
    <row r="90" spans="2:9" x14ac:dyDescent="0.25">
      <c r="I90" s="222"/>
    </row>
  </sheetData>
  <autoFilter ref="A19:O19"/>
  <mergeCells count="40">
    <mergeCell ref="H23:H24"/>
    <mergeCell ref="O23:O24"/>
    <mergeCell ref="F71:G71"/>
    <mergeCell ref="J23:J24"/>
    <mergeCell ref="K23:K24"/>
    <mergeCell ref="L23:L24"/>
    <mergeCell ref="N23:N24"/>
    <mergeCell ref="M23:M24"/>
    <mergeCell ref="O30:O32"/>
    <mergeCell ref="I44:I45"/>
    <mergeCell ref="E30:E32"/>
    <mergeCell ref="G44:G45"/>
    <mergeCell ref="D23:D24"/>
    <mergeCell ref="E23:E24"/>
    <mergeCell ref="G23:G24"/>
    <mergeCell ref="F23:F24"/>
    <mergeCell ref="B37:B39"/>
    <mergeCell ref="B44:B45"/>
    <mergeCell ref="F72:G72"/>
    <mergeCell ref="A69:B69"/>
    <mergeCell ref="D69:E69"/>
    <mergeCell ref="A71:B71"/>
    <mergeCell ref="D71:E71"/>
    <mergeCell ref="A72:C72"/>
    <mergeCell ref="D72:E72"/>
    <mergeCell ref="A1:F4"/>
    <mergeCell ref="G1:M2"/>
    <mergeCell ref="G3:M4"/>
    <mergeCell ref="M20:M21"/>
    <mergeCell ref="B7:C7"/>
    <mergeCell ref="H13:I13"/>
    <mergeCell ref="B23:B29"/>
    <mergeCell ref="A20:A36"/>
    <mergeCell ref="B20:B21"/>
    <mergeCell ref="C20:C21"/>
    <mergeCell ref="D20:D21"/>
    <mergeCell ref="B22:C22"/>
    <mergeCell ref="B30:B32"/>
    <mergeCell ref="C23:C24"/>
    <mergeCell ref="C30:C32"/>
  </mergeCells>
  <pageMargins left="0.72" right="0.17" top="0.59055118110236227" bottom="0.59055118110236227" header="0" footer="0"/>
  <pageSetup scale="60" orientation="landscape"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T31"/>
  <sheetViews>
    <sheetView showGridLines="0" zoomScale="70" zoomScaleNormal="70" workbookViewId="0">
      <pane xSplit="1" ySplit="19" topLeftCell="B21" activePane="bottomRight" state="frozen"/>
      <selection pane="topRight" activeCell="B1" sqref="B1"/>
      <selection pane="bottomLeft" activeCell="A20" sqref="A20"/>
      <selection pane="bottomRight" activeCell="G32" sqref="G32:G33"/>
    </sheetView>
  </sheetViews>
  <sheetFormatPr baseColWidth="10" defaultRowHeight="10.5" outlineLevelRow="1" x14ac:dyDescent="0.25"/>
  <cols>
    <col min="1" max="1" width="11.42578125" style="222"/>
    <col min="2" max="2" width="16.85546875" style="224" customWidth="1"/>
    <col min="3" max="3" width="16.85546875" style="222" customWidth="1"/>
    <col min="4" max="4" width="17.5703125" style="222" customWidth="1"/>
    <col min="5" max="5" width="24.42578125" style="222" customWidth="1"/>
    <col min="6" max="6" width="6.85546875" style="224" customWidth="1"/>
    <col min="7" max="7" width="27.140625" style="222" customWidth="1"/>
    <col min="8" max="8" width="3.7109375" style="224" customWidth="1"/>
    <col min="9" max="9" width="24.7109375" style="223" customWidth="1"/>
    <col min="10" max="10" width="3.5703125" style="224" customWidth="1"/>
    <col min="11" max="11" width="12.5703125" style="224" customWidth="1"/>
    <col min="12" max="12" width="37" style="222" customWidth="1"/>
    <col min="13" max="13" width="16.140625" style="222" customWidth="1"/>
    <col min="14" max="14" width="25.140625" style="222" customWidth="1"/>
    <col min="15" max="15" width="23.140625" style="224" customWidth="1"/>
    <col min="16" max="16" width="15.7109375" style="222" customWidth="1"/>
    <col min="17" max="253" width="11.42578125" style="222"/>
    <col min="254" max="254" width="13.28515625" style="222" customWidth="1"/>
    <col min="255" max="255" width="20.28515625" style="222" customWidth="1"/>
    <col min="256" max="256" width="14" style="222" customWidth="1"/>
    <col min="257" max="257" width="16.7109375" style="222" customWidth="1"/>
    <col min="258" max="258" width="5.140625" style="222" customWidth="1"/>
    <col min="259" max="259" width="24.28515625" style="222" customWidth="1"/>
    <col min="260" max="260" width="3.7109375" style="222" customWidth="1"/>
    <col min="261" max="261" width="24.7109375" style="222" customWidth="1"/>
    <col min="262" max="262" width="3.5703125" style="222" customWidth="1"/>
    <col min="263" max="263" width="5.85546875" style="222" customWidth="1"/>
    <col min="264" max="264" width="20.42578125" style="222" customWidth="1"/>
    <col min="265" max="265" width="16.140625" style="222" customWidth="1"/>
    <col min="266" max="266" width="18.42578125" style="222" customWidth="1"/>
    <col min="267" max="267" width="20" style="222" customWidth="1"/>
    <col min="268" max="268" width="4" style="222" customWidth="1"/>
    <col min="269" max="269" width="4.42578125" style="222" customWidth="1"/>
    <col min="270" max="270" width="4.140625" style="222" customWidth="1"/>
    <col min="271" max="271" width="4.7109375" style="222" customWidth="1"/>
    <col min="272" max="509" width="11.42578125" style="222"/>
    <col min="510" max="510" width="13.28515625" style="222" customWidth="1"/>
    <col min="511" max="511" width="20.28515625" style="222" customWidth="1"/>
    <col min="512" max="512" width="14" style="222" customWidth="1"/>
    <col min="513" max="513" width="16.7109375" style="222" customWidth="1"/>
    <col min="514" max="514" width="5.140625" style="222" customWidth="1"/>
    <col min="515" max="515" width="24.28515625" style="222" customWidth="1"/>
    <col min="516" max="516" width="3.7109375" style="222" customWidth="1"/>
    <col min="517" max="517" width="24.7109375" style="222" customWidth="1"/>
    <col min="518" max="518" width="3.5703125" style="222" customWidth="1"/>
    <col min="519" max="519" width="5.85546875" style="222" customWidth="1"/>
    <col min="520" max="520" width="20.42578125" style="222" customWidth="1"/>
    <col min="521" max="521" width="16.140625" style="222" customWidth="1"/>
    <col min="522" max="522" width="18.42578125" style="222" customWidth="1"/>
    <col min="523" max="523" width="20" style="222" customWidth="1"/>
    <col min="524" max="524" width="4" style="222" customWidth="1"/>
    <col min="525" max="525" width="4.42578125" style="222" customWidth="1"/>
    <col min="526" max="526" width="4.140625" style="222" customWidth="1"/>
    <col min="527" max="527" width="4.7109375" style="222" customWidth="1"/>
    <col min="528" max="765" width="11.42578125" style="222"/>
    <col min="766" max="766" width="13.28515625" style="222" customWidth="1"/>
    <col min="767" max="767" width="20.28515625" style="222" customWidth="1"/>
    <col min="768" max="768" width="14" style="222" customWidth="1"/>
    <col min="769" max="769" width="16.7109375" style="222" customWidth="1"/>
    <col min="770" max="770" width="5.140625" style="222" customWidth="1"/>
    <col min="771" max="771" width="24.28515625" style="222" customWidth="1"/>
    <col min="772" max="772" width="3.7109375" style="222" customWidth="1"/>
    <col min="773" max="773" width="24.7109375" style="222" customWidth="1"/>
    <col min="774" max="774" width="3.5703125" style="222" customWidth="1"/>
    <col min="775" max="775" width="5.85546875" style="222" customWidth="1"/>
    <col min="776" max="776" width="20.42578125" style="222" customWidth="1"/>
    <col min="777" max="777" width="16.140625" style="222" customWidth="1"/>
    <col min="778" max="778" width="18.42578125" style="222" customWidth="1"/>
    <col min="779" max="779" width="20" style="222" customWidth="1"/>
    <col min="780" max="780" width="4" style="222" customWidth="1"/>
    <col min="781" max="781" width="4.42578125" style="222" customWidth="1"/>
    <col min="782" max="782" width="4.140625" style="222" customWidth="1"/>
    <col min="783" max="783" width="4.7109375" style="222" customWidth="1"/>
    <col min="784" max="1021" width="11.42578125" style="222"/>
    <col min="1022" max="1022" width="13.28515625" style="222" customWidth="1"/>
    <col min="1023" max="1023" width="20.28515625" style="222" customWidth="1"/>
    <col min="1024" max="1024" width="14" style="222" customWidth="1"/>
    <col min="1025" max="1025" width="16.7109375" style="222" customWidth="1"/>
    <col min="1026" max="1026" width="5.140625" style="222" customWidth="1"/>
    <col min="1027" max="1027" width="24.28515625" style="222" customWidth="1"/>
    <col min="1028" max="1028" width="3.7109375" style="222" customWidth="1"/>
    <col min="1029" max="1029" width="24.7109375" style="222" customWidth="1"/>
    <col min="1030" max="1030" width="3.5703125" style="222" customWidth="1"/>
    <col min="1031" max="1031" width="5.85546875" style="222" customWidth="1"/>
    <col min="1032" max="1032" width="20.42578125" style="222" customWidth="1"/>
    <col min="1033" max="1033" width="16.140625" style="222" customWidth="1"/>
    <col min="1034" max="1034" width="18.42578125" style="222" customWidth="1"/>
    <col min="1035" max="1035" width="20" style="222" customWidth="1"/>
    <col min="1036" max="1036" width="4" style="222" customWidth="1"/>
    <col min="1037" max="1037" width="4.42578125" style="222" customWidth="1"/>
    <col min="1038" max="1038" width="4.140625" style="222" customWidth="1"/>
    <col min="1039" max="1039" width="4.7109375" style="222" customWidth="1"/>
    <col min="1040" max="1277" width="11.42578125" style="222"/>
    <col min="1278" max="1278" width="13.28515625" style="222" customWidth="1"/>
    <col min="1279" max="1279" width="20.28515625" style="222" customWidth="1"/>
    <col min="1280" max="1280" width="14" style="222" customWidth="1"/>
    <col min="1281" max="1281" width="16.7109375" style="222" customWidth="1"/>
    <col min="1282" max="1282" width="5.140625" style="222" customWidth="1"/>
    <col min="1283" max="1283" width="24.28515625" style="222" customWidth="1"/>
    <col min="1284" max="1284" width="3.7109375" style="222" customWidth="1"/>
    <col min="1285" max="1285" width="24.7109375" style="222" customWidth="1"/>
    <col min="1286" max="1286" width="3.5703125" style="222" customWidth="1"/>
    <col min="1287" max="1287" width="5.85546875" style="222" customWidth="1"/>
    <col min="1288" max="1288" width="20.42578125" style="222" customWidth="1"/>
    <col min="1289" max="1289" width="16.140625" style="222" customWidth="1"/>
    <col min="1290" max="1290" width="18.42578125" style="222" customWidth="1"/>
    <col min="1291" max="1291" width="20" style="222" customWidth="1"/>
    <col min="1292" max="1292" width="4" style="222" customWidth="1"/>
    <col min="1293" max="1293" width="4.42578125" style="222" customWidth="1"/>
    <col min="1294" max="1294" width="4.140625" style="222" customWidth="1"/>
    <col min="1295" max="1295" width="4.7109375" style="222" customWidth="1"/>
    <col min="1296" max="1533" width="11.42578125" style="222"/>
    <col min="1534" max="1534" width="13.28515625" style="222" customWidth="1"/>
    <col min="1535" max="1535" width="20.28515625" style="222" customWidth="1"/>
    <col min="1536" max="1536" width="14" style="222" customWidth="1"/>
    <col min="1537" max="1537" width="16.7109375" style="222" customWidth="1"/>
    <col min="1538" max="1538" width="5.140625" style="222" customWidth="1"/>
    <col min="1539" max="1539" width="24.28515625" style="222" customWidth="1"/>
    <col min="1540" max="1540" width="3.7109375" style="222" customWidth="1"/>
    <col min="1541" max="1541" width="24.7109375" style="222" customWidth="1"/>
    <col min="1542" max="1542" width="3.5703125" style="222" customWidth="1"/>
    <col min="1543" max="1543" width="5.85546875" style="222" customWidth="1"/>
    <col min="1544" max="1544" width="20.42578125" style="222" customWidth="1"/>
    <col min="1545" max="1545" width="16.140625" style="222" customWidth="1"/>
    <col min="1546" max="1546" width="18.42578125" style="222" customWidth="1"/>
    <col min="1547" max="1547" width="20" style="222" customWidth="1"/>
    <col min="1548" max="1548" width="4" style="222" customWidth="1"/>
    <col min="1549" max="1549" width="4.42578125" style="222" customWidth="1"/>
    <col min="1550" max="1550" width="4.140625" style="222" customWidth="1"/>
    <col min="1551" max="1551" width="4.7109375" style="222" customWidth="1"/>
    <col min="1552" max="1789" width="11.42578125" style="222"/>
    <col min="1790" max="1790" width="13.28515625" style="222" customWidth="1"/>
    <col min="1791" max="1791" width="20.28515625" style="222" customWidth="1"/>
    <col min="1792" max="1792" width="14" style="222" customWidth="1"/>
    <col min="1793" max="1793" width="16.7109375" style="222" customWidth="1"/>
    <col min="1794" max="1794" width="5.140625" style="222" customWidth="1"/>
    <col min="1795" max="1795" width="24.28515625" style="222" customWidth="1"/>
    <col min="1796" max="1796" width="3.7109375" style="222" customWidth="1"/>
    <col min="1797" max="1797" width="24.7109375" style="222" customWidth="1"/>
    <col min="1798" max="1798" width="3.5703125" style="222" customWidth="1"/>
    <col min="1799" max="1799" width="5.85546875" style="222" customWidth="1"/>
    <col min="1800" max="1800" width="20.42578125" style="222" customWidth="1"/>
    <col min="1801" max="1801" width="16.140625" style="222" customWidth="1"/>
    <col min="1802" max="1802" width="18.42578125" style="222" customWidth="1"/>
    <col min="1803" max="1803" width="20" style="222" customWidth="1"/>
    <col min="1804" max="1804" width="4" style="222" customWidth="1"/>
    <col min="1805" max="1805" width="4.42578125" style="222" customWidth="1"/>
    <col min="1806" max="1806" width="4.140625" style="222" customWidth="1"/>
    <col min="1807" max="1807" width="4.7109375" style="222" customWidth="1"/>
    <col min="1808" max="2045" width="11.42578125" style="222"/>
    <col min="2046" max="2046" width="13.28515625" style="222" customWidth="1"/>
    <col min="2047" max="2047" width="20.28515625" style="222" customWidth="1"/>
    <col min="2048" max="2048" width="14" style="222" customWidth="1"/>
    <col min="2049" max="2049" width="16.7109375" style="222" customWidth="1"/>
    <col min="2050" max="2050" width="5.140625" style="222" customWidth="1"/>
    <col min="2051" max="2051" width="24.28515625" style="222" customWidth="1"/>
    <col min="2052" max="2052" width="3.7109375" style="222" customWidth="1"/>
    <col min="2053" max="2053" width="24.7109375" style="222" customWidth="1"/>
    <col min="2054" max="2054" width="3.5703125" style="222" customWidth="1"/>
    <col min="2055" max="2055" width="5.85546875" style="222" customWidth="1"/>
    <col min="2056" max="2056" width="20.42578125" style="222" customWidth="1"/>
    <col min="2057" max="2057" width="16.140625" style="222" customWidth="1"/>
    <col min="2058" max="2058" width="18.42578125" style="222" customWidth="1"/>
    <col min="2059" max="2059" width="20" style="222" customWidth="1"/>
    <col min="2060" max="2060" width="4" style="222" customWidth="1"/>
    <col min="2061" max="2061" width="4.42578125" style="222" customWidth="1"/>
    <col min="2062" max="2062" width="4.140625" style="222" customWidth="1"/>
    <col min="2063" max="2063" width="4.7109375" style="222" customWidth="1"/>
    <col min="2064" max="2301" width="11.42578125" style="222"/>
    <col min="2302" max="2302" width="13.28515625" style="222" customWidth="1"/>
    <col min="2303" max="2303" width="20.28515625" style="222" customWidth="1"/>
    <col min="2304" max="2304" width="14" style="222" customWidth="1"/>
    <col min="2305" max="2305" width="16.7109375" style="222" customWidth="1"/>
    <col min="2306" max="2306" width="5.140625" style="222" customWidth="1"/>
    <col min="2307" max="2307" width="24.28515625" style="222" customWidth="1"/>
    <col min="2308" max="2308" width="3.7109375" style="222" customWidth="1"/>
    <col min="2309" max="2309" width="24.7109375" style="222" customWidth="1"/>
    <col min="2310" max="2310" width="3.5703125" style="222" customWidth="1"/>
    <col min="2311" max="2311" width="5.85546875" style="222" customWidth="1"/>
    <col min="2312" max="2312" width="20.42578125" style="222" customWidth="1"/>
    <col min="2313" max="2313" width="16.140625" style="222" customWidth="1"/>
    <col min="2314" max="2314" width="18.42578125" style="222" customWidth="1"/>
    <col min="2315" max="2315" width="20" style="222" customWidth="1"/>
    <col min="2316" max="2316" width="4" style="222" customWidth="1"/>
    <col min="2317" max="2317" width="4.42578125" style="222" customWidth="1"/>
    <col min="2318" max="2318" width="4.140625" style="222" customWidth="1"/>
    <col min="2319" max="2319" width="4.7109375" style="222" customWidth="1"/>
    <col min="2320" max="2557" width="11.42578125" style="222"/>
    <col min="2558" max="2558" width="13.28515625" style="222" customWidth="1"/>
    <col min="2559" max="2559" width="20.28515625" style="222" customWidth="1"/>
    <col min="2560" max="2560" width="14" style="222" customWidth="1"/>
    <col min="2561" max="2561" width="16.7109375" style="222" customWidth="1"/>
    <col min="2562" max="2562" width="5.140625" style="222" customWidth="1"/>
    <col min="2563" max="2563" width="24.28515625" style="222" customWidth="1"/>
    <col min="2564" max="2564" width="3.7109375" style="222" customWidth="1"/>
    <col min="2565" max="2565" width="24.7109375" style="222" customWidth="1"/>
    <col min="2566" max="2566" width="3.5703125" style="222" customWidth="1"/>
    <col min="2567" max="2567" width="5.85546875" style="222" customWidth="1"/>
    <col min="2568" max="2568" width="20.42578125" style="222" customWidth="1"/>
    <col min="2569" max="2569" width="16.140625" style="222" customWidth="1"/>
    <col min="2570" max="2570" width="18.42578125" style="222" customWidth="1"/>
    <col min="2571" max="2571" width="20" style="222" customWidth="1"/>
    <col min="2572" max="2572" width="4" style="222" customWidth="1"/>
    <col min="2573" max="2573" width="4.42578125" style="222" customWidth="1"/>
    <col min="2574" max="2574" width="4.140625" style="222" customWidth="1"/>
    <col min="2575" max="2575" width="4.7109375" style="222" customWidth="1"/>
    <col min="2576" max="2813" width="11.42578125" style="222"/>
    <col min="2814" max="2814" width="13.28515625" style="222" customWidth="1"/>
    <col min="2815" max="2815" width="20.28515625" style="222" customWidth="1"/>
    <col min="2816" max="2816" width="14" style="222" customWidth="1"/>
    <col min="2817" max="2817" width="16.7109375" style="222" customWidth="1"/>
    <col min="2818" max="2818" width="5.140625" style="222" customWidth="1"/>
    <col min="2819" max="2819" width="24.28515625" style="222" customWidth="1"/>
    <col min="2820" max="2820" width="3.7109375" style="222" customWidth="1"/>
    <col min="2821" max="2821" width="24.7109375" style="222" customWidth="1"/>
    <col min="2822" max="2822" width="3.5703125" style="222" customWidth="1"/>
    <col min="2823" max="2823" width="5.85546875" style="222" customWidth="1"/>
    <col min="2824" max="2824" width="20.42578125" style="222" customWidth="1"/>
    <col min="2825" max="2825" width="16.140625" style="222" customWidth="1"/>
    <col min="2826" max="2826" width="18.42578125" style="222" customWidth="1"/>
    <col min="2827" max="2827" width="20" style="222" customWidth="1"/>
    <col min="2828" max="2828" width="4" style="222" customWidth="1"/>
    <col min="2829" max="2829" width="4.42578125" style="222" customWidth="1"/>
    <col min="2830" max="2830" width="4.140625" style="222" customWidth="1"/>
    <col min="2831" max="2831" width="4.7109375" style="222" customWidth="1"/>
    <col min="2832" max="3069" width="11.42578125" style="222"/>
    <col min="3070" max="3070" width="13.28515625" style="222" customWidth="1"/>
    <col min="3071" max="3071" width="20.28515625" style="222" customWidth="1"/>
    <col min="3072" max="3072" width="14" style="222" customWidth="1"/>
    <col min="3073" max="3073" width="16.7109375" style="222" customWidth="1"/>
    <col min="3074" max="3074" width="5.140625" style="222" customWidth="1"/>
    <col min="3075" max="3075" width="24.28515625" style="222" customWidth="1"/>
    <col min="3076" max="3076" width="3.7109375" style="222" customWidth="1"/>
    <col min="3077" max="3077" width="24.7109375" style="222" customWidth="1"/>
    <col min="3078" max="3078" width="3.5703125" style="222" customWidth="1"/>
    <col min="3079" max="3079" width="5.85546875" style="222" customWidth="1"/>
    <col min="3080" max="3080" width="20.42578125" style="222" customWidth="1"/>
    <col min="3081" max="3081" width="16.140625" style="222" customWidth="1"/>
    <col min="3082" max="3082" width="18.42578125" style="222" customWidth="1"/>
    <col min="3083" max="3083" width="20" style="222" customWidth="1"/>
    <col min="3084" max="3084" width="4" style="222" customWidth="1"/>
    <col min="3085" max="3085" width="4.42578125" style="222" customWidth="1"/>
    <col min="3086" max="3086" width="4.140625" style="222" customWidth="1"/>
    <col min="3087" max="3087" width="4.7109375" style="222" customWidth="1"/>
    <col min="3088" max="3325" width="11.42578125" style="222"/>
    <col min="3326" max="3326" width="13.28515625" style="222" customWidth="1"/>
    <col min="3327" max="3327" width="20.28515625" style="222" customWidth="1"/>
    <col min="3328" max="3328" width="14" style="222" customWidth="1"/>
    <col min="3329" max="3329" width="16.7109375" style="222" customWidth="1"/>
    <col min="3330" max="3330" width="5.140625" style="222" customWidth="1"/>
    <col min="3331" max="3331" width="24.28515625" style="222" customWidth="1"/>
    <col min="3332" max="3332" width="3.7109375" style="222" customWidth="1"/>
    <col min="3333" max="3333" width="24.7109375" style="222" customWidth="1"/>
    <col min="3334" max="3334" width="3.5703125" style="222" customWidth="1"/>
    <col min="3335" max="3335" width="5.85546875" style="222" customWidth="1"/>
    <col min="3336" max="3336" width="20.42578125" style="222" customWidth="1"/>
    <col min="3337" max="3337" width="16.140625" style="222" customWidth="1"/>
    <col min="3338" max="3338" width="18.42578125" style="222" customWidth="1"/>
    <col min="3339" max="3339" width="20" style="222" customWidth="1"/>
    <col min="3340" max="3340" width="4" style="222" customWidth="1"/>
    <col min="3341" max="3341" width="4.42578125" style="222" customWidth="1"/>
    <col min="3342" max="3342" width="4.140625" style="222" customWidth="1"/>
    <col min="3343" max="3343" width="4.7109375" style="222" customWidth="1"/>
    <col min="3344" max="3581" width="11.42578125" style="222"/>
    <col min="3582" max="3582" width="13.28515625" style="222" customWidth="1"/>
    <col min="3583" max="3583" width="20.28515625" style="222" customWidth="1"/>
    <col min="3584" max="3584" width="14" style="222" customWidth="1"/>
    <col min="3585" max="3585" width="16.7109375" style="222" customWidth="1"/>
    <col min="3586" max="3586" width="5.140625" style="222" customWidth="1"/>
    <col min="3587" max="3587" width="24.28515625" style="222" customWidth="1"/>
    <col min="3588" max="3588" width="3.7109375" style="222" customWidth="1"/>
    <col min="3589" max="3589" width="24.7109375" style="222" customWidth="1"/>
    <col min="3590" max="3590" width="3.5703125" style="222" customWidth="1"/>
    <col min="3591" max="3591" width="5.85546875" style="222" customWidth="1"/>
    <col min="3592" max="3592" width="20.42578125" style="222" customWidth="1"/>
    <col min="3593" max="3593" width="16.140625" style="222" customWidth="1"/>
    <col min="3594" max="3594" width="18.42578125" style="222" customWidth="1"/>
    <col min="3595" max="3595" width="20" style="222" customWidth="1"/>
    <col min="3596" max="3596" width="4" style="222" customWidth="1"/>
    <col min="3597" max="3597" width="4.42578125" style="222" customWidth="1"/>
    <col min="3598" max="3598" width="4.140625" style="222" customWidth="1"/>
    <col min="3599" max="3599" width="4.7109375" style="222" customWidth="1"/>
    <col min="3600" max="3837" width="11.42578125" style="222"/>
    <col min="3838" max="3838" width="13.28515625" style="222" customWidth="1"/>
    <col min="3839" max="3839" width="20.28515625" style="222" customWidth="1"/>
    <col min="3840" max="3840" width="14" style="222" customWidth="1"/>
    <col min="3841" max="3841" width="16.7109375" style="222" customWidth="1"/>
    <col min="3842" max="3842" width="5.140625" style="222" customWidth="1"/>
    <col min="3843" max="3843" width="24.28515625" style="222" customWidth="1"/>
    <col min="3844" max="3844" width="3.7109375" style="222" customWidth="1"/>
    <col min="3845" max="3845" width="24.7109375" style="222" customWidth="1"/>
    <col min="3846" max="3846" width="3.5703125" style="222" customWidth="1"/>
    <col min="3847" max="3847" width="5.85546875" style="222" customWidth="1"/>
    <col min="3848" max="3848" width="20.42578125" style="222" customWidth="1"/>
    <col min="3849" max="3849" width="16.140625" style="222" customWidth="1"/>
    <col min="3850" max="3850" width="18.42578125" style="222" customWidth="1"/>
    <col min="3851" max="3851" width="20" style="222" customWidth="1"/>
    <col min="3852" max="3852" width="4" style="222" customWidth="1"/>
    <col min="3853" max="3853" width="4.42578125" style="222" customWidth="1"/>
    <col min="3854" max="3854" width="4.140625" style="222" customWidth="1"/>
    <col min="3855" max="3855" width="4.7109375" style="222" customWidth="1"/>
    <col min="3856" max="4093" width="11.42578125" style="222"/>
    <col min="4094" max="4094" width="13.28515625" style="222" customWidth="1"/>
    <col min="4095" max="4095" width="20.28515625" style="222" customWidth="1"/>
    <col min="4096" max="4096" width="14" style="222" customWidth="1"/>
    <col min="4097" max="4097" width="16.7109375" style="222" customWidth="1"/>
    <col min="4098" max="4098" width="5.140625" style="222" customWidth="1"/>
    <col min="4099" max="4099" width="24.28515625" style="222" customWidth="1"/>
    <col min="4100" max="4100" width="3.7109375" style="222" customWidth="1"/>
    <col min="4101" max="4101" width="24.7109375" style="222" customWidth="1"/>
    <col min="4102" max="4102" width="3.5703125" style="222" customWidth="1"/>
    <col min="4103" max="4103" width="5.85546875" style="222" customWidth="1"/>
    <col min="4104" max="4104" width="20.42578125" style="222" customWidth="1"/>
    <col min="4105" max="4105" width="16.140625" style="222" customWidth="1"/>
    <col min="4106" max="4106" width="18.42578125" style="222" customWidth="1"/>
    <col min="4107" max="4107" width="20" style="222" customWidth="1"/>
    <col min="4108" max="4108" width="4" style="222" customWidth="1"/>
    <col min="4109" max="4109" width="4.42578125" style="222" customWidth="1"/>
    <col min="4110" max="4110" width="4.140625" style="222" customWidth="1"/>
    <col min="4111" max="4111" width="4.7109375" style="222" customWidth="1"/>
    <col min="4112" max="4349" width="11.42578125" style="222"/>
    <col min="4350" max="4350" width="13.28515625" style="222" customWidth="1"/>
    <col min="4351" max="4351" width="20.28515625" style="222" customWidth="1"/>
    <col min="4352" max="4352" width="14" style="222" customWidth="1"/>
    <col min="4353" max="4353" width="16.7109375" style="222" customWidth="1"/>
    <col min="4354" max="4354" width="5.140625" style="222" customWidth="1"/>
    <col min="4355" max="4355" width="24.28515625" style="222" customWidth="1"/>
    <col min="4356" max="4356" width="3.7109375" style="222" customWidth="1"/>
    <col min="4357" max="4357" width="24.7109375" style="222" customWidth="1"/>
    <col min="4358" max="4358" width="3.5703125" style="222" customWidth="1"/>
    <col min="4359" max="4359" width="5.85546875" style="222" customWidth="1"/>
    <col min="4360" max="4360" width="20.42578125" style="222" customWidth="1"/>
    <col min="4361" max="4361" width="16.140625" style="222" customWidth="1"/>
    <col min="4362" max="4362" width="18.42578125" style="222" customWidth="1"/>
    <col min="4363" max="4363" width="20" style="222" customWidth="1"/>
    <col min="4364" max="4364" width="4" style="222" customWidth="1"/>
    <col min="4365" max="4365" width="4.42578125" style="222" customWidth="1"/>
    <col min="4366" max="4366" width="4.140625" style="222" customWidth="1"/>
    <col min="4367" max="4367" width="4.7109375" style="222" customWidth="1"/>
    <col min="4368" max="4605" width="11.42578125" style="222"/>
    <col min="4606" max="4606" width="13.28515625" style="222" customWidth="1"/>
    <col min="4607" max="4607" width="20.28515625" style="222" customWidth="1"/>
    <col min="4608" max="4608" width="14" style="222" customWidth="1"/>
    <col min="4609" max="4609" width="16.7109375" style="222" customWidth="1"/>
    <col min="4610" max="4610" width="5.140625" style="222" customWidth="1"/>
    <col min="4611" max="4611" width="24.28515625" style="222" customWidth="1"/>
    <col min="4612" max="4612" width="3.7109375" style="222" customWidth="1"/>
    <col min="4613" max="4613" width="24.7109375" style="222" customWidth="1"/>
    <col min="4614" max="4614" width="3.5703125" style="222" customWidth="1"/>
    <col min="4615" max="4615" width="5.85546875" style="222" customWidth="1"/>
    <col min="4616" max="4616" width="20.42578125" style="222" customWidth="1"/>
    <col min="4617" max="4617" width="16.140625" style="222" customWidth="1"/>
    <col min="4618" max="4618" width="18.42578125" style="222" customWidth="1"/>
    <col min="4619" max="4619" width="20" style="222" customWidth="1"/>
    <col min="4620" max="4620" width="4" style="222" customWidth="1"/>
    <col min="4621" max="4621" width="4.42578125" style="222" customWidth="1"/>
    <col min="4622" max="4622" width="4.140625" style="222" customWidth="1"/>
    <col min="4623" max="4623" width="4.7109375" style="222" customWidth="1"/>
    <col min="4624" max="4861" width="11.42578125" style="222"/>
    <col min="4862" max="4862" width="13.28515625" style="222" customWidth="1"/>
    <col min="4863" max="4863" width="20.28515625" style="222" customWidth="1"/>
    <col min="4864" max="4864" width="14" style="222" customWidth="1"/>
    <col min="4865" max="4865" width="16.7109375" style="222" customWidth="1"/>
    <col min="4866" max="4866" width="5.140625" style="222" customWidth="1"/>
    <col min="4867" max="4867" width="24.28515625" style="222" customWidth="1"/>
    <col min="4868" max="4868" width="3.7109375" style="222" customWidth="1"/>
    <col min="4869" max="4869" width="24.7109375" style="222" customWidth="1"/>
    <col min="4870" max="4870" width="3.5703125" style="222" customWidth="1"/>
    <col min="4871" max="4871" width="5.85546875" style="222" customWidth="1"/>
    <col min="4872" max="4872" width="20.42578125" style="222" customWidth="1"/>
    <col min="4873" max="4873" width="16.140625" style="222" customWidth="1"/>
    <col min="4874" max="4874" width="18.42578125" style="222" customWidth="1"/>
    <col min="4875" max="4875" width="20" style="222" customWidth="1"/>
    <col min="4876" max="4876" width="4" style="222" customWidth="1"/>
    <col min="4877" max="4877" width="4.42578125" style="222" customWidth="1"/>
    <col min="4878" max="4878" width="4.140625" style="222" customWidth="1"/>
    <col min="4879" max="4879" width="4.7109375" style="222" customWidth="1"/>
    <col min="4880" max="5117" width="11.42578125" style="222"/>
    <col min="5118" max="5118" width="13.28515625" style="222" customWidth="1"/>
    <col min="5119" max="5119" width="20.28515625" style="222" customWidth="1"/>
    <col min="5120" max="5120" width="14" style="222" customWidth="1"/>
    <col min="5121" max="5121" width="16.7109375" style="222" customWidth="1"/>
    <col min="5122" max="5122" width="5.140625" style="222" customWidth="1"/>
    <col min="5123" max="5123" width="24.28515625" style="222" customWidth="1"/>
    <col min="5124" max="5124" width="3.7109375" style="222" customWidth="1"/>
    <col min="5125" max="5125" width="24.7109375" style="222" customWidth="1"/>
    <col min="5126" max="5126" width="3.5703125" style="222" customWidth="1"/>
    <col min="5127" max="5127" width="5.85546875" style="222" customWidth="1"/>
    <col min="5128" max="5128" width="20.42578125" style="222" customWidth="1"/>
    <col min="5129" max="5129" width="16.140625" style="222" customWidth="1"/>
    <col min="5130" max="5130" width="18.42578125" style="222" customWidth="1"/>
    <col min="5131" max="5131" width="20" style="222" customWidth="1"/>
    <col min="5132" max="5132" width="4" style="222" customWidth="1"/>
    <col min="5133" max="5133" width="4.42578125" style="222" customWidth="1"/>
    <col min="5134" max="5134" width="4.140625" style="222" customWidth="1"/>
    <col min="5135" max="5135" width="4.7109375" style="222" customWidth="1"/>
    <col min="5136" max="5373" width="11.42578125" style="222"/>
    <col min="5374" max="5374" width="13.28515625" style="222" customWidth="1"/>
    <col min="5375" max="5375" width="20.28515625" style="222" customWidth="1"/>
    <col min="5376" max="5376" width="14" style="222" customWidth="1"/>
    <col min="5377" max="5377" width="16.7109375" style="222" customWidth="1"/>
    <col min="5378" max="5378" width="5.140625" style="222" customWidth="1"/>
    <col min="5379" max="5379" width="24.28515625" style="222" customWidth="1"/>
    <col min="5380" max="5380" width="3.7109375" style="222" customWidth="1"/>
    <col min="5381" max="5381" width="24.7109375" style="222" customWidth="1"/>
    <col min="5382" max="5382" width="3.5703125" style="222" customWidth="1"/>
    <col min="5383" max="5383" width="5.85546875" style="222" customWidth="1"/>
    <col min="5384" max="5384" width="20.42578125" style="222" customWidth="1"/>
    <col min="5385" max="5385" width="16.140625" style="222" customWidth="1"/>
    <col min="5386" max="5386" width="18.42578125" style="222" customWidth="1"/>
    <col min="5387" max="5387" width="20" style="222" customWidth="1"/>
    <col min="5388" max="5388" width="4" style="222" customWidth="1"/>
    <col min="5389" max="5389" width="4.42578125" style="222" customWidth="1"/>
    <col min="5390" max="5390" width="4.140625" style="222" customWidth="1"/>
    <col min="5391" max="5391" width="4.7109375" style="222" customWidth="1"/>
    <col min="5392" max="5629" width="11.42578125" style="222"/>
    <col min="5630" max="5630" width="13.28515625" style="222" customWidth="1"/>
    <col min="5631" max="5631" width="20.28515625" style="222" customWidth="1"/>
    <col min="5632" max="5632" width="14" style="222" customWidth="1"/>
    <col min="5633" max="5633" width="16.7109375" style="222" customWidth="1"/>
    <col min="5634" max="5634" width="5.140625" style="222" customWidth="1"/>
    <col min="5635" max="5635" width="24.28515625" style="222" customWidth="1"/>
    <col min="5636" max="5636" width="3.7109375" style="222" customWidth="1"/>
    <col min="5637" max="5637" width="24.7109375" style="222" customWidth="1"/>
    <col min="5638" max="5638" width="3.5703125" style="222" customWidth="1"/>
    <col min="5639" max="5639" width="5.85546875" style="222" customWidth="1"/>
    <col min="5640" max="5640" width="20.42578125" style="222" customWidth="1"/>
    <col min="5641" max="5641" width="16.140625" style="222" customWidth="1"/>
    <col min="5642" max="5642" width="18.42578125" style="222" customWidth="1"/>
    <col min="5643" max="5643" width="20" style="222" customWidth="1"/>
    <col min="5644" max="5644" width="4" style="222" customWidth="1"/>
    <col min="5645" max="5645" width="4.42578125" style="222" customWidth="1"/>
    <col min="5646" max="5646" width="4.140625" style="222" customWidth="1"/>
    <col min="5647" max="5647" width="4.7109375" style="222" customWidth="1"/>
    <col min="5648" max="5885" width="11.42578125" style="222"/>
    <col min="5886" max="5886" width="13.28515625" style="222" customWidth="1"/>
    <col min="5887" max="5887" width="20.28515625" style="222" customWidth="1"/>
    <col min="5888" max="5888" width="14" style="222" customWidth="1"/>
    <col min="5889" max="5889" width="16.7109375" style="222" customWidth="1"/>
    <col min="5890" max="5890" width="5.140625" style="222" customWidth="1"/>
    <col min="5891" max="5891" width="24.28515625" style="222" customWidth="1"/>
    <col min="5892" max="5892" width="3.7109375" style="222" customWidth="1"/>
    <col min="5893" max="5893" width="24.7109375" style="222" customWidth="1"/>
    <col min="5894" max="5894" width="3.5703125" style="222" customWidth="1"/>
    <col min="5895" max="5895" width="5.85546875" style="222" customWidth="1"/>
    <col min="5896" max="5896" width="20.42578125" style="222" customWidth="1"/>
    <col min="5897" max="5897" width="16.140625" style="222" customWidth="1"/>
    <col min="5898" max="5898" width="18.42578125" style="222" customWidth="1"/>
    <col min="5899" max="5899" width="20" style="222" customWidth="1"/>
    <col min="5900" max="5900" width="4" style="222" customWidth="1"/>
    <col min="5901" max="5901" width="4.42578125" style="222" customWidth="1"/>
    <col min="5902" max="5902" width="4.140625" style="222" customWidth="1"/>
    <col min="5903" max="5903" width="4.7109375" style="222" customWidth="1"/>
    <col min="5904" max="6141" width="11.42578125" style="222"/>
    <col min="6142" max="6142" width="13.28515625" style="222" customWidth="1"/>
    <col min="6143" max="6143" width="20.28515625" style="222" customWidth="1"/>
    <col min="6144" max="6144" width="14" style="222" customWidth="1"/>
    <col min="6145" max="6145" width="16.7109375" style="222" customWidth="1"/>
    <col min="6146" max="6146" width="5.140625" style="222" customWidth="1"/>
    <col min="6147" max="6147" width="24.28515625" style="222" customWidth="1"/>
    <col min="6148" max="6148" width="3.7109375" style="222" customWidth="1"/>
    <col min="6149" max="6149" width="24.7109375" style="222" customWidth="1"/>
    <col min="6150" max="6150" width="3.5703125" style="222" customWidth="1"/>
    <col min="6151" max="6151" width="5.85546875" style="222" customWidth="1"/>
    <col min="6152" max="6152" width="20.42578125" style="222" customWidth="1"/>
    <col min="6153" max="6153" width="16.140625" style="222" customWidth="1"/>
    <col min="6154" max="6154" width="18.42578125" style="222" customWidth="1"/>
    <col min="6155" max="6155" width="20" style="222" customWidth="1"/>
    <col min="6156" max="6156" width="4" style="222" customWidth="1"/>
    <col min="6157" max="6157" width="4.42578125" style="222" customWidth="1"/>
    <col min="6158" max="6158" width="4.140625" style="222" customWidth="1"/>
    <col min="6159" max="6159" width="4.7109375" style="222" customWidth="1"/>
    <col min="6160" max="6397" width="11.42578125" style="222"/>
    <col min="6398" max="6398" width="13.28515625" style="222" customWidth="1"/>
    <col min="6399" max="6399" width="20.28515625" style="222" customWidth="1"/>
    <col min="6400" max="6400" width="14" style="222" customWidth="1"/>
    <col min="6401" max="6401" width="16.7109375" style="222" customWidth="1"/>
    <col min="6402" max="6402" width="5.140625" style="222" customWidth="1"/>
    <col min="6403" max="6403" width="24.28515625" style="222" customWidth="1"/>
    <col min="6404" max="6404" width="3.7109375" style="222" customWidth="1"/>
    <col min="6405" max="6405" width="24.7109375" style="222" customWidth="1"/>
    <col min="6406" max="6406" width="3.5703125" style="222" customWidth="1"/>
    <col min="6407" max="6407" width="5.85546875" style="222" customWidth="1"/>
    <col min="6408" max="6408" width="20.42578125" style="222" customWidth="1"/>
    <col min="6409" max="6409" width="16.140625" style="222" customWidth="1"/>
    <col min="6410" max="6410" width="18.42578125" style="222" customWidth="1"/>
    <col min="6411" max="6411" width="20" style="222" customWidth="1"/>
    <col min="6412" max="6412" width="4" style="222" customWidth="1"/>
    <col min="6413" max="6413" width="4.42578125" style="222" customWidth="1"/>
    <col min="6414" max="6414" width="4.140625" style="222" customWidth="1"/>
    <col min="6415" max="6415" width="4.7109375" style="222" customWidth="1"/>
    <col min="6416" max="6653" width="11.42578125" style="222"/>
    <col min="6654" max="6654" width="13.28515625" style="222" customWidth="1"/>
    <col min="6655" max="6655" width="20.28515625" style="222" customWidth="1"/>
    <col min="6656" max="6656" width="14" style="222" customWidth="1"/>
    <col min="6657" max="6657" width="16.7109375" style="222" customWidth="1"/>
    <col min="6658" max="6658" width="5.140625" style="222" customWidth="1"/>
    <col min="6659" max="6659" width="24.28515625" style="222" customWidth="1"/>
    <col min="6660" max="6660" width="3.7109375" style="222" customWidth="1"/>
    <col min="6661" max="6661" width="24.7109375" style="222" customWidth="1"/>
    <col min="6662" max="6662" width="3.5703125" style="222" customWidth="1"/>
    <col min="6663" max="6663" width="5.85546875" style="222" customWidth="1"/>
    <col min="6664" max="6664" width="20.42578125" style="222" customWidth="1"/>
    <col min="6665" max="6665" width="16.140625" style="222" customWidth="1"/>
    <col min="6666" max="6666" width="18.42578125" style="222" customWidth="1"/>
    <col min="6667" max="6667" width="20" style="222" customWidth="1"/>
    <col min="6668" max="6668" width="4" style="222" customWidth="1"/>
    <col min="6669" max="6669" width="4.42578125" style="222" customWidth="1"/>
    <col min="6670" max="6670" width="4.140625" style="222" customWidth="1"/>
    <col min="6671" max="6671" width="4.7109375" style="222" customWidth="1"/>
    <col min="6672" max="6909" width="11.42578125" style="222"/>
    <col min="6910" max="6910" width="13.28515625" style="222" customWidth="1"/>
    <col min="6911" max="6911" width="20.28515625" style="222" customWidth="1"/>
    <col min="6912" max="6912" width="14" style="222" customWidth="1"/>
    <col min="6913" max="6913" width="16.7109375" style="222" customWidth="1"/>
    <col min="6914" max="6914" width="5.140625" style="222" customWidth="1"/>
    <col min="6915" max="6915" width="24.28515625" style="222" customWidth="1"/>
    <col min="6916" max="6916" width="3.7109375" style="222" customWidth="1"/>
    <col min="6917" max="6917" width="24.7109375" style="222" customWidth="1"/>
    <col min="6918" max="6918" width="3.5703125" style="222" customWidth="1"/>
    <col min="6919" max="6919" width="5.85546875" style="222" customWidth="1"/>
    <col min="6920" max="6920" width="20.42578125" style="222" customWidth="1"/>
    <col min="6921" max="6921" width="16.140625" style="222" customWidth="1"/>
    <col min="6922" max="6922" width="18.42578125" style="222" customWidth="1"/>
    <col min="6923" max="6923" width="20" style="222" customWidth="1"/>
    <col min="6924" max="6924" width="4" style="222" customWidth="1"/>
    <col min="6925" max="6925" width="4.42578125" style="222" customWidth="1"/>
    <col min="6926" max="6926" width="4.140625" style="222" customWidth="1"/>
    <col min="6927" max="6927" width="4.7109375" style="222" customWidth="1"/>
    <col min="6928" max="7165" width="11.42578125" style="222"/>
    <col min="7166" max="7166" width="13.28515625" style="222" customWidth="1"/>
    <col min="7167" max="7167" width="20.28515625" style="222" customWidth="1"/>
    <col min="7168" max="7168" width="14" style="222" customWidth="1"/>
    <col min="7169" max="7169" width="16.7109375" style="222" customWidth="1"/>
    <col min="7170" max="7170" width="5.140625" style="222" customWidth="1"/>
    <col min="7171" max="7171" width="24.28515625" style="222" customWidth="1"/>
    <col min="7172" max="7172" width="3.7109375" style="222" customWidth="1"/>
    <col min="7173" max="7173" width="24.7109375" style="222" customWidth="1"/>
    <col min="7174" max="7174" width="3.5703125" style="222" customWidth="1"/>
    <col min="7175" max="7175" width="5.85546875" style="222" customWidth="1"/>
    <col min="7176" max="7176" width="20.42578125" style="222" customWidth="1"/>
    <col min="7177" max="7177" width="16.140625" style="222" customWidth="1"/>
    <col min="7178" max="7178" width="18.42578125" style="222" customWidth="1"/>
    <col min="7179" max="7179" width="20" style="222" customWidth="1"/>
    <col min="7180" max="7180" width="4" style="222" customWidth="1"/>
    <col min="7181" max="7181" width="4.42578125" style="222" customWidth="1"/>
    <col min="7182" max="7182" width="4.140625" style="222" customWidth="1"/>
    <col min="7183" max="7183" width="4.7109375" style="222" customWidth="1"/>
    <col min="7184" max="7421" width="11.42578125" style="222"/>
    <col min="7422" max="7422" width="13.28515625" style="222" customWidth="1"/>
    <col min="7423" max="7423" width="20.28515625" style="222" customWidth="1"/>
    <col min="7424" max="7424" width="14" style="222" customWidth="1"/>
    <col min="7425" max="7425" width="16.7109375" style="222" customWidth="1"/>
    <col min="7426" max="7426" width="5.140625" style="222" customWidth="1"/>
    <col min="7427" max="7427" width="24.28515625" style="222" customWidth="1"/>
    <col min="7428" max="7428" width="3.7109375" style="222" customWidth="1"/>
    <col min="7429" max="7429" width="24.7109375" style="222" customWidth="1"/>
    <col min="7430" max="7430" width="3.5703125" style="222" customWidth="1"/>
    <col min="7431" max="7431" width="5.85546875" style="222" customWidth="1"/>
    <col min="7432" max="7432" width="20.42578125" style="222" customWidth="1"/>
    <col min="7433" max="7433" width="16.140625" style="222" customWidth="1"/>
    <col min="7434" max="7434" width="18.42578125" style="222" customWidth="1"/>
    <col min="7435" max="7435" width="20" style="222" customWidth="1"/>
    <col min="7436" max="7436" width="4" style="222" customWidth="1"/>
    <col min="7437" max="7437" width="4.42578125" style="222" customWidth="1"/>
    <col min="7438" max="7438" width="4.140625" style="222" customWidth="1"/>
    <col min="7439" max="7439" width="4.7109375" style="222" customWidth="1"/>
    <col min="7440" max="7677" width="11.42578125" style="222"/>
    <col min="7678" max="7678" width="13.28515625" style="222" customWidth="1"/>
    <col min="7679" max="7679" width="20.28515625" style="222" customWidth="1"/>
    <col min="7680" max="7680" width="14" style="222" customWidth="1"/>
    <col min="7681" max="7681" width="16.7109375" style="222" customWidth="1"/>
    <col min="7682" max="7682" width="5.140625" style="222" customWidth="1"/>
    <col min="7683" max="7683" width="24.28515625" style="222" customWidth="1"/>
    <col min="7684" max="7684" width="3.7109375" style="222" customWidth="1"/>
    <col min="7685" max="7685" width="24.7109375" style="222" customWidth="1"/>
    <col min="7686" max="7686" width="3.5703125" style="222" customWidth="1"/>
    <col min="7687" max="7687" width="5.85546875" style="222" customWidth="1"/>
    <col min="7688" max="7688" width="20.42578125" style="222" customWidth="1"/>
    <col min="7689" max="7689" width="16.140625" style="222" customWidth="1"/>
    <col min="7690" max="7690" width="18.42578125" style="222" customWidth="1"/>
    <col min="7691" max="7691" width="20" style="222" customWidth="1"/>
    <col min="7692" max="7692" width="4" style="222" customWidth="1"/>
    <col min="7693" max="7693" width="4.42578125" style="222" customWidth="1"/>
    <col min="7694" max="7694" width="4.140625" style="222" customWidth="1"/>
    <col min="7695" max="7695" width="4.7109375" style="222" customWidth="1"/>
    <col min="7696" max="7933" width="11.42578125" style="222"/>
    <col min="7934" max="7934" width="13.28515625" style="222" customWidth="1"/>
    <col min="7935" max="7935" width="20.28515625" style="222" customWidth="1"/>
    <col min="7936" max="7936" width="14" style="222" customWidth="1"/>
    <col min="7937" max="7937" width="16.7109375" style="222" customWidth="1"/>
    <col min="7938" max="7938" width="5.140625" style="222" customWidth="1"/>
    <col min="7939" max="7939" width="24.28515625" style="222" customWidth="1"/>
    <col min="7940" max="7940" width="3.7109375" style="222" customWidth="1"/>
    <col min="7941" max="7941" width="24.7109375" style="222" customWidth="1"/>
    <col min="7942" max="7942" width="3.5703125" style="222" customWidth="1"/>
    <col min="7943" max="7943" width="5.85546875" style="222" customWidth="1"/>
    <col min="7944" max="7944" width="20.42578125" style="222" customWidth="1"/>
    <col min="7945" max="7945" width="16.140625" style="222" customWidth="1"/>
    <col min="7946" max="7946" width="18.42578125" style="222" customWidth="1"/>
    <col min="7947" max="7947" width="20" style="222" customWidth="1"/>
    <col min="7948" max="7948" width="4" style="222" customWidth="1"/>
    <col min="7949" max="7949" width="4.42578125" style="222" customWidth="1"/>
    <col min="7950" max="7950" width="4.140625" style="222" customWidth="1"/>
    <col min="7951" max="7951" width="4.7109375" style="222" customWidth="1"/>
    <col min="7952" max="8189" width="11.42578125" style="222"/>
    <col min="8190" max="8190" width="13.28515625" style="222" customWidth="1"/>
    <col min="8191" max="8191" width="20.28515625" style="222" customWidth="1"/>
    <col min="8192" max="8192" width="14" style="222" customWidth="1"/>
    <col min="8193" max="8193" width="16.7109375" style="222" customWidth="1"/>
    <col min="8194" max="8194" width="5.140625" style="222" customWidth="1"/>
    <col min="8195" max="8195" width="24.28515625" style="222" customWidth="1"/>
    <col min="8196" max="8196" width="3.7109375" style="222" customWidth="1"/>
    <col min="8197" max="8197" width="24.7109375" style="222" customWidth="1"/>
    <col min="8198" max="8198" width="3.5703125" style="222" customWidth="1"/>
    <col min="8199" max="8199" width="5.85546875" style="222" customWidth="1"/>
    <col min="8200" max="8200" width="20.42578125" style="222" customWidth="1"/>
    <col min="8201" max="8201" width="16.140625" style="222" customWidth="1"/>
    <col min="8202" max="8202" width="18.42578125" style="222" customWidth="1"/>
    <col min="8203" max="8203" width="20" style="222" customWidth="1"/>
    <col min="8204" max="8204" width="4" style="222" customWidth="1"/>
    <col min="8205" max="8205" width="4.42578125" style="222" customWidth="1"/>
    <col min="8206" max="8206" width="4.140625" style="222" customWidth="1"/>
    <col min="8207" max="8207" width="4.7109375" style="222" customWidth="1"/>
    <col min="8208" max="8445" width="11.42578125" style="222"/>
    <col min="8446" max="8446" width="13.28515625" style="222" customWidth="1"/>
    <col min="8447" max="8447" width="20.28515625" style="222" customWidth="1"/>
    <col min="8448" max="8448" width="14" style="222" customWidth="1"/>
    <col min="8449" max="8449" width="16.7109375" style="222" customWidth="1"/>
    <col min="8450" max="8450" width="5.140625" style="222" customWidth="1"/>
    <col min="8451" max="8451" width="24.28515625" style="222" customWidth="1"/>
    <col min="8452" max="8452" width="3.7109375" style="222" customWidth="1"/>
    <col min="8453" max="8453" width="24.7109375" style="222" customWidth="1"/>
    <col min="8454" max="8454" width="3.5703125" style="222" customWidth="1"/>
    <col min="8455" max="8455" width="5.85546875" style="222" customWidth="1"/>
    <col min="8456" max="8456" width="20.42578125" style="222" customWidth="1"/>
    <col min="8457" max="8457" width="16.140625" style="222" customWidth="1"/>
    <col min="8458" max="8458" width="18.42578125" style="222" customWidth="1"/>
    <col min="8459" max="8459" width="20" style="222" customWidth="1"/>
    <col min="8460" max="8460" width="4" style="222" customWidth="1"/>
    <col min="8461" max="8461" width="4.42578125" style="222" customWidth="1"/>
    <col min="8462" max="8462" width="4.140625" style="222" customWidth="1"/>
    <col min="8463" max="8463" width="4.7109375" style="222" customWidth="1"/>
    <col min="8464" max="8701" width="11.42578125" style="222"/>
    <col min="8702" max="8702" width="13.28515625" style="222" customWidth="1"/>
    <col min="8703" max="8703" width="20.28515625" style="222" customWidth="1"/>
    <col min="8704" max="8704" width="14" style="222" customWidth="1"/>
    <col min="8705" max="8705" width="16.7109375" style="222" customWidth="1"/>
    <col min="8706" max="8706" width="5.140625" style="222" customWidth="1"/>
    <col min="8707" max="8707" width="24.28515625" style="222" customWidth="1"/>
    <col min="8708" max="8708" width="3.7109375" style="222" customWidth="1"/>
    <col min="8709" max="8709" width="24.7109375" style="222" customWidth="1"/>
    <col min="8710" max="8710" width="3.5703125" style="222" customWidth="1"/>
    <col min="8711" max="8711" width="5.85546875" style="222" customWidth="1"/>
    <col min="8712" max="8712" width="20.42578125" style="222" customWidth="1"/>
    <col min="8713" max="8713" width="16.140625" style="222" customWidth="1"/>
    <col min="8714" max="8714" width="18.42578125" style="222" customWidth="1"/>
    <col min="8715" max="8715" width="20" style="222" customWidth="1"/>
    <col min="8716" max="8716" width="4" style="222" customWidth="1"/>
    <col min="8717" max="8717" width="4.42578125" style="222" customWidth="1"/>
    <col min="8718" max="8718" width="4.140625" style="222" customWidth="1"/>
    <col min="8719" max="8719" width="4.7109375" style="222" customWidth="1"/>
    <col min="8720" max="8957" width="11.42578125" style="222"/>
    <col min="8958" max="8958" width="13.28515625" style="222" customWidth="1"/>
    <col min="8959" max="8959" width="20.28515625" style="222" customWidth="1"/>
    <col min="8960" max="8960" width="14" style="222" customWidth="1"/>
    <col min="8961" max="8961" width="16.7109375" style="222" customWidth="1"/>
    <col min="8962" max="8962" width="5.140625" style="222" customWidth="1"/>
    <col min="8963" max="8963" width="24.28515625" style="222" customWidth="1"/>
    <col min="8964" max="8964" width="3.7109375" style="222" customWidth="1"/>
    <col min="8965" max="8965" width="24.7109375" style="222" customWidth="1"/>
    <col min="8966" max="8966" width="3.5703125" style="222" customWidth="1"/>
    <col min="8967" max="8967" width="5.85546875" style="222" customWidth="1"/>
    <col min="8968" max="8968" width="20.42578125" style="222" customWidth="1"/>
    <col min="8969" max="8969" width="16.140625" style="222" customWidth="1"/>
    <col min="8970" max="8970" width="18.42578125" style="222" customWidth="1"/>
    <col min="8971" max="8971" width="20" style="222" customWidth="1"/>
    <col min="8972" max="8972" width="4" style="222" customWidth="1"/>
    <col min="8973" max="8973" width="4.42578125" style="222" customWidth="1"/>
    <col min="8974" max="8974" width="4.140625" style="222" customWidth="1"/>
    <col min="8975" max="8975" width="4.7109375" style="222" customWidth="1"/>
    <col min="8976" max="9213" width="11.42578125" style="222"/>
    <col min="9214" max="9214" width="13.28515625" style="222" customWidth="1"/>
    <col min="9215" max="9215" width="20.28515625" style="222" customWidth="1"/>
    <col min="9216" max="9216" width="14" style="222" customWidth="1"/>
    <col min="9217" max="9217" width="16.7109375" style="222" customWidth="1"/>
    <col min="9218" max="9218" width="5.140625" style="222" customWidth="1"/>
    <col min="9219" max="9219" width="24.28515625" style="222" customWidth="1"/>
    <col min="9220" max="9220" width="3.7109375" style="222" customWidth="1"/>
    <col min="9221" max="9221" width="24.7109375" style="222" customWidth="1"/>
    <col min="9222" max="9222" width="3.5703125" style="222" customWidth="1"/>
    <col min="9223" max="9223" width="5.85546875" style="222" customWidth="1"/>
    <col min="9224" max="9224" width="20.42578125" style="222" customWidth="1"/>
    <col min="9225" max="9225" width="16.140625" style="222" customWidth="1"/>
    <col min="9226" max="9226" width="18.42578125" style="222" customWidth="1"/>
    <col min="9227" max="9227" width="20" style="222" customWidth="1"/>
    <col min="9228" max="9228" width="4" style="222" customWidth="1"/>
    <col min="9229" max="9229" width="4.42578125" style="222" customWidth="1"/>
    <col min="9230" max="9230" width="4.140625" style="222" customWidth="1"/>
    <col min="9231" max="9231" width="4.7109375" style="222" customWidth="1"/>
    <col min="9232" max="9469" width="11.42578125" style="222"/>
    <col min="9470" max="9470" width="13.28515625" style="222" customWidth="1"/>
    <col min="9471" max="9471" width="20.28515625" style="222" customWidth="1"/>
    <col min="9472" max="9472" width="14" style="222" customWidth="1"/>
    <col min="9473" max="9473" width="16.7109375" style="222" customWidth="1"/>
    <col min="9474" max="9474" width="5.140625" style="222" customWidth="1"/>
    <col min="9475" max="9475" width="24.28515625" style="222" customWidth="1"/>
    <col min="9476" max="9476" width="3.7109375" style="222" customWidth="1"/>
    <col min="9477" max="9477" width="24.7109375" style="222" customWidth="1"/>
    <col min="9478" max="9478" width="3.5703125" style="222" customWidth="1"/>
    <col min="9479" max="9479" width="5.85546875" style="222" customWidth="1"/>
    <col min="9480" max="9480" width="20.42578125" style="222" customWidth="1"/>
    <col min="9481" max="9481" width="16.140625" style="222" customWidth="1"/>
    <col min="9482" max="9482" width="18.42578125" style="222" customWidth="1"/>
    <col min="9483" max="9483" width="20" style="222" customWidth="1"/>
    <col min="9484" max="9484" width="4" style="222" customWidth="1"/>
    <col min="9485" max="9485" width="4.42578125" style="222" customWidth="1"/>
    <col min="9486" max="9486" width="4.140625" style="222" customWidth="1"/>
    <col min="9487" max="9487" width="4.7109375" style="222" customWidth="1"/>
    <col min="9488" max="9725" width="11.42578125" style="222"/>
    <col min="9726" max="9726" width="13.28515625" style="222" customWidth="1"/>
    <col min="9727" max="9727" width="20.28515625" style="222" customWidth="1"/>
    <col min="9728" max="9728" width="14" style="222" customWidth="1"/>
    <col min="9729" max="9729" width="16.7109375" style="222" customWidth="1"/>
    <col min="9730" max="9730" width="5.140625" style="222" customWidth="1"/>
    <col min="9731" max="9731" width="24.28515625" style="222" customWidth="1"/>
    <col min="9732" max="9732" width="3.7109375" style="222" customWidth="1"/>
    <col min="9733" max="9733" width="24.7109375" style="222" customWidth="1"/>
    <col min="9734" max="9734" width="3.5703125" style="222" customWidth="1"/>
    <col min="9735" max="9735" width="5.85546875" style="222" customWidth="1"/>
    <col min="9736" max="9736" width="20.42578125" style="222" customWidth="1"/>
    <col min="9737" max="9737" width="16.140625" style="222" customWidth="1"/>
    <col min="9738" max="9738" width="18.42578125" style="222" customWidth="1"/>
    <col min="9739" max="9739" width="20" style="222" customWidth="1"/>
    <col min="9740" max="9740" width="4" style="222" customWidth="1"/>
    <col min="9741" max="9741" width="4.42578125" style="222" customWidth="1"/>
    <col min="9742" max="9742" width="4.140625" style="222" customWidth="1"/>
    <col min="9743" max="9743" width="4.7109375" style="222" customWidth="1"/>
    <col min="9744" max="9981" width="11.42578125" style="222"/>
    <col min="9982" max="9982" width="13.28515625" style="222" customWidth="1"/>
    <col min="9983" max="9983" width="20.28515625" style="222" customWidth="1"/>
    <col min="9984" max="9984" width="14" style="222" customWidth="1"/>
    <col min="9985" max="9985" width="16.7109375" style="222" customWidth="1"/>
    <col min="9986" max="9986" width="5.140625" style="222" customWidth="1"/>
    <col min="9987" max="9987" width="24.28515625" style="222" customWidth="1"/>
    <col min="9988" max="9988" width="3.7109375" style="222" customWidth="1"/>
    <col min="9989" max="9989" width="24.7109375" style="222" customWidth="1"/>
    <col min="9990" max="9990" width="3.5703125" style="222" customWidth="1"/>
    <col min="9991" max="9991" width="5.85546875" style="222" customWidth="1"/>
    <col min="9992" max="9992" width="20.42578125" style="222" customWidth="1"/>
    <col min="9993" max="9993" width="16.140625" style="222" customWidth="1"/>
    <col min="9994" max="9994" width="18.42578125" style="222" customWidth="1"/>
    <col min="9995" max="9995" width="20" style="222" customWidth="1"/>
    <col min="9996" max="9996" width="4" style="222" customWidth="1"/>
    <col min="9997" max="9997" width="4.42578125" style="222" customWidth="1"/>
    <col min="9998" max="9998" width="4.140625" style="222" customWidth="1"/>
    <col min="9999" max="9999" width="4.7109375" style="222" customWidth="1"/>
    <col min="10000" max="10237" width="11.42578125" style="222"/>
    <col min="10238" max="10238" width="13.28515625" style="222" customWidth="1"/>
    <col min="10239" max="10239" width="20.28515625" style="222" customWidth="1"/>
    <col min="10240" max="10240" width="14" style="222" customWidth="1"/>
    <col min="10241" max="10241" width="16.7109375" style="222" customWidth="1"/>
    <col min="10242" max="10242" width="5.140625" style="222" customWidth="1"/>
    <col min="10243" max="10243" width="24.28515625" style="222" customWidth="1"/>
    <col min="10244" max="10244" width="3.7109375" style="222" customWidth="1"/>
    <col min="10245" max="10245" width="24.7109375" style="222" customWidth="1"/>
    <col min="10246" max="10246" width="3.5703125" style="222" customWidth="1"/>
    <col min="10247" max="10247" width="5.85546875" style="222" customWidth="1"/>
    <col min="10248" max="10248" width="20.42578125" style="222" customWidth="1"/>
    <col min="10249" max="10249" width="16.140625" style="222" customWidth="1"/>
    <col min="10250" max="10250" width="18.42578125" style="222" customWidth="1"/>
    <col min="10251" max="10251" width="20" style="222" customWidth="1"/>
    <col min="10252" max="10252" width="4" style="222" customWidth="1"/>
    <col min="10253" max="10253" width="4.42578125" style="222" customWidth="1"/>
    <col min="10254" max="10254" width="4.140625" style="222" customWidth="1"/>
    <col min="10255" max="10255" width="4.7109375" style="222" customWidth="1"/>
    <col min="10256" max="10493" width="11.42578125" style="222"/>
    <col min="10494" max="10494" width="13.28515625" style="222" customWidth="1"/>
    <col min="10495" max="10495" width="20.28515625" style="222" customWidth="1"/>
    <col min="10496" max="10496" width="14" style="222" customWidth="1"/>
    <col min="10497" max="10497" width="16.7109375" style="222" customWidth="1"/>
    <col min="10498" max="10498" width="5.140625" style="222" customWidth="1"/>
    <col min="10499" max="10499" width="24.28515625" style="222" customWidth="1"/>
    <col min="10500" max="10500" width="3.7109375" style="222" customWidth="1"/>
    <col min="10501" max="10501" width="24.7109375" style="222" customWidth="1"/>
    <col min="10502" max="10502" width="3.5703125" style="222" customWidth="1"/>
    <col min="10503" max="10503" width="5.85546875" style="222" customWidth="1"/>
    <col min="10504" max="10504" width="20.42578125" style="222" customWidth="1"/>
    <col min="10505" max="10505" width="16.140625" style="222" customWidth="1"/>
    <col min="10506" max="10506" width="18.42578125" style="222" customWidth="1"/>
    <col min="10507" max="10507" width="20" style="222" customWidth="1"/>
    <col min="10508" max="10508" width="4" style="222" customWidth="1"/>
    <col min="10509" max="10509" width="4.42578125" style="222" customWidth="1"/>
    <col min="10510" max="10510" width="4.140625" style="222" customWidth="1"/>
    <col min="10511" max="10511" width="4.7109375" style="222" customWidth="1"/>
    <col min="10512" max="10749" width="11.42578125" style="222"/>
    <col min="10750" max="10750" width="13.28515625" style="222" customWidth="1"/>
    <col min="10751" max="10751" width="20.28515625" style="222" customWidth="1"/>
    <col min="10752" max="10752" width="14" style="222" customWidth="1"/>
    <col min="10753" max="10753" width="16.7109375" style="222" customWidth="1"/>
    <col min="10754" max="10754" width="5.140625" style="222" customWidth="1"/>
    <col min="10755" max="10755" width="24.28515625" style="222" customWidth="1"/>
    <col min="10756" max="10756" width="3.7109375" style="222" customWidth="1"/>
    <col min="10757" max="10757" width="24.7109375" style="222" customWidth="1"/>
    <col min="10758" max="10758" width="3.5703125" style="222" customWidth="1"/>
    <col min="10759" max="10759" width="5.85546875" style="222" customWidth="1"/>
    <col min="10760" max="10760" width="20.42578125" style="222" customWidth="1"/>
    <col min="10761" max="10761" width="16.140625" style="222" customWidth="1"/>
    <col min="10762" max="10762" width="18.42578125" style="222" customWidth="1"/>
    <col min="10763" max="10763" width="20" style="222" customWidth="1"/>
    <col min="10764" max="10764" width="4" style="222" customWidth="1"/>
    <col min="10765" max="10765" width="4.42578125" style="222" customWidth="1"/>
    <col min="10766" max="10766" width="4.140625" style="222" customWidth="1"/>
    <col min="10767" max="10767" width="4.7109375" style="222" customWidth="1"/>
    <col min="10768" max="11005" width="11.42578125" style="222"/>
    <col min="11006" max="11006" width="13.28515625" style="222" customWidth="1"/>
    <col min="11007" max="11007" width="20.28515625" style="222" customWidth="1"/>
    <col min="11008" max="11008" width="14" style="222" customWidth="1"/>
    <col min="11009" max="11009" width="16.7109375" style="222" customWidth="1"/>
    <col min="11010" max="11010" width="5.140625" style="222" customWidth="1"/>
    <col min="11011" max="11011" width="24.28515625" style="222" customWidth="1"/>
    <col min="11012" max="11012" width="3.7109375" style="222" customWidth="1"/>
    <col min="11013" max="11013" width="24.7109375" style="222" customWidth="1"/>
    <col min="11014" max="11014" width="3.5703125" style="222" customWidth="1"/>
    <col min="11015" max="11015" width="5.85546875" style="222" customWidth="1"/>
    <col min="11016" max="11016" width="20.42578125" style="222" customWidth="1"/>
    <col min="11017" max="11017" width="16.140625" style="222" customWidth="1"/>
    <col min="11018" max="11018" width="18.42578125" style="222" customWidth="1"/>
    <col min="11019" max="11019" width="20" style="222" customWidth="1"/>
    <col min="11020" max="11020" width="4" style="222" customWidth="1"/>
    <col min="11021" max="11021" width="4.42578125" style="222" customWidth="1"/>
    <col min="11022" max="11022" width="4.140625" style="222" customWidth="1"/>
    <col min="11023" max="11023" width="4.7109375" style="222" customWidth="1"/>
    <col min="11024" max="11261" width="11.42578125" style="222"/>
    <col min="11262" max="11262" width="13.28515625" style="222" customWidth="1"/>
    <col min="11263" max="11263" width="20.28515625" style="222" customWidth="1"/>
    <col min="11264" max="11264" width="14" style="222" customWidth="1"/>
    <col min="11265" max="11265" width="16.7109375" style="222" customWidth="1"/>
    <col min="11266" max="11266" width="5.140625" style="222" customWidth="1"/>
    <col min="11267" max="11267" width="24.28515625" style="222" customWidth="1"/>
    <col min="11268" max="11268" width="3.7109375" style="222" customWidth="1"/>
    <col min="11269" max="11269" width="24.7109375" style="222" customWidth="1"/>
    <col min="11270" max="11270" width="3.5703125" style="222" customWidth="1"/>
    <col min="11271" max="11271" width="5.85546875" style="222" customWidth="1"/>
    <col min="11272" max="11272" width="20.42578125" style="222" customWidth="1"/>
    <col min="11273" max="11273" width="16.140625" style="222" customWidth="1"/>
    <col min="11274" max="11274" width="18.42578125" style="222" customWidth="1"/>
    <col min="11275" max="11275" width="20" style="222" customWidth="1"/>
    <col min="11276" max="11276" width="4" style="222" customWidth="1"/>
    <col min="11277" max="11277" width="4.42578125" style="222" customWidth="1"/>
    <col min="11278" max="11278" width="4.140625" style="222" customWidth="1"/>
    <col min="11279" max="11279" width="4.7109375" style="222" customWidth="1"/>
    <col min="11280" max="11517" width="11.42578125" style="222"/>
    <col min="11518" max="11518" width="13.28515625" style="222" customWidth="1"/>
    <col min="11519" max="11519" width="20.28515625" style="222" customWidth="1"/>
    <col min="11520" max="11520" width="14" style="222" customWidth="1"/>
    <col min="11521" max="11521" width="16.7109375" style="222" customWidth="1"/>
    <col min="11522" max="11522" width="5.140625" style="222" customWidth="1"/>
    <col min="11523" max="11523" width="24.28515625" style="222" customWidth="1"/>
    <col min="11524" max="11524" width="3.7109375" style="222" customWidth="1"/>
    <col min="11525" max="11525" width="24.7109375" style="222" customWidth="1"/>
    <col min="11526" max="11526" width="3.5703125" style="222" customWidth="1"/>
    <col min="11527" max="11527" width="5.85546875" style="222" customWidth="1"/>
    <col min="11528" max="11528" width="20.42578125" style="222" customWidth="1"/>
    <col min="11529" max="11529" width="16.140625" style="222" customWidth="1"/>
    <col min="11530" max="11530" width="18.42578125" style="222" customWidth="1"/>
    <col min="11531" max="11531" width="20" style="222" customWidth="1"/>
    <col min="11532" max="11532" width="4" style="222" customWidth="1"/>
    <col min="11533" max="11533" width="4.42578125" style="222" customWidth="1"/>
    <col min="11534" max="11534" width="4.140625" style="222" customWidth="1"/>
    <col min="11535" max="11535" width="4.7109375" style="222" customWidth="1"/>
    <col min="11536" max="11773" width="11.42578125" style="222"/>
    <col min="11774" max="11774" width="13.28515625" style="222" customWidth="1"/>
    <col min="11775" max="11775" width="20.28515625" style="222" customWidth="1"/>
    <col min="11776" max="11776" width="14" style="222" customWidth="1"/>
    <col min="11777" max="11777" width="16.7109375" style="222" customWidth="1"/>
    <col min="11778" max="11778" width="5.140625" style="222" customWidth="1"/>
    <col min="11779" max="11779" width="24.28515625" style="222" customWidth="1"/>
    <col min="11780" max="11780" width="3.7109375" style="222" customWidth="1"/>
    <col min="11781" max="11781" width="24.7109375" style="222" customWidth="1"/>
    <col min="11782" max="11782" width="3.5703125" style="222" customWidth="1"/>
    <col min="11783" max="11783" width="5.85546875" style="222" customWidth="1"/>
    <col min="11784" max="11784" width="20.42578125" style="222" customWidth="1"/>
    <col min="11785" max="11785" width="16.140625" style="222" customWidth="1"/>
    <col min="11786" max="11786" width="18.42578125" style="222" customWidth="1"/>
    <col min="11787" max="11787" width="20" style="222" customWidth="1"/>
    <col min="11788" max="11788" width="4" style="222" customWidth="1"/>
    <col min="11789" max="11789" width="4.42578125" style="222" customWidth="1"/>
    <col min="11790" max="11790" width="4.140625" style="222" customWidth="1"/>
    <col min="11791" max="11791" width="4.7109375" style="222" customWidth="1"/>
    <col min="11792" max="12029" width="11.42578125" style="222"/>
    <col min="12030" max="12030" width="13.28515625" style="222" customWidth="1"/>
    <col min="12031" max="12031" width="20.28515625" style="222" customWidth="1"/>
    <col min="12032" max="12032" width="14" style="222" customWidth="1"/>
    <col min="12033" max="12033" width="16.7109375" style="222" customWidth="1"/>
    <col min="12034" max="12034" width="5.140625" style="222" customWidth="1"/>
    <col min="12035" max="12035" width="24.28515625" style="222" customWidth="1"/>
    <col min="12036" max="12036" width="3.7109375" style="222" customWidth="1"/>
    <col min="12037" max="12037" width="24.7109375" style="222" customWidth="1"/>
    <col min="12038" max="12038" width="3.5703125" style="222" customWidth="1"/>
    <col min="12039" max="12039" width="5.85546875" style="222" customWidth="1"/>
    <col min="12040" max="12040" width="20.42578125" style="222" customWidth="1"/>
    <col min="12041" max="12041" width="16.140625" style="222" customWidth="1"/>
    <col min="12042" max="12042" width="18.42578125" style="222" customWidth="1"/>
    <col min="12043" max="12043" width="20" style="222" customWidth="1"/>
    <col min="12044" max="12044" width="4" style="222" customWidth="1"/>
    <col min="12045" max="12045" width="4.42578125" style="222" customWidth="1"/>
    <col min="12046" max="12046" width="4.140625" style="222" customWidth="1"/>
    <col min="12047" max="12047" width="4.7109375" style="222" customWidth="1"/>
    <col min="12048" max="12285" width="11.42578125" style="222"/>
    <col min="12286" max="12286" width="13.28515625" style="222" customWidth="1"/>
    <col min="12287" max="12287" width="20.28515625" style="222" customWidth="1"/>
    <col min="12288" max="12288" width="14" style="222" customWidth="1"/>
    <col min="12289" max="12289" width="16.7109375" style="222" customWidth="1"/>
    <col min="12290" max="12290" width="5.140625" style="222" customWidth="1"/>
    <col min="12291" max="12291" width="24.28515625" style="222" customWidth="1"/>
    <col min="12292" max="12292" width="3.7109375" style="222" customWidth="1"/>
    <col min="12293" max="12293" width="24.7109375" style="222" customWidth="1"/>
    <col min="12294" max="12294" width="3.5703125" style="222" customWidth="1"/>
    <col min="12295" max="12295" width="5.85546875" style="222" customWidth="1"/>
    <col min="12296" max="12296" width="20.42578125" style="222" customWidth="1"/>
    <col min="12297" max="12297" width="16.140625" style="222" customWidth="1"/>
    <col min="12298" max="12298" width="18.42578125" style="222" customWidth="1"/>
    <col min="12299" max="12299" width="20" style="222" customWidth="1"/>
    <col min="12300" max="12300" width="4" style="222" customWidth="1"/>
    <col min="12301" max="12301" width="4.42578125" style="222" customWidth="1"/>
    <col min="12302" max="12302" width="4.140625" style="222" customWidth="1"/>
    <col min="12303" max="12303" width="4.7109375" style="222" customWidth="1"/>
    <col min="12304" max="12541" width="11.42578125" style="222"/>
    <col min="12542" max="12542" width="13.28515625" style="222" customWidth="1"/>
    <col min="12543" max="12543" width="20.28515625" style="222" customWidth="1"/>
    <col min="12544" max="12544" width="14" style="222" customWidth="1"/>
    <col min="12545" max="12545" width="16.7109375" style="222" customWidth="1"/>
    <col min="12546" max="12546" width="5.140625" style="222" customWidth="1"/>
    <col min="12547" max="12547" width="24.28515625" style="222" customWidth="1"/>
    <col min="12548" max="12548" width="3.7109375" style="222" customWidth="1"/>
    <col min="12549" max="12549" width="24.7109375" style="222" customWidth="1"/>
    <col min="12550" max="12550" width="3.5703125" style="222" customWidth="1"/>
    <col min="12551" max="12551" width="5.85546875" style="222" customWidth="1"/>
    <col min="12552" max="12552" width="20.42578125" style="222" customWidth="1"/>
    <col min="12553" max="12553" width="16.140625" style="222" customWidth="1"/>
    <col min="12554" max="12554" width="18.42578125" style="222" customWidth="1"/>
    <col min="12555" max="12555" width="20" style="222" customWidth="1"/>
    <col min="12556" max="12556" width="4" style="222" customWidth="1"/>
    <col min="12557" max="12557" width="4.42578125" style="222" customWidth="1"/>
    <col min="12558" max="12558" width="4.140625" style="222" customWidth="1"/>
    <col min="12559" max="12559" width="4.7109375" style="222" customWidth="1"/>
    <col min="12560" max="12797" width="11.42578125" style="222"/>
    <col min="12798" max="12798" width="13.28515625" style="222" customWidth="1"/>
    <col min="12799" max="12799" width="20.28515625" style="222" customWidth="1"/>
    <col min="12800" max="12800" width="14" style="222" customWidth="1"/>
    <col min="12801" max="12801" width="16.7109375" style="222" customWidth="1"/>
    <col min="12802" max="12802" width="5.140625" style="222" customWidth="1"/>
    <col min="12803" max="12803" width="24.28515625" style="222" customWidth="1"/>
    <col min="12804" max="12804" width="3.7109375" style="222" customWidth="1"/>
    <col min="12805" max="12805" width="24.7109375" style="222" customWidth="1"/>
    <col min="12806" max="12806" width="3.5703125" style="222" customWidth="1"/>
    <col min="12807" max="12807" width="5.85546875" style="222" customWidth="1"/>
    <col min="12808" max="12808" width="20.42578125" style="222" customWidth="1"/>
    <col min="12809" max="12809" width="16.140625" style="222" customWidth="1"/>
    <col min="12810" max="12810" width="18.42578125" style="222" customWidth="1"/>
    <col min="12811" max="12811" width="20" style="222" customWidth="1"/>
    <col min="12812" max="12812" width="4" style="222" customWidth="1"/>
    <col min="12813" max="12813" width="4.42578125" style="222" customWidth="1"/>
    <col min="12814" max="12814" width="4.140625" style="222" customWidth="1"/>
    <col min="12815" max="12815" width="4.7109375" style="222" customWidth="1"/>
    <col min="12816" max="13053" width="11.42578125" style="222"/>
    <col min="13054" max="13054" width="13.28515625" style="222" customWidth="1"/>
    <col min="13055" max="13055" width="20.28515625" style="222" customWidth="1"/>
    <col min="13056" max="13056" width="14" style="222" customWidth="1"/>
    <col min="13057" max="13057" width="16.7109375" style="222" customWidth="1"/>
    <col min="13058" max="13058" width="5.140625" style="222" customWidth="1"/>
    <col min="13059" max="13059" width="24.28515625" style="222" customWidth="1"/>
    <col min="13060" max="13060" width="3.7109375" style="222" customWidth="1"/>
    <col min="13061" max="13061" width="24.7109375" style="222" customWidth="1"/>
    <col min="13062" max="13062" width="3.5703125" style="222" customWidth="1"/>
    <col min="13063" max="13063" width="5.85546875" style="222" customWidth="1"/>
    <col min="13064" max="13064" width="20.42578125" style="222" customWidth="1"/>
    <col min="13065" max="13065" width="16.140625" style="222" customWidth="1"/>
    <col min="13066" max="13066" width="18.42578125" style="222" customWidth="1"/>
    <col min="13067" max="13067" width="20" style="222" customWidth="1"/>
    <col min="13068" max="13068" width="4" style="222" customWidth="1"/>
    <col min="13069" max="13069" width="4.42578125" style="222" customWidth="1"/>
    <col min="13070" max="13070" width="4.140625" style="222" customWidth="1"/>
    <col min="13071" max="13071" width="4.7109375" style="222" customWidth="1"/>
    <col min="13072" max="13309" width="11.42578125" style="222"/>
    <col min="13310" max="13310" width="13.28515625" style="222" customWidth="1"/>
    <col min="13311" max="13311" width="20.28515625" style="222" customWidth="1"/>
    <col min="13312" max="13312" width="14" style="222" customWidth="1"/>
    <col min="13313" max="13313" width="16.7109375" style="222" customWidth="1"/>
    <col min="13314" max="13314" width="5.140625" style="222" customWidth="1"/>
    <col min="13315" max="13315" width="24.28515625" style="222" customWidth="1"/>
    <col min="13316" max="13316" width="3.7109375" style="222" customWidth="1"/>
    <col min="13317" max="13317" width="24.7109375" style="222" customWidth="1"/>
    <col min="13318" max="13318" width="3.5703125" style="222" customWidth="1"/>
    <col min="13319" max="13319" width="5.85546875" style="222" customWidth="1"/>
    <col min="13320" max="13320" width="20.42578125" style="222" customWidth="1"/>
    <col min="13321" max="13321" width="16.140625" style="222" customWidth="1"/>
    <col min="13322" max="13322" width="18.42578125" style="222" customWidth="1"/>
    <col min="13323" max="13323" width="20" style="222" customWidth="1"/>
    <col min="13324" max="13324" width="4" style="222" customWidth="1"/>
    <col min="13325" max="13325" width="4.42578125" style="222" customWidth="1"/>
    <col min="13326" max="13326" width="4.140625" style="222" customWidth="1"/>
    <col min="13327" max="13327" width="4.7109375" style="222" customWidth="1"/>
    <col min="13328" max="13565" width="11.42578125" style="222"/>
    <col min="13566" max="13566" width="13.28515625" style="222" customWidth="1"/>
    <col min="13567" max="13567" width="20.28515625" style="222" customWidth="1"/>
    <col min="13568" max="13568" width="14" style="222" customWidth="1"/>
    <col min="13569" max="13569" width="16.7109375" style="222" customWidth="1"/>
    <col min="13570" max="13570" width="5.140625" style="222" customWidth="1"/>
    <col min="13571" max="13571" width="24.28515625" style="222" customWidth="1"/>
    <col min="13572" max="13572" width="3.7109375" style="222" customWidth="1"/>
    <col min="13573" max="13573" width="24.7109375" style="222" customWidth="1"/>
    <col min="13574" max="13574" width="3.5703125" style="222" customWidth="1"/>
    <col min="13575" max="13575" width="5.85546875" style="222" customWidth="1"/>
    <col min="13576" max="13576" width="20.42578125" style="222" customWidth="1"/>
    <col min="13577" max="13577" width="16.140625" style="222" customWidth="1"/>
    <col min="13578" max="13578" width="18.42578125" style="222" customWidth="1"/>
    <col min="13579" max="13579" width="20" style="222" customWidth="1"/>
    <col min="13580" max="13580" width="4" style="222" customWidth="1"/>
    <col min="13581" max="13581" width="4.42578125" style="222" customWidth="1"/>
    <col min="13582" max="13582" width="4.140625" style="222" customWidth="1"/>
    <col min="13583" max="13583" width="4.7109375" style="222" customWidth="1"/>
    <col min="13584" max="13821" width="11.42578125" style="222"/>
    <col min="13822" max="13822" width="13.28515625" style="222" customWidth="1"/>
    <col min="13823" max="13823" width="20.28515625" style="222" customWidth="1"/>
    <col min="13824" max="13824" width="14" style="222" customWidth="1"/>
    <col min="13825" max="13825" width="16.7109375" style="222" customWidth="1"/>
    <col min="13826" max="13826" width="5.140625" style="222" customWidth="1"/>
    <col min="13827" max="13827" width="24.28515625" style="222" customWidth="1"/>
    <col min="13828" max="13828" width="3.7109375" style="222" customWidth="1"/>
    <col min="13829" max="13829" width="24.7109375" style="222" customWidth="1"/>
    <col min="13830" max="13830" width="3.5703125" style="222" customWidth="1"/>
    <col min="13831" max="13831" width="5.85546875" style="222" customWidth="1"/>
    <col min="13832" max="13832" width="20.42578125" style="222" customWidth="1"/>
    <col min="13833" max="13833" width="16.140625" style="222" customWidth="1"/>
    <col min="13834" max="13834" width="18.42578125" style="222" customWidth="1"/>
    <col min="13835" max="13835" width="20" style="222" customWidth="1"/>
    <col min="13836" max="13836" width="4" style="222" customWidth="1"/>
    <col min="13837" max="13837" width="4.42578125" style="222" customWidth="1"/>
    <col min="13838" max="13838" width="4.140625" style="222" customWidth="1"/>
    <col min="13839" max="13839" width="4.7109375" style="222" customWidth="1"/>
    <col min="13840" max="14077" width="11.42578125" style="222"/>
    <col min="14078" max="14078" width="13.28515625" style="222" customWidth="1"/>
    <col min="14079" max="14079" width="20.28515625" style="222" customWidth="1"/>
    <col min="14080" max="14080" width="14" style="222" customWidth="1"/>
    <col min="14081" max="14081" width="16.7109375" style="222" customWidth="1"/>
    <col min="14082" max="14082" width="5.140625" style="222" customWidth="1"/>
    <col min="14083" max="14083" width="24.28515625" style="222" customWidth="1"/>
    <col min="14084" max="14084" width="3.7109375" style="222" customWidth="1"/>
    <col min="14085" max="14085" width="24.7109375" style="222" customWidth="1"/>
    <col min="14086" max="14086" width="3.5703125" style="222" customWidth="1"/>
    <col min="14087" max="14087" width="5.85546875" style="222" customWidth="1"/>
    <col min="14088" max="14088" width="20.42578125" style="222" customWidth="1"/>
    <col min="14089" max="14089" width="16.140625" style="222" customWidth="1"/>
    <col min="14090" max="14090" width="18.42578125" style="222" customWidth="1"/>
    <col min="14091" max="14091" width="20" style="222" customWidth="1"/>
    <col min="14092" max="14092" width="4" style="222" customWidth="1"/>
    <col min="14093" max="14093" width="4.42578125" style="222" customWidth="1"/>
    <col min="14094" max="14094" width="4.140625" style="222" customWidth="1"/>
    <col min="14095" max="14095" width="4.7109375" style="222" customWidth="1"/>
    <col min="14096" max="14333" width="11.42578125" style="222"/>
    <col min="14334" max="14334" width="13.28515625" style="222" customWidth="1"/>
    <col min="14335" max="14335" width="20.28515625" style="222" customWidth="1"/>
    <col min="14336" max="14336" width="14" style="222" customWidth="1"/>
    <col min="14337" max="14337" width="16.7109375" style="222" customWidth="1"/>
    <col min="14338" max="14338" width="5.140625" style="222" customWidth="1"/>
    <col min="14339" max="14339" width="24.28515625" style="222" customWidth="1"/>
    <col min="14340" max="14340" width="3.7109375" style="222" customWidth="1"/>
    <col min="14341" max="14341" width="24.7109375" style="222" customWidth="1"/>
    <col min="14342" max="14342" width="3.5703125" style="222" customWidth="1"/>
    <col min="14343" max="14343" width="5.85546875" style="222" customWidth="1"/>
    <col min="14344" max="14344" width="20.42578125" style="222" customWidth="1"/>
    <col min="14345" max="14345" width="16.140625" style="222" customWidth="1"/>
    <col min="14346" max="14346" width="18.42578125" style="222" customWidth="1"/>
    <col min="14347" max="14347" width="20" style="222" customWidth="1"/>
    <col min="14348" max="14348" width="4" style="222" customWidth="1"/>
    <col min="14349" max="14349" width="4.42578125" style="222" customWidth="1"/>
    <col min="14350" max="14350" width="4.140625" style="222" customWidth="1"/>
    <col min="14351" max="14351" width="4.7109375" style="222" customWidth="1"/>
    <col min="14352" max="14589" width="11.42578125" style="222"/>
    <col min="14590" max="14590" width="13.28515625" style="222" customWidth="1"/>
    <col min="14591" max="14591" width="20.28515625" style="222" customWidth="1"/>
    <col min="14592" max="14592" width="14" style="222" customWidth="1"/>
    <col min="14593" max="14593" width="16.7109375" style="222" customWidth="1"/>
    <col min="14594" max="14594" width="5.140625" style="222" customWidth="1"/>
    <col min="14595" max="14595" width="24.28515625" style="222" customWidth="1"/>
    <col min="14596" max="14596" width="3.7109375" style="222" customWidth="1"/>
    <col min="14597" max="14597" width="24.7109375" style="222" customWidth="1"/>
    <col min="14598" max="14598" width="3.5703125" style="222" customWidth="1"/>
    <col min="14599" max="14599" width="5.85546875" style="222" customWidth="1"/>
    <col min="14600" max="14600" width="20.42578125" style="222" customWidth="1"/>
    <col min="14601" max="14601" width="16.140625" style="222" customWidth="1"/>
    <col min="14602" max="14602" width="18.42578125" style="222" customWidth="1"/>
    <col min="14603" max="14603" width="20" style="222" customWidth="1"/>
    <col min="14604" max="14604" width="4" style="222" customWidth="1"/>
    <col min="14605" max="14605" width="4.42578125" style="222" customWidth="1"/>
    <col min="14606" max="14606" width="4.140625" style="222" customWidth="1"/>
    <col min="14607" max="14607" width="4.7109375" style="222" customWidth="1"/>
    <col min="14608" max="14845" width="11.42578125" style="222"/>
    <col min="14846" max="14846" width="13.28515625" style="222" customWidth="1"/>
    <col min="14847" max="14847" width="20.28515625" style="222" customWidth="1"/>
    <col min="14848" max="14848" width="14" style="222" customWidth="1"/>
    <col min="14849" max="14849" width="16.7109375" style="222" customWidth="1"/>
    <col min="14850" max="14850" width="5.140625" style="222" customWidth="1"/>
    <col min="14851" max="14851" width="24.28515625" style="222" customWidth="1"/>
    <col min="14852" max="14852" width="3.7109375" style="222" customWidth="1"/>
    <col min="14853" max="14853" width="24.7109375" style="222" customWidth="1"/>
    <col min="14854" max="14854" width="3.5703125" style="222" customWidth="1"/>
    <col min="14855" max="14855" width="5.85546875" style="222" customWidth="1"/>
    <col min="14856" max="14856" width="20.42578125" style="222" customWidth="1"/>
    <col min="14857" max="14857" width="16.140625" style="222" customWidth="1"/>
    <col min="14858" max="14858" width="18.42578125" style="222" customWidth="1"/>
    <col min="14859" max="14859" width="20" style="222" customWidth="1"/>
    <col min="14860" max="14860" width="4" style="222" customWidth="1"/>
    <col min="14861" max="14861" width="4.42578125" style="222" customWidth="1"/>
    <col min="14862" max="14862" width="4.140625" style="222" customWidth="1"/>
    <col min="14863" max="14863" width="4.7109375" style="222" customWidth="1"/>
    <col min="14864" max="15101" width="11.42578125" style="222"/>
    <col min="15102" max="15102" width="13.28515625" style="222" customWidth="1"/>
    <col min="15103" max="15103" width="20.28515625" style="222" customWidth="1"/>
    <col min="15104" max="15104" width="14" style="222" customWidth="1"/>
    <col min="15105" max="15105" width="16.7109375" style="222" customWidth="1"/>
    <col min="15106" max="15106" width="5.140625" style="222" customWidth="1"/>
    <col min="15107" max="15107" width="24.28515625" style="222" customWidth="1"/>
    <col min="15108" max="15108" width="3.7109375" style="222" customWidth="1"/>
    <col min="15109" max="15109" width="24.7109375" style="222" customWidth="1"/>
    <col min="15110" max="15110" width="3.5703125" style="222" customWidth="1"/>
    <col min="15111" max="15111" width="5.85546875" style="222" customWidth="1"/>
    <col min="15112" max="15112" width="20.42578125" style="222" customWidth="1"/>
    <col min="15113" max="15113" width="16.140625" style="222" customWidth="1"/>
    <col min="15114" max="15114" width="18.42578125" style="222" customWidth="1"/>
    <col min="15115" max="15115" width="20" style="222" customWidth="1"/>
    <col min="15116" max="15116" width="4" style="222" customWidth="1"/>
    <col min="15117" max="15117" width="4.42578125" style="222" customWidth="1"/>
    <col min="15118" max="15118" width="4.140625" style="222" customWidth="1"/>
    <col min="15119" max="15119" width="4.7109375" style="222" customWidth="1"/>
    <col min="15120" max="15357" width="11.42578125" style="222"/>
    <col min="15358" max="15358" width="13.28515625" style="222" customWidth="1"/>
    <col min="15359" max="15359" width="20.28515625" style="222" customWidth="1"/>
    <col min="15360" max="15360" width="14" style="222" customWidth="1"/>
    <col min="15361" max="15361" width="16.7109375" style="222" customWidth="1"/>
    <col min="15362" max="15362" width="5.140625" style="222" customWidth="1"/>
    <col min="15363" max="15363" width="24.28515625" style="222" customWidth="1"/>
    <col min="15364" max="15364" width="3.7109375" style="222" customWidth="1"/>
    <col min="15365" max="15365" width="24.7109375" style="222" customWidth="1"/>
    <col min="15366" max="15366" width="3.5703125" style="222" customWidth="1"/>
    <col min="15367" max="15367" width="5.85546875" style="222" customWidth="1"/>
    <col min="15368" max="15368" width="20.42578125" style="222" customWidth="1"/>
    <col min="15369" max="15369" width="16.140625" style="222" customWidth="1"/>
    <col min="15370" max="15370" width="18.42578125" style="222" customWidth="1"/>
    <col min="15371" max="15371" width="20" style="222" customWidth="1"/>
    <col min="15372" max="15372" width="4" style="222" customWidth="1"/>
    <col min="15373" max="15373" width="4.42578125" style="222" customWidth="1"/>
    <col min="15374" max="15374" width="4.140625" style="222" customWidth="1"/>
    <col min="15375" max="15375" width="4.7109375" style="222" customWidth="1"/>
    <col min="15376" max="15613" width="11.42578125" style="222"/>
    <col min="15614" max="15614" width="13.28515625" style="222" customWidth="1"/>
    <col min="15615" max="15615" width="20.28515625" style="222" customWidth="1"/>
    <col min="15616" max="15616" width="14" style="222" customWidth="1"/>
    <col min="15617" max="15617" width="16.7109375" style="222" customWidth="1"/>
    <col min="15618" max="15618" width="5.140625" style="222" customWidth="1"/>
    <col min="15619" max="15619" width="24.28515625" style="222" customWidth="1"/>
    <col min="15620" max="15620" width="3.7109375" style="222" customWidth="1"/>
    <col min="15621" max="15621" width="24.7109375" style="222" customWidth="1"/>
    <col min="15622" max="15622" width="3.5703125" style="222" customWidth="1"/>
    <col min="15623" max="15623" width="5.85546875" style="222" customWidth="1"/>
    <col min="15624" max="15624" width="20.42578125" style="222" customWidth="1"/>
    <col min="15625" max="15625" width="16.140625" style="222" customWidth="1"/>
    <col min="15626" max="15626" width="18.42578125" style="222" customWidth="1"/>
    <col min="15627" max="15627" width="20" style="222" customWidth="1"/>
    <col min="15628" max="15628" width="4" style="222" customWidth="1"/>
    <col min="15629" max="15629" width="4.42578125" style="222" customWidth="1"/>
    <col min="15630" max="15630" width="4.140625" style="222" customWidth="1"/>
    <col min="15631" max="15631" width="4.7109375" style="222" customWidth="1"/>
    <col min="15632" max="15869" width="11.42578125" style="222"/>
    <col min="15870" max="15870" width="13.28515625" style="222" customWidth="1"/>
    <col min="15871" max="15871" width="20.28515625" style="222" customWidth="1"/>
    <col min="15872" max="15872" width="14" style="222" customWidth="1"/>
    <col min="15873" max="15873" width="16.7109375" style="222" customWidth="1"/>
    <col min="15874" max="15874" width="5.140625" style="222" customWidth="1"/>
    <col min="15875" max="15875" width="24.28515625" style="222" customWidth="1"/>
    <col min="15876" max="15876" width="3.7109375" style="222" customWidth="1"/>
    <col min="15877" max="15877" width="24.7109375" style="222" customWidth="1"/>
    <col min="15878" max="15878" width="3.5703125" style="222" customWidth="1"/>
    <col min="15879" max="15879" width="5.85546875" style="222" customWidth="1"/>
    <col min="15880" max="15880" width="20.42578125" style="222" customWidth="1"/>
    <col min="15881" max="15881" width="16.140625" style="222" customWidth="1"/>
    <col min="15882" max="15882" width="18.42578125" style="222" customWidth="1"/>
    <col min="15883" max="15883" width="20" style="222" customWidth="1"/>
    <col min="15884" max="15884" width="4" style="222" customWidth="1"/>
    <col min="15885" max="15885" width="4.42578125" style="222" customWidth="1"/>
    <col min="15886" max="15886" width="4.140625" style="222" customWidth="1"/>
    <col min="15887" max="15887" width="4.7109375" style="222" customWidth="1"/>
    <col min="15888" max="16125" width="11.42578125" style="222"/>
    <col min="16126" max="16126" width="13.28515625" style="222" customWidth="1"/>
    <col min="16127" max="16127" width="20.28515625" style="222" customWidth="1"/>
    <col min="16128" max="16128" width="14" style="222" customWidth="1"/>
    <col min="16129" max="16129" width="16.7109375" style="222" customWidth="1"/>
    <col min="16130" max="16130" width="5.140625" style="222" customWidth="1"/>
    <col min="16131" max="16131" width="24.28515625" style="222" customWidth="1"/>
    <col min="16132" max="16132" width="3.7109375" style="222" customWidth="1"/>
    <col min="16133" max="16133" width="24.7109375" style="222" customWidth="1"/>
    <col min="16134" max="16134" width="3.5703125" style="222" customWidth="1"/>
    <col min="16135" max="16135" width="5.85546875" style="222" customWidth="1"/>
    <col min="16136" max="16136" width="20.42578125" style="222" customWidth="1"/>
    <col min="16137" max="16137" width="16.140625" style="222" customWidth="1"/>
    <col min="16138" max="16138" width="18.42578125" style="222" customWidth="1"/>
    <col min="16139" max="16139" width="20" style="222" customWidth="1"/>
    <col min="16140" max="16140" width="4" style="222" customWidth="1"/>
    <col min="16141" max="16141" width="4.42578125" style="222" customWidth="1"/>
    <col min="16142" max="16142" width="4.140625" style="222" customWidth="1"/>
    <col min="16143" max="16143" width="4.7109375" style="222" customWidth="1"/>
    <col min="16144" max="16384" width="11.42578125" style="222"/>
  </cols>
  <sheetData>
    <row r="1" spans="1:18" ht="15" customHeight="1" x14ac:dyDescent="0.25">
      <c r="A1" s="682"/>
      <c r="B1" s="683"/>
      <c r="C1" s="683"/>
      <c r="D1" s="683"/>
      <c r="E1" s="683"/>
      <c r="F1" s="684"/>
      <c r="G1" s="682" t="s">
        <v>75</v>
      </c>
      <c r="H1" s="683"/>
      <c r="I1" s="683"/>
      <c r="J1" s="683"/>
      <c r="K1" s="683"/>
      <c r="L1" s="683"/>
      <c r="M1" s="684"/>
      <c r="N1" s="360" t="s">
        <v>76</v>
      </c>
      <c r="O1" s="355" t="s">
        <v>77</v>
      </c>
      <c r="P1" s="216"/>
      <c r="Q1" s="216"/>
      <c r="R1" s="216"/>
    </row>
    <row r="2" spans="1:18" ht="13.5" customHeight="1" thickBot="1" x14ac:dyDescent="0.3">
      <c r="A2" s="685"/>
      <c r="B2" s="686"/>
      <c r="C2" s="686"/>
      <c r="D2" s="686"/>
      <c r="E2" s="686"/>
      <c r="F2" s="687"/>
      <c r="G2" s="688"/>
      <c r="H2" s="689"/>
      <c r="I2" s="689"/>
      <c r="J2" s="689"/>
      <c r="K2" s="689"/>
      <c r="L2" s="689"/>
      <c r="M2" s="690"/>
      <c r="N2" s="361" t="s">
        <v>102</v>
      </c>
      <c r="O2" s="356" t="s">
        <v>78</v>
      </c>
      <c r="P2" s="216"/>
      <c r="Q2" s="216"/>
      <c r="R2" s="216"/>
    </row>
    <row r="3" spans="1:18" ht="13.5" customHeight="1" x14ac:dyDescent="0.25">
      <c r="A3" s="685"/>
      <c r="B3" s="686"/>
      <c r="C3" s="686"/>
      <c r="D3" s="686"/>
      <c r="E3" s="686"/>
      <c r="F3" s="687"/>
      <c r="G3" s="682" t="s">
        <v>79</v>
      </c>
      <c r="H3" s="683"/>
      <c r="I3" s="683"/>
      <c r="J3" s="683"/>
      <c r="K3" s="683"/>
      <c r="L3" s="683"/>
      <c r="M3" s="684"/>
      <c r="N3" s="361" t="s">
        <v>80</v>
      </c>
      <c r="O3" s="356">
        <v>1</v>
      </c>
    </row>
    <row r="4" spans="1:18" ht="15.75" customHeight="1" thickBot="1" x14ac:dyDescent="0.3">
      <c r="A4" s="688"/>
      <c r="B4" s="689"/>
      <c r="C4" s="689"/>
      <c r="D4" s="689"/>
      <c r="E4" s="689"/>
      <c r="F4" s="690"/>
      <c r="G4" s="688"/>
      <c r="H4" s="689"/>
      <c r="I4" s="689"/>
      <c r="J4" s="689"/>
      <c r="K4" s="689"/>
      <c r="L4" s="689"/>
      <c r="M4" s="690"/>
      <c r="N4" s="362" t="s">
        <v>81</v>
      </c>
      <c r="O4" s="357">
        <v>41775</v>
      </c>
    </row>
    <row r="5" spans="1:18" ht="14.25" customHeight="1" thickBot="1" x14ac:dyDescent="0.3">
      <c r="A5" s="304"/>
      <c r="B5" s="305"/>
      <c r="C5" s="305"/>
      <c r="D5" s="305"/>
      <c r="E5" s="305"/>
      <c r="F5" s="305"/>
      <c r="G5" s="305"/>
      <c r="H5" s="305"/>
      <c r="I5" s="305"/>
      <c r="J5" s="305"/>
      <c r="K5" s="305"/>
      <c r="L5" s="305"/>
      <c r="M5" s="305"/>
      <c r="N5" s="363"/>
      <c r="O5" s="307"/>
    </row>
    <row r="6" spans="1:18" s="227" customFormat="1" ht="16.5" hidden="1" outlineLevel="1" thickTop="1" thickBot="1" x14ac:dyDescent="0.3">
      <c r="B6" s="308"/>
      <c r="C6" s="309"/>
      <c r="D6" s="234"/>
      <c r="E6" s="234"/>
      <c r="F6" s="248"/>
      <c r="G6" s="234"/>
      <c r="H6" s="248"/>
      <c r="I6" s="248"/>
      <c r="J6" s="311"/>
      <c r="K6" s="228"/>
      <c r="L6" s="228"/>
      <c r="M6" s="235"/>
      <c r="N6" s="235"/>
      <c r="O6" s="236"/>
    </row>
    <row r="7" spans="1:18" s="227" customFormat="1" ht="15.75" hidden="1" outlineLevel="1" thickBot="1" x14ac:dyDescent="0.3">
      <c r="B7" s="691" t="s">
        <v>23</v>
      </c>
      <c r="C7" s="692"/>
      <c r="D7" s="234"/>
      <c r="E7" s="234"/>
      <c r="F7" s="248"/>
      <c r="G7" s="234"/>
      <c r="H7" s="248"/>
      <c r="I7" s="248"/>
      <c r="J7" s="311"/>
      <c r="K7" s="228"/>
      <c r="L7" s="228"/>
      <c r="M7" s="235"/>
      <c r="N7" s="235"/>
      <c r="O7" s="236"/>
    </row>
    <row r="8" spans="1:18" s="227" customFormat="1" ht="15.75" hidden="1" outlineLevel="1" thickBot="1" x14ac:dyDescent="0.3">
      <c r="B8" s="313">
        <v>3</v>
      </c>
      <c r="C8" s="314" t="s">
        <v>70</v>
      </c>
      <c r="D8" s="315">
        <f ca="1">+$B8*D$10</f>
        <v>15</v>
      </c>
      <c r="E8" s="316">
        <f t="shared" ref="E8:F10" ca="1" si="0">+$B8*E$10</f>
        <v>30</v>
      </c>
      <c r="F8" s="317">
        <f t="shared" ca="1" si="0"/>
        <v>60</v>
      </c>
      <c r="G8" s="234"/>
      <c r="H8" s="248"/>
      <c r="I8" s="248"/>
      <c r="J8" s="311"/>
      <c r="K8" s="228"/>
      <c r="L8" s="228"/>
      <c r="M8" s="235"/>
      <c r="N8" s="235"/>
      <c r="O8" s="236"/>
    </row>
    <row r="9" spans="1:18" s="227" customFormat="1" ht="16.5" hidden="1" outlineLevel="1" thickTop="1" thickBot="1" x14ac:dyDescent="0.3">
      <c r="B9" s="318">
        <v>2</v>
      </c>
      <c r="C9" s="319" t="s">
        <v>71</v>
      </c>
      <c r="D9" s="320">
        <f ca="1">+$B9*D$10</f>
        <v>10</v>
      </c>
      <c r="E9" s="320">
        <f t="shared" ca="1" si="0"/>
        <v>20</v>
      </c>
      <c r="F9" s="321">
        <f t="shared" ca="1" si="0"/>
        <v>40</v>
      </c>
      <c r="G9" s="234"/>
      <c r="H9" s="248"/>
      <c r="I9" s="248"/>
      <c r="J9" s="311"/>
      <c r="K9" s="228"/>
      <c r="L9" s="228"/>
      <c r="M9" s="235"/>
      <c r="N9" s="235"/>
      <c r="O9" s="236"/>
    </row>
    <row r="10" spans="1:18" s="227" customFormat="1" ht="16.5" hidden="1" outlineLevel="1" thickTop="1" thickBot="1" x14ac:dyDescent="0.3">
      <c r="B10" s="322">
        <v>1</v>
      </c>
      <c r="C10" s="323" t="s">
        <v>20</v>
      </c>
      <c r="D10" s="283">
        <f ca="1">+$B10*D$10</f>
        <v>5</v>
      </c>
      <c r="E10" s="320">
        <f t="shared" ca="1" si="0"/>
        <v>10</v>
      </c>
      <c r="F10" s="324">
        <f t="shared" ca="1" si="0"/>
        <v>20</v>
      </c>
      <c r="G10" s="234"/>
      <c r="H10" s="248"/>
      <c r="I10" s="234"/>
      <c r="J10" s="311"/>
      <c r="K10" s="228"/>
      <c r="L10" s="228"/>
      <c r="M10" s="235"/>
      <c r="N10" s="235"/>
      <c r="O10" s="236"/>
    </row>
    <row r="11" spans="1:18" s="227" customFormat="1" ht="15.75" hidden="1" outlineLevel="1" thickBot="1" x14ac:dyDescent="0.3">
      <c r="A11" s="228"/>
      <c r="B11" s="228"/>
      <c r="C11" s="228"/>
      <c r="D11" s="245" t="s">
        <v>3</v>
      </c>
      <c r="E11" s="246" t="s">
        <v>69</v>
      </c>
      <c r="F11" s="247" t="s">
        <v>2</v>
      </c>
      <c r="G11" s="325"/>
      <c r="H11" s="325"/>
      <c r="I11" s="325"/>
      <c r="J11" s="311"/>
      <c r="K11" s="228"/>
      <c r="L11" s="228"/>
      <c r="M11" s="235"/>
      <c r="N11" s="235"/>
      <c r="O11" s="236"/>
    </row>
    <row r="12" spans="1:18" s="227" customFormat="1" ht="16.5" hidden="1" outlineLevel="1" thickTop="1" thickBot="1" x14ac:dyDescent="0.3">
      <c r="A12" s="228"/>
      <c r="B12" s="228"/>
      <c r="C12" s="228"/>
      <c r="D12" s="327">
        <v>5</v>
      </c>
      <c r="E12" s="328">
        <v>10</v>
      </c>
      <c r="F12" s="329">
        <v>20</v>
      </c>
      <c r="G12" s="325"/>
      <c r="H12" s="325"/>
      <c r="I12" s="325"/>
      <c r="J12" s="311"/>
      <c r="K12" s="228"/>
      <c r="L12" s="228"/>
      <c r="M12" s="235"/>
      <c r="N12" s="235"/>
      <c r="O12" s="236"/>
    </row>
    <row r="13" spans="1:18" s="227" customFormat="1" ht="15.75" hidden="1" outlineLevel="1" thickBot="1" x14ac:dyDescent="0.3">
      <c r="A13" s="228"/>
      <c r="B13" s="228"/>
      <c r="C13" s="228"/>
      <c r="D13" s="330"/>
      <c r="E13" s="331" t="s">
        <v>56</v>
      </c>
      <c r="F13" s="332"/>
      <c r="G13" s="234"/>
      <c r="H13" s="693"/>
      <c r="I13" s="693"/>
      <c r="J13" s="311"/>
      <c r="K13" s="228"/>
      <c r="L13" s="228"/>
      <c r="M13" s="235"/>
      <c r="N13" s="235"/>
      <c r="O13" s="236"/>
    </row>
    <row r="14" spans="1:18" s="227" customFormat="1" ht="16.5" hidden="1" outlineLevel="1" thickTop="1" thickBot="1" x14ac:dyDescent="0.3">
      <c r="A14" s="228"/>
      <c r="B14" s="228"/>
      <c r="E14" s="228"/>
      <c r="F14" s="311"/>
      <c r="G14" s="234"/>
      <c r="H14" s="248"/>
      <c r="I14" s="248"/>
      <c r="J14" s="311"/>
      <c r="K14" s="228"/>
      <c r="L14" s="228"/>
      <c r="M14" s="235"/>
      <c r="N14" s="235"/>
      <c r="O14" s="236"/>
    </row>
    <row r="15" spans="1:18" s="227" customFormat="1" ht="15" hidden="1" outlineLevel="1" x14ac:dyDescent="0.25">
      <c r="A15" s="228"/>
      <c r="B15" s="228"/>
      <c r="C15" s="290" t="s">
        <v>3</v>
      </c>
      <c r="D15" s="253" t="s">
        <v>72</v>
      </c>
      <c r="E15" s="228"/>
      <c r="F15" s="311"/>
      <c r="G15" s="228"/>
      <c r="H15" s="248"/>
      <c r="I15" s="248"/>
      <c r="J15" s="311"/>
      <c r="K15" s="228"/>
      <c r="L15" s="228"/>
      <c r="M15" s="235"/>
      <c r="N15" s="235"/>
      <c r="O15" s="236"/>
    </row>
    <row r="16" spans="1:18" s="227" customFormat="1" ht="15" hidden="1" outlineLevel="1" x14ac:dyDescent="0.25">
      <c r="A16" s="228"/>
      <c r="B16" s="228"/>
      <c r="C16" s="293" t="s">
        <v>4</v>
      </c>
      <c r="D16" s="255" t="s">
        <v>73</v>
      </c>
      <c r="E16" s="228"/>
      <c r="F16" s="311"/>
      <c r="G16" s="228"/>
      <c r="H16" s="248"/>
      <c r="I16" s="248"/>
      <c r="J16" s="311"/>
      <c r="K16" s="228"/>
      <c r="L16" s="228"/>
      <c r="M16" s="235"/>
      <c r="N16" s="235"/>
      <c r="O16" s="236"/>
    </row>
    <row r="17" spans="1:20" s="227" customFormat="1" ht="15" hidden="1" outlineLevel="1" x14ac:dyDescent="0.25">
      <c r="A17" s="228"/>
      <c r="B17" s="228"/>
      <c r="C17" s="333" t="s">
        <v>2</v>
      </c>
      <c r="D17" s="255" t="s">
        <v>74</v>
      </c>
      <c r="E17" s="228"/>
      <c r="F17" s="311"/>
      <c r="G17" s="228"/>
      <c r="H17" s="248"/>
      <c r="I17" s="248"/>
      <c r="J17" s="311"/>
      <c r="L17" s="228"/>
      <c r="M17" s="235"/>
      <c r="N17" s="235"/>
      <c r="O17" s="236"/>
    </row>
    <row r="18" spans="1:20" s="227" customFormat="1" ht="15.75" hidden="1" outlineLevel="1" thickBot="1" x14ac:dyDescent="0.3">
      <c r="A18" s="228"/>
      <c r="B18" s="228"/>
      <c r="C18" s="334"/>
      <c r="D18" s="335"/>
      <c r="E18" s="228"/>
      <c r="F18" s="311"/>
      <c r="G18" s="228"/>
      <c r="H18" s="248"/>
      <c r="I18" s="248"/>
      <c r="J18" s="311"/>
      <c r="L18" s="228"/>
      <c r="M18" s="235"/>
      <c r="N18" s="235"/>
      <c r="O18" s="236"/>
    </row>
    <row r="19" spans="1:20" s="224" customFormat="1" ht="57" customHeight="1" collapsed="1" thickTop="1" thickBot="1" x14ac:dyDescent="0.3">
      <c r="A19" s="336" t="s">
        <v>82</v>
      </c>
      <c r="B19" s="336" t="s">
        <v>83</v>
      </c>
      <c r="C19" s="336" t="s">
        <v>84</v>
      </c>
      <c r="D19" s="336" t="s">
        <v>85</v>
      </c>
      <c r="E19" s="336" t="s">
        <v>86</v>
      </c>
      <c r="F19" s="336" t="s">
        <v>249</v>
      </c>
      <c r="G19" s="336" t="s">
        <v>87</v>
      </c>
      <c r="H19" s="336" t="s">
        <v>89</v>
      </c>
      <c r="I19" s="336" t="s">
        <v>88</v>
      </c>
      <c r="J19" s="336" t="s">
        <v>394</v>
      </c>
      <c r="K19" s="336" t="s">
        <v>547</v>
      </c>
      <c r="L19" s="336" t="s">
        <v>91</v>
      </c>
      <c r="M19" s="336" t="s">
        <v>92</v>
      </c>
      <c r="N19" s="714" t="s">
        <v>94</v>
      </c>
      <c r="O19" s="715"/>
    </row>
    <row r="20" spans="1:20" s="224" customFormat="1" ht="114" customHeight="1" thickTop="1" thickBot="1" x14ac:dyDescent="0.3">
      <c r="A20" s="681" t="s">
        <v>670</v>
      </c>
      <c r="B20" s="344" t="s">
        <v>432</v>
      </c>
      <c r="C20" s="351" t="s">
        <v>464</v>
      </c>
      <c r="D20" s="344" t="s">
        <v>431</v>
      </c>
      <c r="E20" s="344" t="s">
        <v>474</v>
      </c>
      <c r="F20" s="349">
        <v>1</v>
      </c>
      <c r="G20" s="388" t="s">
        <v>470</v>
      </c>
      <c r="H20" s="349">
        <v>20</v>
      </c>
      <c r="I20" s="388" t="s">
        <v>473</v>
      </c>
      <c r="J20" s="226">
        <f>+F20*H20</f>
        <v>20</v>
      </c>
      <c r="K20" s="365" t="str">
        <f>+IF(J20&lt;=9,"ACEPTABLE",IF(J20&lt;=29,"TOLERABLE",IF(J20&gt;=30,"GRAVE","NO APLICA")))</f>
        <v>TOLERABLE</v>
      </c>
      <c r="L20" s="345" t="s">
        <v>484</v>
      </c>
      <c r="M20" s="344" t="s">
        <v>471</v>
      </c>
      <c r="N20" s="710" t="s">
        <v>478</v>
      </c>
      <c r="O20" s="711"/>
      <c r="P20" s="213"/>
      <c r="Q20" s="213"/>
      <c r="R20" s="213"/>
      <c r="S20" s="214"/>
      <c r="T20" s="208"/>
    </row>
    <row r="21" spans="1:20" s="224" customFormat="1" ht="82.5" customHeight="1" thickTop="1" thickBot="1" x14ac:dyDescent="0.3">
      <c r="A21" s="681"/>
      <c r="B21" s="344" t="s">
        <v>417</v>
      </c>
      <c r="C21" s="351" t="s">
        <v>425</v>
      </c>
      <c r="D21" s="344" t="s">
        <v>443</v>
      </c>
      <c r="E21" s="344" t="s">
        <v>442</v>
      </c>
      <c r="F21" s="349">
        <v>1</v>
      </c>
      <c r="G21" s="344" t="s">
        <v>444</v>
      </c>
      <c r="H21" s="349">
        <v>20</v>
      </c>
      <c r="I21" s="344" t="s">
        <v>472</v>
      </c>
      <c r="J21" s="226">
        <f>+H21*F21</f>
        <v>20</v>
      </c>
      <c r="K21" s="365" t="str">
        <f t="shared" ref="K21:K23" si="1">+IF(J21&lt;=9,"ACEPTABLE",IF(J21&lt;=29,"TOLERABLE",IF(J21&gt;=30,"GRAVE","NO APLICA")))</f>
        <v>TOLERABLE</v>
      </c>
      <c r="L21" s="345" t="s">
        <v>672</v>
      </c>
      <c r="M21" s="344" t="s">
        <v>445</v>
      </c>
      <c r="N21" s="716" t="s">
        <v>671</v>
      </c>
      <c r="O21" s="717"/>
    </row>
    <row r="22" spans="1:20" s="224" customFormat="1" ht="75" customHeight="1" thickTop="1" thickBot="1" x14ac:dyDescent="0.3">
      <c r="A22" s="681"/>
      <c r="B22" s="344" t="s">
        <v>432</v>
      </c>
      <c r="C22" s="351" t="s">
        <v>857</v>
      </c>
      <c r="D22" s="344" t="s">
        <v>431</v>
      </c>
      <c r="E22" s="344" t="s">
        <v>474</v>
      </c>
      <c r="F22" s="349">
        <v>1</v>
      </c>
      <c r="G22" s="388" t="s">
        <v>470</v>
      </c>
      <c r="H22" s="349">
        <v>20</v>
      </c>
      <c r="I22" s="388" t="s">
        <v>473</v>
      </c>
      <c r="J22" s="364">
        <f>+H22*F22</f>
        <v>20</v>
      </c>
      <c r="K22" s="365" t="str">
        <f t="shared" si="1"/>
        <v>TOLERABLE</v>
      </c>
      <c r="L22" s="345" t="s">
        <v>673</v>
      </c>
      <c r="M22" s="344" t="s">
        <v>674</v>
      </c>
      <c r="N22" s="712" t="s">
        <v>675</v>
      </c>
      <c r="O22" s="713"/>
    </row>
    <row r="23" spans="1:20" ht="40.9" customHeight="1" thickTop="1" thickBot="1" x14ac:dyDescent="0.3">
      <c r="A23" s="217"/>
      <c r="B23" s="449" t="s">
        <v>453</v>
      </c>
      <c r="C23" s="511" t="s">
        <v>447</v>
      </c>
      <c r="D23" s="511" t="s">
        <v>708</v>
      </c>
      <c r="E23" s="511" t="s">
        <v>448</v>
      </c>
      <c r="F23" s="510">
        <v>1</v>
      </c>
      <c r="G23" s="511" t="s">
        <v>450</v>
      </c>
      <c r="H23" s="510">
        <v>20</v>
      </c>
      <c r="I23" s="513" t="s">
        <v>449</v>
      </c>
      <c r="J23" s="514">
        <f>+F23*H23</f>
        <v>20</v>
      </c>
      <c r="K23" s="515" t="str">
        <f t="shared" si="1"/>
        <v>TOLERABLE</v>
      </c>
      <c r="L23" s="511" t="s">
        <v>451</v>
      </c>
      <c r="M23" s="511" t="s">
        <v>452</v>
      </c>
      <c r="N23" s="511" t="s">
        <v>454</v>
      </c>
      <c r="O23" s="511" t="s">
        <v>455</v>
      </c>
    </row>
    <row r="24" spans="1:20" ht="16.5" customHeight="1" thickTop="1" x14ac:dyDescent="0.25">
      <c r="A24" s="217"/>
      <c r="B24" s="208"/>
      <c r="C24" s="217"/>
    </row>
    <row r="25" spans="1:20" ht="16.5" customHeight="1" x14ac:dyDescent="0.25">
      <c r="A25" s="924"/>
      <c r="B25" s="924"/>
      <c r="C25" s="217"/>
      <c r="D25" s="707" t="s">
        <v>97</v>
      </c>
      <c r="E25" s="707"/>
    </row>
    <row r="26" spans="1:20" ht="16.5" customHeight="1" x14ac:dyDescent="0.25">
      <c r="A26" s="389"/>
      <c r="B26" s="389"/>
      <c r="C26" s="217"/>
      <c r="E26" s="359"/>
    </row>
    <row r="27" spans="1:20" ht="15" customHeight="1" x14ac:dyDescent="0.25">
      <c r="A27" s="925"/>
      <c r="B27" s="925"/>
      <c r="C27" s="217"/>
      <c r="D27" s="935" t="s">
        <v>98</v>
      </c>
      <c r="E27" s="935"/>
      <c r="I27" s="222"/>
      <c r="K27" s="222"/>
    </row>
    <row r="28" spans="1:20" ht="16.5" customHeight="1" x14ac:dyDescent="0.25">
      <c r="A28" s="926"/>
      <c r="B28" s="926"/>
      <c r="C28" s="926"/>
      <c r="D28" s="936" t="s">
        <v>693</v>
      </c>
      <c r="E28" s="936"/>
    </row>
    <row r="29" spans="1:20" ht="17.25" customHeight="1" x14ac:dyDescent="0.25">
      <c r="A29" s="217"/>
      <c r="B29" s="208"/>
      <c r="C29" s="217"/>
      <c r="D29" s="878" t="s">
        <v>791</v>
      </c>
      <c r="E29" s="878"/>
      <c r="F29" s="701" t="s">
        <v>1342</v>
      </c>
      <c r="G29" s="701"/>
    </row>
    <row r="30" spans="1:20" x14ac:dyDescent="0.25">
      <c r="A30" s="217"/>
      <c r="B30" s="208"/>
      <c r="C30" s="217"/>
    </row>
    <row r="31" spans="1:20" x14ac:dyDescent="0.25">
      <c r="D31" s="359"/>
    </row>
  </sheetData>
  <mergeCells count="18">
    <mergeCell ref="D29:E29"/>
    <mergeCell ref="F29:G29"/>
    <mergeCell ref="A27:B27"/>
    <mergeCell ref="D27:E27"/>
    <mergeCell ref="A28:C28"/>
    <mergeCell ref="D28:E28"/>
    <mergeCell ref="A20:A22"/>
    <mergeCell ref="N20:O20"/>
    <mergeCell ref="N21:O21"/>
    <mergeCell ref="N22:O22"/>
    <mergeCell ref="A25:B25"/>
    <mergeCell ref="D25:E25"/>
    <mergeCell ref="N19:O19"/>
    <mergeCell ref="A1:F4"/>
    <mergeCell ref="G1:M2"/>
    <mergeCell ref="G3:M4"/>
    <mergeCell ref="B7:C7"/>
    <mergeCell ref="H13:I13"/>
  </mergeCells>
  <conditionalFormatting sqref="K19">
    <cfRule type="cellIs" dxfId="2" priority="1" operator="equal">
      <formula>"GRAVE"</formula>
    </cfRule>
    <cfRule type="cellIs" dxfId="1" priority="2" operator="equal">
      <formula>"TOLERANTE"</formula>
    </cfRule>
    <cfRule type="cellIs" dxfId="0" priority="3" operator="equal">
      <formula>"ACEPTABLE"</formula>
    </cfRule>
  </conditionalFormatting>
  <pageMargins left="0.72" right="0.3" top="0.34" bottom="0.39" header="0" footer="0.39"/>
  <pageSetup scale="60" orientation="landscape" r:id="rId1"/>
  <headerFooter alignWithMargins="0"/>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5:Q18"/>
  <sheetViews>
    <sheetView topLeftCell="A16" zoomScale="70" zoomScaleNormal="70" workbookViewId="0">
      <selection activeCell="L25" sqref="L25"/>
    </sheetView>
  </sheetViews>
  <sheetFormatPr baseColWidth="10" defaultColWidth="11.42578125" defaultRowHeight="15" x14ac:dyDescent="0.25"/>
  <cols>
    <col min="1" max="9" width="11.42578125" style="5"/>
    <col min="10" max="10" width="15.140625" style="5" customWidth="1"/>
    <col min="11" max="16384" width="11.42578125" style="5"/>
  </cols>
  <sheetData>
    <row r="15" spans="17:17" x14ac:dyDescent="0.25">
      <c r="Q15" s="89"/>
    </row>
    <row r="17" spans="10:10" x14ac:dyDescent="0.25">
      <c r="J17" s="12" t="s">
        <v>694</v>
      </c>
    </row>
    <row r="18" spans="10:10" x14ac:dyDescent="0.25">
      <c r="J18" s="132">
        <v>42580</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84"/>
  <sheetViews>
    <sheetView showGridLines="0" zoomScale="55" zoomScaleNormal="55" workbookViewId="0">
      <selection activeCell="F37" sqref="F37"/>
    </sheetView>
  </sheetViews>
  <sheetFormatPr baseColWidth="10" defaultColWidth="11.5703125" defaultRowHeight="15" x14ac:dyDescent="0.25"/>
  <cols>
    <col min="1" max="1" width="3.140625" style="227" customWidth="1"/>
    <col min="2" max="2" width="8.28515625" style="227" bestFit="1" customWidth="1"/>
    <col min="3" max="3" width="14.140625" style="227" customWidth="1"/>
    <col min="4" max="4" width="13" style="227" bestFit="1" customWidth="1"/>
    <col min="5" max="9" width="13" style="227" customWidth="1"/>
    <col min="10" max="10" width="7.5703125" style="227" bestFit="1" customWidth="1"/>
    <col min="11" max="11" width="18.28515625" style="227" bestFit="1" customWidth="1"/>
    <col min="12" max="12" width="25.5703125" style="227" bestFit="1" customWidth="1"/>
    <col min="13" max="13" width="2.140625" style="228" customWidth="1"/>
    <col min="14" max="14" width="4.140625" style="228" bestFit="1" customWidth="1"/>
    <col min="15" max="15" width="42.28515625" style="228" customWidth="1"/>
    <col min="16" max="16384" width="11.5703125" style="227"/>
  </cols>
  <sheetData>
    <row r="1" spans="1:19" ht="15" customHeight="1" x14ac:dyDescent="0.25">
      <c r="A1" s="634" t="s">
        <v>67</v>
      </c>
      <c r="B1" s="634"/>
      <c r="C1" s="634"/>
      <c r="D1" s="634"/>
      <c r="E1" s="634"/>
      <c r="F1" s="634"/>
      <c r="G1" s="634"/>
      <c r="H1" s="634"/>
      <c r="I1" s="634"/>
      <c r="J1" s="228"/>
      <c r="K1" s="228"/>
      <c r="L1" s="228"/>
    </row>
    <row r="2" spans="1:19" ht="24.75" customHeight="1" x14ac:dyDescent="0.25">
      <c r="A2" s="634"/>
      <c r="B2" s="634"/>
      <c r="C2" s="634"/>
      <c r="D2" s="634"/>
      <c r="E2" s="634"/>
      <c r="F2" s="634"/>
      <c r="G2" s="634"/>
      <c r="H2" s="634"/>
      <c r="I2" s="634"/>
      <c r="J2" s="228"/>
      <c r="K2" s="228"/>
      <c r="L2" s="228"/>
    </row>
    <row r="3" spans="1:19" ht="15.75" thickBot="1" x14ac:dyDescent="0.3">
      <c r="A3" s="228"/>
      <c r="B3" s="228"/>
      <c r="C3" s="228"/>
      <c r="D3" s="228"/>
      <c r="E3" s="228"/>
      <c r="F3" s="228"/>
      <c r="G3" s="228"/>
      <c r="H3" s="228"/>
      <c r="I3" s="228"/>
      <c r="J3" s="228"/>
      <c r="K3" s="228"/>
      <c r="L3" s="228"/>
    </row>
    <row r="4" spans="1:19" ht="30" customHeight="1" thickTop="1" thickBot="1" x14ac:dyDescent="0.3">
      <c r="A4" s="228"/>
      <c r="B4" s="635" t="s">
        <v>68</v>
      </c>
      <c r="C4" s="635"/>
      <c r="D4" s="228"/>
      <c r="E4" s="228"/>
      <c r="F4" s="228"/>
      <c r="G4" s="228"/>
      <c r="H4" s="228"/>
      <c r="I4" s="228"/>
      <c r="J4" s="228"/>
      <c r="K4" s="228"/>
      <c r="L4" s="228"/>
    </row>
    <row r="5" spans="1:19" ht="16.5" thickTop="1" thickBot="1" x14ac:dyDescent="0.3">
      <c r="B5" s="273">
        <v>5</v>
      </c>
      <c r="C5" s="274" t="s">
        <v>48</v>
      </c>
      <c r="D5" s="275">
        <f>5*D11</f>
        <v>25</v>
      </c>
      <c r="E5" s="276"/>
      <c r="F5" s="277"/>
      <c r="G5" s="277"/>
      <c r="H5" s="233">
        <f>5*25</f>
        <v>125</v>
      </c>
      <c r="I5" s="233">
        <f>5*30</f>
        <v>150</v>
      </c>
      <c r="J5" s="228"/>
      <c r="K5" s="228"/>
      <c r="L5" s="228"/>
      <c r="N5" s="235"/>
      <c r="O5" s="235"/>
      <c r="P5" s="236"/>
      <c r="Q5" s="236"/>
      <c r="R5" s="236"/>
      <c r="S5" s="236"/>
    </row>
    <row r="6" spans="1:19" ht="16.5" thickTop="1" thickBot="1" x14ac:dyDescent="0.3">
      <c r="B6" s="273">
        <v>4</v>
      </c>
      <c r="C6" s="274" t="s">
        <v>49</v>
      </c>
      <c r="D6" s="278"/>
      <c r="E6" s="279"/>
      <c r="F6" s="280"/>
      <c r="G6" s="280"/>
      <c r="H6" s="281"/>
      <c r="I6" s="239">
        <f>4*I11</f>
        <v>120</v>
      </c>
      <c r="J6" s="228"/>
      <c r="K6" s="228"/>
      <c r="L6" s="228"/>
      <c r="N6" s="235"/>
      <c r="O6" s="235"/>
      <c r="P6" s="236"/>
      <c r="Q6" s="236"/>
      <c r="R6" s="236"/>
      <c r="S6" s="236"/>
    </row>
    <row r="7" spans="1:19" ht="16.5" thickTop="1" thickBot="1" x14ac:dyDescent="0.3">
      <c r="B7" s="273">
        <v>3</v>
      </c>
      <c r="C7" s="274" t="s">
        <v>50</v>
      </c>
      <c r="D7" s="278"/>
      <c r="E7" s="282"/>
      <c r="F7" s="279"/>
      <c r="G7" s="280"/>
      <c r="H7" s="280"/>
      <c r="I7" s="239">
        <f>3*30</f>
        <v>90</v>
      </c>
      <c r="J7" s="228"/>
      <c r="K7" s="228"/>
      <c r="L7" s="228"/>
      <c r="N7" s="235"/>
      <c r="O7" s="235"/>
      <c r="P7" s="236"/>
      <c r="Q7" s="236"/>
      <c r="R7" s="236"/>
      <c r="S7" s="236"/>
    </row>
    <row r="8" spans="1:19" ht="16.5" thickTop="1" thickBot="1" x14ac:dyDescent="0.3">
      <c r="B8" s="273">
        <v>2</v>
      </c>
      <c r="C8" s="274" t="s">
        <v>51</v>
      </c>
      <c r="D8" s="278"/>
      <c r="E8" s="282"/>
      <c r="F8" s="279"/>
      <c r="G8" s="280"/>
      <c r="H8" s="280"/>
      <c r="I8" s="239">
        <f>1*I11</f>
        <v>30</v>
      </c>
      <c r="J8" s="228"/>
      <c r="K8" s="228"/>
      <c r="L8" s="228"/>
      <c r="N8" s="235"/>
      <c r="O8" s="235"/>
      <c r="P8" s="236"/>
      <c r="Q8" s="236"/>
      <c r="R8" s="236"/>
      <c r="S8" s="236"/>
    </row>
    <row r="9" spans="1:19" ht="16.5" thickTop="1" thickBot="1" x14ac:dyDescent="0.3">
      <c r="B9" s="273">
        <v>1</v>
      </c>
      <c r="C9" s="274" t="s">
        <v>52</v>
      </c>
      <c r="D9" s="283"/>
      <c r="E9" s="284"/>
      <c r="F9" s="284"/>
      <c r="G9" s="285"/>
      <c r="H9" s="286"/>
      <c r="I9" s="287"/>
      <c r="J9" s="228"/>
      <c r="K9" s="228"/>
      <c r="L9" s="228"/>
      <c r="N9" s="235"/>
      <c r="O9" s="235"/>
      <c r="P9" s="236"/>
      <c r="Q9" s="236"/>
      <c r="R9" s="236"/>
      <c r="S9" s="236"/>
    </row>
    <row r="10" spans="1:19" ht="16.5" thickTop="1" thickBot="1" x14ac:dyDescent="0.3">
      <c r="A10" s="228"/>
      <c r="B10" s="228"/>
      <c r="C10" s="228"/>
      <c r="D10" s="288" t="s">
        <v>0</v>
      </c>
      <c r="E10" s="288" t="s">
        <v>1</v>
      </c>
      <c r="F10" s="288" t="s">
        <v>2</v>
      </c>
      <c r="G10" s="288" t="s">
        <v>53</v>
      </c>
      <c r="H10" s="288" t="s">
        <v>54</v>
      </c>
      <c r="I10" s="288" t="s">
        <v>55</v>
      </c>
      <c r="J10" s="228"/>
      <c r="K10" s="228"/>
      <c r="L10" s="228"/>
      <c r="N10" s="235"/>
      <c r="O10" s="235"/>
      <c r="P10" s="236"/>
      <c r="Q10" s="236"/>
      <c r="R10" s="236"/>
      <c r="S10" s="236"/>
    </row>
    <row r="11" spans="1:19" ht="16.5" thickTop="1" thickBot="1" x14ac:dyDescent="0.3">
      <c r="A11" s="228"/>
      <c r="B11" s="228"/>
      <c r="C11" s="228"/>
      <c r="D11" s="288">
        <v>5</v>
      </c>
      <c r="E11" s="288">
        <v>10</v>
      </c>
      <c r="F11" s="288">
        <v>15</v>
      </c>
      <c r="G11" s="288">
        <v>20</v>
      </c>
      <c r="H11" s="288">
        <v>25</v>
      </c>
      <c r="I11" s="288">
        <v>30</v>
      </c>
      <c r="J11" s="228"/>
      <c r="K11" s="228"/>
      <c r="L11" s="228"/>
      <c r="N11" s="235"/>
      <c r="O11" s="235"/>
      <c r="P11" s="236"/>
      <c r="Q11" s="236"/>
      <c r="R11" s="236"/>
      <c r="S11" s="236"/>
    </row>
    <row r="12" spans="1:19" ht="16.5" thickTop="1" thickBot="1" x14ac:dyDescent="0.3">
      <c r="A12" s="228"/>
      <c r="B12" s="228"/>
      <c r="C12" s="228"/>
      <c r="D12" s="289"/>
      <c r="E12" s="289"/>
      <c r="F12" s="289"/>
      <c r="G12" s="289"/>
      <c r="H12" s="636" t="s">
        <v>56</v>
      </c>
      <c r="I12" s="636"/>
      <c r="J12" s="228"/>
      <c r="K12" s="228"/>
      <c r="L12" s="228"/>
      <c r="N12" s="235"/>
      <c r="O12" s="235"/>
      <c r="P12" s="236"/>
      <c r="Q12" s="236"/>
      <c r="R12" s="236"/>
      <c r="S12" s="236"/>
    </row>
    <row r="13" spans="1:19" ht="16.5" thickTop="1" thickBot="1" x14ac:dyDescent="0.3">
      <c r="A13" s="228"/>
      <c r="B13" s="228"/>
      <c r="E13" s="228"/>
      <c r="F13" s="228"/>
      <c r="G13" s="228"/>
      <c r="H13" s="248"/>
      <c r="I13" s="248"/>
      <c r="J13" s="228"/>
      <c r="K13" s="228"/>
      <c r="L13" s="228"/>
      <c r="N13" s="235"/>
      <c r="O13" s="235"/>
      <c r="P13" s="236"/>
      <c r="Q13" s="236"/>
      <c r="R13" s="236"/>
      <c r="S13" s="236"/>
    </row>
    <row r="14" spans="1:19" x14ac:dyDescent="0.25">
      <c r="A14" s="228"/>
      <c r="B14" s="228"/>
      <c r="C14" s="290" t="s">
        <v>3</v>
      </c>
      <c r="D14" s="291"/>
      <c r="E14" s="228"/>
      <c r="F14" s="228"/>
      <c r="G14" s="228"/>
      <c r="H14" s="248"/>
      <c r="I14" s="248"/>
      <c r="J14" s="228"/>
      <c r="K14" s="228"/>
      <c r="L14" s="228"/>
      <c r="N14" s="235"/>
      <c r="O14" s="235"/>
      <c r="P14" s="236"/>
      <c r="Q14" s="236"/>
      <c r="R14" s="236"/>
      <c r="S14" s="236"/>
    </row>
    <row r="15" spans="1:19" x14ac:dyDescent="0.25">
      <c r="A15" s="228"/>
      <c r="B15" s="228"/>
      <c r="C15" s="292" t="s">
        <v>4</v>
      </c>
      <c r="D15" s="269"/>
      <c r="E15" s="228"/>
      <c r="F15" s="228"/>
      <c r="G15" s="228"/>
      <c r="H15" s="248"/>
      <c r="I15" s="248"/>
      <c r="J15" s="228"/>
      <c r="K15" s="228"/>
      <c r="L15" s="228"/>
      <c r="N15" s="235"/>
      <c r="O15" s="235"/>
      <c r="P15" s="236"/>
      <c r="Q15" s="236"/>
      <c r="R15" s="236"/>
      <c r="S15" s="236"/>
    </row>
    <row r="16" spans="1:19" x14ac:dyDescent="0.25">
      <c r="A16" s="228"/>
      <c r="B16" s="228"/>
      <c r="C16" s="293" t="s">
        <v>57</v>
      </c>
      <c r="D16" s="269"/>
      <c r="E16" s="228"/>
      <c r="F16" s="228"/>
      <c r="G16" s="228"/>
      <c r="H16" s="248"/>
      <c r="I16" s="248"/>
      <c r="J16" s="228"/>
      <c r="K16" s="228"/>
      <c r="N16" s="235"/>
      <c r="O16" s="235"/>
      <c r="P16" s="236"/>
      <c r="Q16" s="236"/>
      <c r="R16" s="236"/>
      <c r="S16" s="236"/>
    </row>
    <row r="17" spans="1:19" ht="15.75" thickBot="1" x14ac:dyDescent="0.3">
      <c r="A17" s="228"/>
      <c r="B17" s="228"/>
      <c r="C17" s="294" t="s">
        <v>58</v>
      </c>
      <c r="D17" s="272"/>
      <c r="E17" s="228"/>
      <c r="F17" s="228"/>
      <c r="G17" s="228"/>
      <c r="H17" s="248"/>
      <c r="I17" s="248"/>
      <c r="J17" s="228"/>
      <c r="K17" s="228"/>
      <c r="N17" s="235"/>
      <c r="O17" s="235"/>
      <c r="P17" s="236"/>
      <c r="Q17" s="236"/>
      <c r="R17" s="236"/>
      <c r="S17" s="236"/>
    </row>
    <row r="18" spans="1:19" ht="15.75" thickBot="1" x14ac:dyDescent="0.3">
      <c r="A18" s="228"/>
      <c r="B18" s="228"/>
      <c r="C18" s="228"/>
      <c r="D18" s="228"/>
      <c r="E18" s="228"/>
      <c r="F18" s="228"/>
      <c r="G18" s="228"/>
      <c r="H18" s="228"/>
      <c r="I18" s="228"/>
      <c r="J18" s="228"/>
      <c r="K18" s="228"/>
      <c r="N18" s="235"/>
      <c r="O18" s="235"/>
      <c r="P18" s="236"/>
      <c r="Q18" s="236"/>
      <c r="R18" s="236"/>
      <c r="S18" s="236"/>
    </row>
    <row r="19" spans="1:19" ht="15" customHeight="1" x14ac:dyDescent="0.25">
      <c r="A19" s="295"/>
      <c r="B19" s="637" t="s">
        <v>5</v>
      </c>
      <c r="C19" s="637" t="s">
        <v>6</v>
      </c>
      <c r="D19" s="639"/>
      <c r="E19" s="639"/>
      <c r="F19" s="640"/>
      <c r="G19" s="643" t="s">
        <v>7</v>
      </c>
      <c r="H19" s="643"/>
      <c r="I19" s="643"/>
      <c r="J19" s="644"/>
      <c r="K19" s="631" t="s">
        <v>33</v>
      </c>
      <c r="N19" s="235"/>
      <c r="O19" s="235"/>
      <c r="P19" s="236"/>
      <c r="Q19" s="236"/>
      <c r="R19" s="236"/>
      <c r="S19" s="236"/>
    </row>
    <row r="20" spans="1:19" ht="15.75" thickBot="1" x14ac:dyDescent="0.3">
      <c r="A20" s="295"/>
      <c r="B20" s="638"/>
      <c r="C20" s="638"/>
      <c r="D20" s="641"/>
      <c r="E20" s="641"/>
      <c r="F20" s="642"/>
      <c r="G20" s="296" t="s">
        <v>23</v>
      </c>
      <c r="H20" s="297" t="s">
        <v>19</v>
      </c>
      <c r="I20" s="297" t="s">
        <v>27</v>
      </c>
      <c r="J20" s="298" t="s">
        <v>28</v>
      </c>
      <c r="K20" s="632"/>
      <c r="N20" s="235"/>
      <c r="O20" s="235"/>
      <c r="P20" s="236"/>
      <c r="Q20" s="236"/>
      <c r="R20" s="236"/>
      <c r="S20" s="236"/>
    </row>
    <row r="21" spans="1:19" x14ac:dyDescent="0.25">
      <c r="A21" s="228"/>
      <c r="B21" s="299">
        <v>1</v>
      </c>
      <c r="C21" s="633"/>
      <c r="D21" s="633"/>
      <c r="E21" s="633"/>
      <c r="F21" s="633"/>
      <c r="G21" s="261"/>
      <c r="H21" s="261"/>
      <c r="I21" s="261"/>
      <c r="J21" s="262"/>
      <c r="K21" s="263"/>
      <c r="N21" s="235"/>
      <c r="O21" s="235"/>
      <c r="P21" s="236"/>
      <c r="Q21" s="236"/>
      <c r="R21" s="236"/>
      <c r="S21" s="236"/>
    </row>
    <row r="22" spans="1:19" x14ac:dyDescent="0.25">
      <c r="A22" s="228"/>
      <c r="B22" s="300">
        <v>2</v>
      </c>
      <c r="C22" s="630"/>
      <c r="D22" s="630"/>
      <c r="E22" s="630"/>
      <c r="F22" s="630"/>
      <c r="G22" s="266"/>
      <c r="H22" s="266"/>
      <c r="I22" s="266"/>
      <c r="J22" s="267"/>
      <c r="K22" s="268"/>
    </row>
    <row r="23" spans="1:19" x14ac:dyDescent="0.25">
      <c r="A23" s="228"/>
      <c r="B23" s="300">
        <v>3</v>
      </c>
      <c r="C23" s="630"/>
      <c r="D23" s="630"/>
      <c r="E23" s="630"/>
      <c r="F23" s="630"/>
      <c r="G23" s="266"/>
      <c r="H23" s="266"/>
      <c r="I23" s="266"/>
      <c r="J23" s="267"/>
      <c r="K23" s="268"/>
    </row>
    <row r="24" spans="1:19" x14ac:dyDescent="0.25">
      <c r="A24" s="228"/>
      <c r="B24" s="300">
        <v>4</v>
      </c>
      <c r="C24" s="630"/>
      <c r="D24" s="630"/>
      <c r="E24" s="630"/>
      <c r="F24" s="630"/>
      <c r="G24" s="266"/>
      <c r="H24" s="266"/>
      <c r="I24" s="266"/>
      <c r="J24" s="267"/>
      <c r="K24" s="268"/>
    </row>
    <row r="25" spans="1:19" x14ac:dyDescent="0.25">
      <c r="A25" s="228"/>
      <c r="B25" s="300">
        <v>5</v>
      </c>
      <c r="C25" s="630"/>
      <c r="D25" s="630"/>
      <c r="E25" s="630"/>
      <c r="F25" s="630"/>
      <c r="G25" s="266"/>
      <c r="H25" s="266"/>
      <c r="I25" s="266"/>
      <c r="J25" s="267"/>
      <c r="K25" s="268"/>
    </row>
    <row r="26" spans="1:19" x14ac:dyDescent="0.25">
      <c r="A26" s="228"/>
      <c r="B26" s="300">
        <v>6</v>
      </c>
      <c r="C26" s="630"/>
      <c r="D26" s="630"/>
      <c r="E26" s="630"/>
      <c r="F26" s="630"/>
      <c r="G26" s="266"/>
      <c r="H26" s="266"/>
      <c r="I26" s="266"/>
      <c r="J26" s="267"/>
      <c r="K26" s="268"/>
    </row>
    <row r="27" spans="1:19" x14ac:dyDescent="0.25">
      <c r="A27" s="228"/>
      <c r="B27" s="300">
        <v>7</v>
      </c>
      <c r="C27" s="630"/>
      <c r="D27" s="630"/>
      <c r="E27" s="630"/>
      <c r="F27" s="630"/>
      <c r="G27" s="266"/>
      <c r="H27" s="266"/>
      <c r="I27" s="266"/>
      <c r="J27" s="267"/>
      <c r="K27" s="268"/>
    </row>
    <row r="28" spans="1:19" x14ac:dyDescent="0.25">
      <c r="A28" s="228"/>
      <c r="B28" s="300">
        <v>8</v>
      </c>
      <c r="C28" s="630"/>
      <c r="D28" s="630"/>
      <c r="E28" s="630"/>
      <c r="F28" s="630"/>
      <c r="G28" s="266"/>
      <c r="H28" s="266"/>
      <c r="I28" s="266"/>
      <c r="J28" s="267"/>
      <c r="K28" s="268"/>
    </row>
    <row r="29" spans="1:19" x14ac:dyDescent="0.25">
      <c r="A29" s="228"/>
      <c r="B29" s="300">
        <v>9</v>
      </c>
      <c r="C29" s="630"/>
      <c r="D29" s="630"/>
      <c r="E29" s="630"/>
      <c r="F29" s="630"/>
      <c r="G29" s="266"/>
      <c r="H29" s="266"/>
      <c r="I29" s="266"/>
      <c r="J29" s="267"/>
      <c r="K29" s="268"/>
    </row>
    <row r="30" spans="1:19" x14ac:dyDescent="0.25">
      <c r="A30" s="228"/>
      <c r="B30" s="300">
        <v>10</v>
      </c>
      <c r="C30" s="630"/>
      <c r="D30" s="630"/>
      <c r="E30" s="630"/>
      <c r="F30" s="630"/>
      <c r="G30" s="266"/>
      <c r="H30" s="266"/>
      <c r="I30" s="266"/>
      <c r="J30" s="267"/>
      <c r="K30" s="268"/>
    </row>
    <row r="31" spans="1:19" s="228" customFormat="1" x14ac:dyDescent="0.25"/>
    <row r="32" spans="1:19" s="228" customFormat="1" x14ac:dyDescent="0.25"/>
    <row r="33" s="228" customFormat="1" x14ac:dyDescent="0.25"/>
    <row r="34" s="228" customFormat="1" x14ac:dyDescent="0.25"/>
    <row r="35" s="228" customFormat="1" x14ac:dyDescent="0.25"/>
    <row r="36" s="228" customFormat="1" x14ac:dyDescent="0.25"/>
    <row r="37" s="228" customFormat="1" x14ac:dyDescent="0.25"/>
    <row r="38" s="228" customFormat="1" x14ac:dyDescent="0.25"/>
    <row r="39" s="228" customFormat="1" x14ac:dyDescent="0.25"/>
    <row r="40" s="228" customFormat="1" x14ac:dyDescent="0.25"/>
    <row r="41" s="228" customFormat="1" x14ac:dyDescent="0.25"/>
    <row r="42" s="228" customFormat="1" x14ac:dyDescent="0.25"/>
    <row r="43" s="228" customFormat="1" x14ac:dyDescent="0.25"/>
    <row r="44" s="228" customFormat="1" x14ac:dyDescent="0.25"/>
    <row r="45" s="228" customFormat="1" x14ac:dyDescent="0.25"/>
    <row r="46" s="228" customFormat="1" x14ac:dyDescent="0.25"/>
    <row r="47" s="228" customFormat="1" x14ac:dyDescent="0.25"/>
    <row r="48" s="228" customFormat="1" x14ac:dyDescent="0.25"/>
    <row r="49" s="228" customFormat="1" x14ac:dyDescent="0.25"/>
    <row r="50" s="228" customFormat="1" x14ac:dyDescent="0.25"/>
    <row r="51" s="228" customFormat="1" x14ac:dyDescent="0.25"/>
    <row r="52" s="228" customFormat="1" x14ac:dyDescent="0.25"/>
    <row r="53" s="228" customFormat="1" x14ac:dyDescent="0.25"/>
    <row r="54" s="228" customFormat="1" x14ac:dyDescent="0.25"/>
    <row r="55" s="228" customFormat="1" x14ac:dyDescent="0.25"/>
    <row r="56" s="228" customFormat="1" x14ac:dyDescent="0.25"/>
    <row r="57" s="228" customFormat="1" x14ac:dyDescent="0.25"/>
    <row r="58" s="228" customFormat="1" x14ac:dyDescent="0.25"/>
    <row r="59" s="228" customFormat="1" x14ac:dyDescent="0.25"/>
    <row r="60" s="228" customFormat="1" x14ac:dyDescent="0.25"/>
    <row r="61" s="228" customFormat="1" x14ac:dyDescent="0.25"/>
    <row r="62" s="228" customFormat="1" x14ac:dyDescent="0.25"/>
    <row r="63" s="228" customFormat="1" x14ac:dyDescent="0.25"/>
    <row r="64" s="228" customFormat="1" x14ac:dyDescent="0.25"/>
    <row r="65" s="228" customFormat="1" x14ac:dyDescent="0.25"/>
    <row r="66" s="228" customFormat="1" x14ac:dyDescent="0.25"/>
    <row r="67" s="228" customFormat="1" x14ac:dyDescent="0.25"/>
    <row r="68" s="228" customFormat="1" x14ac:dyDescent="0.25"/>
    <row r="69" s="228" customFormat="1" x14ac:dyDescent="0.25"/>
    <row r="70" s="228" customFormat="1" x14ac:dyDescent="0.25"/>
    <row r="71" s="228" customFormat="1" x14ac:dyDescent="0.25"/>
    <row r="72" s="228" customFormat="1" x14ac:dyDescent="0.25"/>
    <row r="73" s="228" customFormat="1" x14ac:dyDescent="0.25"/>
    <row r="74" s="228" customFormat="1" x14ac:dyDescent="0.25"/>
    <row r="75" s="228" customFormat="1" x14ac:dyDescent="0.25"/>
    <row r="76" s="228" customFormat="1" x14ac:dyDescent="0.25"/>
    <row r="77" s="228" customFormat="1" x14ac:dyDescent="0.25"/>
    <row r="78" s="228" customFormat="1" x14ac:dyDescent="0.25"/>
    <row r="79" s="228" customFormat="1" x14ac:dyDescent="0.25"/>
    <row r="80" s="228" customFormat="1" x14ac:dyDescent="0.25"/>
    <row r="81" s="228" customFormat="1" x14ac:dyDescent="0.25"/>
    <row r="82" s="228" customFormat="1" x14ac:dyDescent="0.25"/>
    <row r="83" s="228" customFormat="1" x14ac:dyDescent="0.25"/>
    <row r="84" s="228" customFormat="1" x14ac:dyDescent="0.25"/>
  </sheetData>
  <mergeCells count="17">
    <mergeCell ref="A1:I2"/>
    <mergeCell ref="B4:C4"/>
    <mergeCell ref="H12:I12"/>
    <mergeCell ref="B19:B20"/>
    <mergeCell ref="C19:F20"/>
    <mergeCell ref="G19:J19"/>
    <mergeCell ref="C30:F30"/>
    <mergeCell ref="K19:K20"/>
    <mergeCell ref="C21:F21"/>
    <mergeCell ref="C22:F22"/>
    <mergeCell ref="C23:F23"/>
    <mergeCell ref="C24:F24"/>
    <mergeCell ref="C25:F25"/>
    <mergeCell ref="C26:F26"/>
    <mergeCell ref="C27:F27"/>
    <mergeCell ref="C28:F28"/>
    <mergeCell ref="C29:F29"/>
  </mergeCells>
  <pageMargins left="0.25" right="0.25" top="0.75" bottom="0.75" header="0.3" footer="0.3"/>
  <pageSetup scale="9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2"/>
  <sheetViews>
    <sheetView showGridLines="0" topLeftCell="A13" zoomScale="85" zoomScaleNormal="85" workbookViewId="0">
      <selection activeCell="E10" sqref="E10"/>
    </sheetView>
  </sheetViews>
  <sheetFormatPr baseColWidth="10" defaultRowHeight="15" x14ac:dyDescent="0.25"/>
  <cols>
    <col min="2" max="2" width="34.5703125" customWidth="1"/>
    <col min="3" max="3" width="20.7109375" customWidth="1"/>
    <col min="4" max="4" width="21" customWidth="1"/>
    <col min="5" max="5" width="17.5703125" customWidth="1"/>
    <col min="6" max="6" width="21.140625" customWidth="1"/>
    <col min="7" max="16" width="11.42578125" style="5"/>
  </cols>
  <sheetData>
    <row r="1" spans="1:6" ht="15" customHeight="1" x14ac:dyDescent="0.25">
      <c r="A1" s="652"/>
      <c r="B1" s="656" t="s">
        <v>59</v>
      </c>
      <c r="C1" s="656"/>
      <c r="D1" s="656"/>
      <c r="E1" s="656"/>
      <c r="F1" s="5"/>
    </row>
    <row r="2" spans="1:6" ht="15" customHeight="1" x14ac:dyDescent="0.25">
      <c r="A2" s="652"/>
      <c r="B2" s="656"/>
      <c r="C2" s="656"/>
      <c r="D2" s="656"/>
      <c r="E2" s="656"/>
      <c r="F2" s="5"/>
    </row>
    <row r="3" spans="1:6" x14ac:dyDescent="0.25">
      <c r="A3" s="652"/>
      <c r="B3" s="19"/>
      <c r="C3" s="19"/>
      <c r="D3" s="5"/>
      <c r="E3" s="5"/>
      <c r="F3" s="5"/>
    </row>
    <row r="4" spans="1:6" ht="15.75" thickBot="1" x14ac:dyDescent="0.3">
      <c r="A4" s="653" t="s">
        <v>60</v>
      </c>
      <c r="B4" s="654"/>
      <c r="C4" s="655"/>
      <c r="D4" s="5"/>
      <c r="E4" s="5"/>
      <c r="F4" s="5"/>
    </row>
    <row r="5" spans="1:6" ht="15.75" thickBot="1" x14ac:dyDescent="0.3">
      <c r="A5" s="20"/>
      <c r="B5" s="5"/>
      <c r="C5" s="5"/>
      <c r="D5" s="5"/>
      <c r="E5" s="5"/>
      <c r="F5" s="5"/>
    </row>
    <row r="6" spans="1:6" ht="35.25" customHeight="1" thickBot="1" x14ac:dyDescent="0.3">
      <c r="A6" s="18" t="s">
        <v>66</v>
      </c>
      <c r="B6" s="16" t="s">
        <v>61</v>
      </c>
      <c r="C6" s="16" t="s">
        <v>62</v>
      </c>
      <c r="D6" s="16" t="s">
        <v>63</v>
      </c>
      <c r="E6" s="16" t="s">
        <v>64</v>
      </c>
      <c r="F6" s="16" t="s">
        <v>65</v>
      </c>
    </row>
    <row r="7" spans="1:6" ht="15.75" thickBot="1" x14ac:dyDescent="0.3">
      <c r="A7" s="648"/>
      <c r="B7" s="648"/>
      <c r="C7" s="648"/>
      <c r="D7" s="648"/>
      <c r="E7" s="17"/>
      <c r="F7" s="648"/>
    </row>
    <row r="8" spans="1:6" ht="15.75" thickBot="1" x14ac:dyDescent="0.3">
      <c r="A8" s="646"/>
      <c r="B8" s="646"/>
      <c r="C8" s="646"/>
      <c r="D8" s="646"/>
      <c r="E8" s="17"/>
      <c r="F8" s="646"/>
    </row>
    <row r="9" spans="1:6" ht="15.75" thickBot="1" x14ac:dyDescent="0.3">
      <c r="A9" s="646"/>
      <c r="B9" s="646"/>
      <c r="C9" s="646"/>
      <c r="D9" s="647"/>
      <c r="E9" s="17"/>
      <c r="F9" s="646"/>
    </row>
    <row r="10" spans="1:6" ht="15.75" thickBot="1" x14ac:dyDescent="0.3">
      <c r="A10" s="647"/>
      <c r="B10" s="647"/>
      <c r="C10" s="647"/>
      <c r="D10" s="17"/>
      <c r="E10" s="17"/>
      <c r="F10" s="647"/>
    </row>
    <row r="11" spans="1:6" ht="15.75" thickBot="1" x14ac:dyDescent="0.3">
      <c r="A11" s="645"/>
      <c r="B11" s="649"/>
      <c r="C11" s="645"/>
      <c r="D11" s="648"/>
      <c r="E11" s="17"/>
      <c r="F11" s="645"/>
    </row>
    <row r="12" spans="1:6" ht="15.75" thickBot="1" x14ac:dyDescent="0.3">
      <c r="A12" s="646"/>
      <c r="B12" s="650"/>
      <c r="C12" s="646"/>
      <c r="D12" s="646"/>
      <c r="E12" s="17"/>
      <c r="F12" s="646"/>
    </row>
    <row r="13" spans="1:6" ht="15.75" thickBot="1" x14ac:dyDescent="0.3">
      <c r="A13" s="647"/>
      <c r="B13" s="651"/>
      <c r="C13" s="647"/>
      <c r="D13" s="647"/>
      <c r="E13" s="17"/>
      <c r="F13" s="647"/>
    </row>
    <row r="14" spans="1:6" ht="15.75" thickBot="1" x14ac:dyDescent="0.3">
      <c r="A14" s="645"/>
      <c r="B14" s="645"/>
      <c r="C14" s="645"/>
      <c r="D14" s="645"/>
      <c r="E14" s="17"/>
      <c r="F14" s="645"/>
    </row>
    <row r="15" spans="1:6" ht="15.75" thickBot="1" x14ac:dyDescent="0.3">
      <c r="A15" s="646"/>
      <c r="B15" s="646"/>
      <c r="C15" s="646"/>
      <c r="D15" s="646"/>
      <c r="E15" s="17"/>
      <c r="F15" s="646"/>
    </row>
    <row r="16" spans="1:6" ht="15.75" thickBot="1" x14ac:dyDescent="0.3">
      <c r="A16" s="646"/>
      <c r="B16" s="646"/>
      <c r="C16" s="646"/>
      <c r="D16" s="647"/>
      <c r="E16" s="17"/>
      <c r="F16" s="646"/>
    </row>
    <row r="17" spans="1:6" ht="15.75" thickBot="1" x14ac:dyDescent="0.3">
      <c r="A17" s="646"/>
      <c r="B17" s="646"/>
      <c r="C17" s="646"/>
      <c r="D17" s="645"/>
      <c r="E17" s="17"/>
      <c r="F17" s="646"/>
    </row>
    <row r="18" spans="1:6" ht="15.75" thickBot="1" x14ac:dyDescent="0.3">
      <c r="A18" s="646"/>
      <c r="B18" s="646"/>
      <c r="C18" s="646"/>
      <c r="D18" s="646"/>
      <c r="E18" s="17"/>
      <c r="F18" s="646"/>
    </row>
    <row r="19" spans="1:6" ht="15.75" thickBot="1" x14ac:dyDescent="0.3">
      <c r="A19" s="647"/>
      <c r="B19" s="647"/>
      <c r="C19" s="647"/>
      <c r="D19" s="647"/>
      <c r="E19" s="17"/>
      <c r="F19" s="647"/>
    </row>
    <row r="20" spans="1:6" ht="15.75" thickBot="1" x14ac:dyDescent="0.3">
      <c r="A20" s="645"/>
      <c r="B20" s="645"/>
      <c r="C20" s="645"/>
      <c r="D20" s="645"/>
      <c r="E20" s="17"/>
      <c r="F20" s="645"/>
    </row>
    <row r="21" spans="1:6" ht="15.75" thickBot="1" x14ac:dyDescent="0.3">
      <c r="A21" s="646"/>
      <c r="B21" s="646"/>
      <c r="C21" s="646"/>
      <c r="D21" s="647"/>
      <c r="E21" s="17"/>
      <c r="F21" s="646"/>
    </row>
    <row r="22" spans="1:6" ht="15.75" thickBot="1" x14ac:dyDescent="0.3">
      <c r="A22" s="646"/>
      <c r="B22" s="646"/>
      <c r="C22" s="646"/>
      <c r="D22" s="645"/>
      <c r="E22" s="17"/>
      <c r="F22" s="646"/>
    </row>
    <row r="23" spans="1:6" ht="15.75" thickBot="1" x14ac:dyDescent="0.3">
      <c r="A23" s="647"/>
      <c r="B23" s="647"/>
      <c r="C23" s="647"/>
      <c r="D23" s="647"/>
      <c r="E23" s="17"/>
      <c r="F23" s="647"/>
    </row>
    <row r="24" spans="1:6" ht="15.75" thickBot="1" x14ac:dyDescent="0.3">
      <c r="A24" s="645"/>
      <c r="B24" s="645"/>
      <c r="C24" s="645"/>
      <c r="D24" s="645"/>
      <c r="E24" s="17"/>
      <c r="F24" s="645"/>
    </row>
    <row r="25" spans="1:6" ht="15.75" thickBot="1" x14ac:dyDescent="0.3">
      <c r="A25" s="646"/>
      <c r="B25" s="646"/>
      <c r="C25" s="646"/>
      <c r="D25" s="647"/>
      <c r="E25" s="17"/>
      <c r="F25" s="646"/>
    </row>
    <row r="26" spans="1:6" ht="15.75" thickBot="1" x14ac:dyDescent="0.3">
      <c r="A26" s="646"/>
      <c r="B26" s="646"/>
      <c r="C26" s="646"/>
      <c r="D26" s="645"/>
      <c r="E26" s="17"/>
      <c r="F26" s="646"/>
    </row>
    <row r="27" spans="1:6" ht="15.75" thickBot="1" x14ac:dyDescent="0.3">
      <c r="A27" s="647"/>
      <c r="B27" s="647"/>
      <c r="C27" s="647"/>
      <c r="D27" s="647"/>
      <c r="E27" s="17"/>
      <c r="F27" s="647"/>
    </row>
    <row r="28" spans="1:6" s="5" customFormat="1" x14ac:dyDescent="0.25">
      <c r="A28" s="20"/>
    </row>
    <row r="29" spans="1:6" s="5" customFormat="1" x14ac:dyDescent="0.25"/>
    <row r="30" spans="1:6" s="5" customFormat="1" x14ac:dyDescent="0.25"/>
    <row r="31" spans="1:6" s="5" customFormat="1" x14ac:dyDescent="0.25"/>
    <row r="32" spans="1:6" s="5" customFormat="1" x14ac:dyDescent="0.25"/>
    <row r="33" s="5" customFormat="1" x14ac:dyDescent="0.25"/>
    <row r="34" s="5" customFormat="1" x14ac:dyDescent="0.25"/>
    <row r="35" s="5" customFormat="1" x14ac:dyDescent="0.25"/>
    <row r="36" s="5" customFormat="1" x14ac:dyDescent="0.25"/>
    <row r="37" s="5" customFormat="1" x14ac:dyDescent="0.25"/>
    <row r="38" s="5" customFormat="1" x14ac:dyDescent="0.25"/>
    <row r="39" s="5" customFormat="1" x14ac:dyDescent="0.25"/>
    <row r="40" s="5" customFormat="1" x14ac:dyDescent="0.25"/>
    <row r="41" s="5" customFormat="1" x14ac:dyDescent="0.25"/>
    <row r="42" s="5" customFormat="1" x14ac:dyDescent="0.25"/>
    <row r="43" s="5" customFormat="1" x14ac:dyDescent="0.25"/>
    <row r="44" s="5" customFormat="1" x14ac:dyDescent="0.25"/>
    <row r="45" s="5" customFormat="1" x14ac:dyDescent="0.25"/>
    <row r="46" s="5" customFormat="1" x14ac:dyDescent="0.25"/>
    <row r="47" s="5" customFormat="1" x14ac:dyDescent="0.25"/>
    <row r="48" s="5" customFormat="1" x14ac:dyDescent="0.25"/>
    <row r="49" s="5" customFormat="1" x14ac:dyDescent="0.25"/>
    <row r="50" s="5" customFormat="1" x14ac:dyDescent="0.25"/>
    <row r="51" s="5" customFormat="1" x14ac:dyDescent="0.25"/>
    <row r="52" s="5" customFormat="1" x14ac:dyDescent="0.25"/>
    <row r="53" s="5" customFormat="1" x14ac:dyDescent="0.25"/>
    <row r="54" s="5" customFormat="1" x14ac:dyDescent="0.25"/>
    <row r="55" s="5" customFormat="1" x14ac:dyDescent="0.25"/>
    <row r="56" s="5" customFormat="1" x14ac:dyDescent="0.25"/>
    <row r="57" s="5" customFormat="1" x14ac:dyDescent="0.25"/>
    <row r="58" s="5" customFormat="1" x14ac:dyDescent="0.25"/>
    <row r="59" s="5" customFormat="1" x14ac:dyDescent="0.25"/>
    <row r="60" s="5" customFormat="1" x14ac:dyDescent="0.25"/>
    <row r="61" s="5" customFormat="1" x14ac:dyDescent="0.25"/>
    <row r="62" s="5" customFormat="1" x14ac:dyDescent="0.25"/>
    <row r="63" s="5" customFormat="1" x14ac:dyDescent="0.25"/>
    <row r="64" s="5" customFormat="1" x14ac:dyDescent="0.25"/>
    <row r="65" s="5" customFormat="1" x14ac:dyDescent="0.25"/>
    <row r="66" s="5" customFormat="1" x14ac:dyDescent="0.25"/>
    <row r="67" s="5" customFormat="1" x14ac:dyDescent="0.25"/>
    <row r="68" s="5" customFormat="1" x14ac:dyDescent="0.25"/>
    <row r="69" s="5" customFormat="1" x14ac:dyDescent="0.25"/>
    <row r="70" s="5" customFormat="1" x14ac:dyDescent="0.25"/>
    <row r="71" s="5" customFormat="1" x14ac:dyDescent="0.25"/>
    <row r="72" s="5" customFormat="1" x14ac:dyDescent="0.25"/>
    <row r="73" s="5" customFormat="1" x14ac:dyDescent="0.25"/>
    <row r="74" s="5" customFormat="1" x14ac:dyDescent="0.25"/>
    <row r="75" s="5" customFormat="1" x14ac:dyDescent="0.25"/>
    <row r="76" s="5" customFormat="1" x14ac:dyDescent="0.25"/>
    <row r="77" s="5" customFormat="1" x14ac:dyDescent="0.25"/>
    <row r="78" s="5" customFormat="1" x14ac:dyDescent="0.25"/>
    <row r="79" s="5" customFormat="1" x14ac:dyDescent="0.25"/>
    <row r="80" s="5" customFormat="1" x14ac:dyDescent="0.25"/>
    <row r="81" s="5" customFormat="1" x14ac:dyDescent="0.25"/>
    <row r="82" s="5" customFormat="1" x14ac:dyDescent="0.25"/>
  </sheetData>
  <mergeCells count="31">
    <mergeCell ref="A1:A3"/>
    <mergeCell ref="A4:C4"/>
    <mergeCell ref="A7:A10"/>
    <mergeCell ref="B7:B10"/>
    <mergeCell ref="C7:C10"/>
    <mergeCell ref="B1:E2"/>
    <mergeCell ref="D7:D9"/>
    <mergeCell ref="F7:F10"/>
    <mergeCell ref="A11:A13"/>
    <mergeCell ref="B11:B13"/>
    <mergeCell ref="C11:C13"/>
    <mergeCell ref="D11:D13"/>
    <mergeCell ref="F11:F13"/>
    <mergeCell ref="A14:A19"/>
    <mergeCell ref="B14:B19"/>
    <mergeCell ref="C14:C19"/>
    <mergeCell ref="D14:D16"/>
    <mergeCell ref="F14:F19"/>
    <mergeCell ref="D17:D19"/>
    <mergeCell ref="A20:A23"/>
    <mergeCell ref="B20:B23"/>
    <mergeCell ref="C20:C23"/>
    <mergeCell ref="D20:D21"/>
    <mergeCell ref="F20:F23"/>
    <mergeCell ref="D22:D23"/>
    <mergeCell ref="A24:A27"/>
    <mergeCell ref="B24:B27"/>
    <mergeCell ref="C24:C27"/>
    <mergeCell ref="D24:D25"/>
    <mergeCell ref="F24:F27"/>
    <mergeCell ref="D26:D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3"/>
  <sheetViews>
    <sheetView showGridLines="0" workbookViewId="0">
      <selection sqref="A1:F1"/>
    </sheetView>
  </sheetViews>
  <sheetFormatPr baseColWidth="10" defaultRowHeight="15" x14ac:dyDescent="0.25"/>
  <cols>
    <col min="1" max="1" width="28.85546875" customWidth="1"/>
    <col min="7" max="15" width="11.42578125" style="5"/>
  </cols>
  <sheetData>
    <row r="1" spans="1:7" ht="27" customHeight="1" thickBot="1" x14ac:dyDescent="0.3">
      <c r="A1" s="663" t="s">
        <v>510</v>
      </c>
      <c r="B1" s="663"/>
      <c r="C1" s="663"/>
      <c r="D1" s="663"/>
      <c r="E1" s="663"/>
      <c r="F1" s="663"/>
      <c r="G1" s="99"/>
    </row>
    <row r="2" spans="1:7" x14ac:dyDescent="0.25">
      <c r="A2" s="667" t="s">
        <v>511</v>
      </c>
      <c r="B2" s="669" t="s">
        <v>515</v>
      </c>
      <c r="C2" s="670"/>
      <c r="D2" s="670"/>
      <c r="E2" s="670"/>
      <c r="F2" s="671"/>
    </row>
    <row r="3" spans="1:7" ht="15.75" thickBot="1" x14ac:dyDescent="0.3">
      <c r="A3" s="668"/>
      <c r="B3" s="672"/>
      <c r="C3" s="673"/>
      <c r="D3" s="673"/>
      <c r="E3" s="673"/>
      <c r="F3" s="674"/>
    </row>
    <row r="4" spans="1:7" ht="15.75" customHeight="1" x14ac:dyDescent="0.25">
      <c r="A4" s="667" t="s">
        <v>512</v>
      </c>
      <c r="B4" s="660" t="s">
        <v>530</v>
      </c>
      <c r="C4" s="661"/>
      <c r="D4" s="661"/>
      <c r="E4" s="661"/>
      <c r="F4" s="662"/>
    </row>
    <row r="5" spans="1:7" ht="15.75" customHeight="1" thickBot="1" x14ac:dyDescent="0.3">
      <c r="A5" s="668"/>
      <c r="B5" s="660"/>
      <c r="C5" s="661"/>
      <c r="D5" s="661"/>
      <c r="E5" s="661"/>
      <c r="F5" s="662"/>
    </row>
    <row r="6" spans="1:7" ht="15" customHeight="1" x14ac:dyDescent="0.25">
      <c r="A6" s="657" t="s">
        <v>514</v>
      </c>
      <c r="B6" s="660" t="s">
        <v>529</v>
      </c>
      <c r="C6" s="661"/>
      <c r="D6" s="661"/>
      <c r="E6" s="661"/>
      <c r="F6" s="662"/>
    </row>
    <row r="7" spans="1:7" ht="15.75" customHeight="1" thickBot="1" x14ac:dyDescent="0.3">
      <c r="A7" s="658"/>
      <c r="B7" s="660"/>
      <c r="C7" s="661"/>
      <c r="D7" s="661"/>
      <c r="E7" s="661"/>
      <c r="F7" s="662"/>
    </row>
    <row r="8" spans="1:7" ht="15" customHeight="1" x14ac:dyDescent="0.25">
      <c r="A8" s="657" t="s">
        <v>513</v>
      </c>
      <c r="B8" s="660" t="s">
        <v>540</v>
      </c>
      <c r="C8" s="661"/>
      <c r="D8" s="661"/>
      <c r="E8" s="661"/>
      <c r="F8" s="662"/>
    </row>
    <row r="9" spans="1:7" ht="15.75" customHeight="1" thickBot="1" x14ac:dyDescent="0.3">
      <c r="A9" s="658"/>
      <c r="B9" s="660"/>
      <c r="C9" s="661"/>
      <c r="D9" s="661"/>
      <c r="E9" s="661"/>
      <c r="F9" s="662"/>
    </row>
    <row r="10" spans="1:7" x14ac:dyDescent="0.25">
      <c r="A10" s="657" t="s">
        <v>516</v>
      </c>
      <c r="B10" s="660" t="s">
        <v>541</v>
      </c>
      <c r="C10" s="661"/>
      <c r="D10" s="661"/>
      <c r="E10" s="661"/>
      <c r="F10" s="662"/>
    </row>
    <row r="11" spans="1:7" ht="15.75" customHeight="1" thickBot="1" x14ac:dyDescent="0.3">
      <c r="A11" s="658"/>
      <c r="B11" s="660"/>
      <c r="C11" s="661"/>
      <c r="D11" s="661"/>
      <c r="E11" s="661"/>
      <c r="F11" s="662"/>
    </row>
    <row r="12" spans="1:7" x14ac:dyDescent="0.25">
      <c r="A12" s="657" t="s">
        <v>517</v>
      </c>
      <c r="B12" s="660" t="s">
        <v>542</v>
      </c>
      <c r="C12" s="661"/>
      <c r="D12" s="661"/>
      <c r="E12" s="661"/>
      <c r="F12" s="662"/>
    </row>
    <row r="13" spans="1:7" ht="15.75" customHeight="1" thickBot="1" x14ac:dyDescent="0.3">
      <c r="A13" s="659"/>
      <c r="B13" s="660"/>
      <c r="C13" s="661"/>
      <c r="D13" s="661"/>
      <c r="E13" s="661"/>
      <c r="F13" s="662"/>
    </row>
    <row r="14" spans="1:7" ht="27.75" customHeight="1" x14ac:dyDescent="0.25">
      <c r="A14" s="657" t="s">
        <v>518</v>
      </c>
      <c r="B14" s="660" t="s">
        <v>543</v>
      </c>
      <c r="C14" s="661"/>
      <c r="D14" s="661"/>
      <c r="E14" s="661"/>
      <c r="F14" s="662"/>
    </row>
    <row r="15" spans="1:7" ht="15" customHeight="1" thickBot="1" x14ac:dyDescent="0.3">
      <c r="A15" s="658"/>
      <c r="B15" s="660"/>
      <c r="C15" s="661"/>
      <c r="D15" s="661"/>
      <c r="E15" s="661"/>
      <c r="F15" s="662"/>
    </row>
    <row r="16" spans="1:7" x14ac:dyDescent="0.25">
      <c r="A16" s="657" t="s">
        <v>519</v>
      </c>
      <c r="B16" s="660" t="s">
        <v>544</v>
      </c>
      <c r="C16" s="661"/>
      <c r="D16" s="661"/>
      <c r="E16" s="661"/>
      <c r="F16" s="662"/>
    </row>
    <row r="17" spans="1:6" ht="15.75" customHeight="1" thickBot="1" x14ac:dyDescent="0.3">
      <c r="A17" s="659"/>
      <c r="B17" s="660"/>
      <c r="C17" s="661"/>
      <c r="D17" s="661"/>
      <c r="E17" s="661"/>
      <c r="F17" s="662"/>
    </row>
    <row r="18" spans="1:6" x14ac:dyDescent="0.25">
      <c r="A18" s="657" t="s">
        <v>520</v>
      </c>
      <c r="B18" s="660" t="s">
        <v>545</v>
      </c>
      <c r="C18" s="661"/>
      <c r="D18" s="661"/>
      <c r="E18" s="661"/>
      <c r="F18" s="662"/>
    </row>
    <row r="19" spans="1:6" ht="15.75" customHeight="1" thickBot="1" x14ac:dyDescent="0.3">
      <c r="A19" s="658"/>
      <c r="B19" s="660"/>
      <c r="C19" s="661"/>
      <c r="D19" s="661"/>
      <c r="E19" s="661"/>
      <c r="F19" s="662"/>
    </row>
    <row r="20" spans="1:6" x14ac:dyDescent="0.25">
      <c r="A20" s="657" t="s">
        <v>521</v>
      </c>
      <c r="B20" s="660" t="s">
        <v>546</v>
      </c>
      <c r="C20" s="661"/>
      <c r="D20" s="661"/>
      <c r="E20" s="661"/>
      <c r="F20" s="662"/>
    </row>
    <row r="21" spans="1:6" ht="15.75" thickBot="1" x14ac:dyDescent="0.3">
      <c r="A21" s="658"/>
      <c r="B21" s="664"/>
      <c r="C21" s="665"/>
      <c r="D21" s="665"/>
      <c r="E21" s="665"/>
      <c r="F21" s="666"/>
    </row>
    <row r="22" spans="1:6" s="5" customFormat="1" x14ac:dyDescent="0.25"/>
    <row r="23" spans="1:6" s="5" customFormat="1" x14ac:dyDescent="0.25"/>
    <row r="24" spans="1:6" s="5" customFormat="1" x14ac:dyDescent="0.25"/>
    <row r="25" spans="1:6" s="5" customFormat="1" x14ac:dyDescent="0.25"/>
    <row r="26" spans="1:6" s="5" customFormat="1" x14ac:dyDescent="0.25"/>
    <row r="27" spans="1:6" s="5" customFormat="1" x14ac:dyDescent="0.25"/>
    <row r="28" spans="1:6" s="5" customFormat="1" x14ac:dyDescent="0.25"/>
    <row r="29" spans="1:6" s="5" customFormat="1" x14ac:dyDescent="0.25"/>
    <row r="30" spans="1:6" s="5" customFormat="1" x14ac:dyDescent="0.25"/>
    <row r="31" spans="1:6" s="5" customFormat="1" x14ac:dyDescent="0.25"/>
    <row r="32" spans="1:6" s="5" customFormat="1" x14ac:dyDescent="0.25"/>
    <row r="33" s="5" customFormat="1" x14ac:dyDescent="0.25"/>
    <row r="34" s="5" customFormat="1" x14ac:dyDescent="0.25"/>
    <row r="35" s="5" customFormat="1" x14ac:dyDescent="0.25"/>
    <row r="36" s="5" customFormat="1" x14ac:dyDescent="0.25"/>
    <row r="37" s="5" customFormat="1" x14ac:dyDescent="0.25"/>
    <row r="38" s="5" customFormat="1" x14ac:dyDescent="0.25"/>
    <row r="39" s="5" customFormat="1" x14ac:dyDescent="0.25"/>
    <row r="40" s="5" customFormat="1" x14ac:dyDescent="0.25"/>
    <row r="41" s="5" customFormat="1" x14ac:dyDescent="0.25"/>
    <row r="42" s="5" customFormat="1" x14ac:dyDescent="0.25"/>
    <row r="43" s="5" customFormat="1" x14ac:dyDescent="0.25"/>
    <row r="44" s="5" customFormat="1" x14ac:dyDescent="0.25"/>
    <row r="45" s="5" customFormat="1" x14ac:dyDescent="0.25"/>
    <row r="46" s="5" customFormat="1" x14ac:dyDescent="0.25"/>
    <row r="47" s="5" customFormat="1" x14ac:dyDescent="0.25"/>
    <row r="48" s="5" customFormat="1" x14ac:dyDescent="0.25"/>
    <row r="49" s="5" customFormat="1" x14ac:dyDescent="0.25"/>
    <row r="50" s="5" customFormat="1" x14ac:dyDescent="0.25"/>
    <row r="51" s="5" customFormat="1" x14ac:dyDescent="0.25"/>
    <row r="52" s="5" customFormat="1" x14ac:dyDescent="0.25"/>
    <row r="53" s="5" customFormat="1" x14ac:dyDescent="0.25"/>
    <row r="54" s="5" customFormat="1" x14ac:dyDescent="0.25"/>
    <row r="55" s="5" customFormat="1" x14ac:dyDescent="0.25"/>
    <row r="56" s="5" customFormat="1" x14ac:dyDescent="0.25"/>
    <row r="57" s="5" customFormat="1" x14ac:dyDescent="0.25"/>
    <row r="58" s="5" customFormat="1" x14ac:dyDescent="0.25"/>
    <row r="59" s="5" customFormat="1" x14ac:dyDescent="0.25"/>
    <row r="60" s="5" customFormat="1" x14ac:dyDescent="0.25"/>
    <row r="61" s="5" customFormat="1" x14ac:dyDescent="0.25"/>
    <row r="62" s="5" customFormat="1" x14ac:dyDescent="0.25"/>
    <row r="63" s="5" customFormat="1" x14ac:dyDescent="0.25"/>
    <row r="64" s="5" customFormat="1" x14ac:dyDescent="0.25"/>
    <row r="65" s="5" customFormat="1" x14ac:dyDescent="0.25"/>
    <row r="66" s="5" customFormat="1" x14ac:dyDescent="0.25"/>
    <row r="67" s="5" customFormat="1" x14ac:dyDescent="0.25"/>
    <row r="68" s="5" customFormat="1" x14ac:dyDescent="0.25"/>
    <row r="69" s="5" customFormat="1" x14ac:dyDescent="0.25"/>
    <row r="70" s="5" customFormat="1" x14ac:dyDescent="0.25"/>
    <row r="71" s="5" customFormat="1" x14ac:dyDescent="0.25"/>
    <row r="72" s="5" customFormat="1" x14ac:dyDescent="0.25"/>
    <row r="73" s="5" customFormat="1" x14ac:dyDescent="0.25"/>
    <row r="74" s="5" customFormat="1" x14ac:dyDescent="0.25"/>
    <row r="75" s="5" customFormat="1" x14ac:dyDescent="0.25"/>
    <row r="76" s="5" customFormat="1" x14ac:dyDescent="0.25"/>
    <row r="77" s="5" customFormat="1" x14ac:dyDescent="0.25"/>
    <row r="78" s="5" customFormat="1" x14ac:dyDescent="0.25"/>
    <row r="79" s="5" customFormat="1" x14ac:dyDescent="0.25"/>
    <row r="80" s="5" customFormat="1" x14ac:dyDescent="0.25"/>
    <row r="81" s="5" customFormat="1" x14ac:dyDescent="0.25"/>
    <row r="82" s="5" customFormat="1" x14ac:dyDescent="0.25"/>
    <row r="83" s="5" customFormat="1" x14ac:dyDescent="0.25"/>
    <row r="84" s="5" customFormat="1" x14ac:dyDescent="0.25"/>
    <row r="85" s="5" customFormat="1" x14ac:dyDescent="0.25"/>
    <row r="86" s="5" customFormat="1" x14ac:dyDescent="0.25"/>
    <row r="87" s="5" customFormat="1" x14ac:dyDescent="0.25"/>
    <row r="88" s="5" customFormat="1" x14ac:dyDescent="0.25"/>
    <row r="89" s="5" customFormat="1" x14ac:dyDescent="0.25"/>
    <row r="90" s="5" customFormat="1" x14ac:dyDescent="0.25"/>
    <row r="91" s="5" customFormat="1" x14ac:dyDescent="0.25"/>
    <row r="92" s="5" customFormat="1" x14ac:dyDescent="0.25"/>
    <row r="93" s="5" customFormat="1" x14ac:dyDescent="0.25"/>
    <row r="94" s="5" customFormat="1" x14ac:dyDescent="0.25"/>
    <row r="95" s="5" customFormat="1" x14ac:dyDescent="0.25"/>
    <row r="96" s="5" customFormat="1" x14ac:dyDescent="0.25"/>
    <row r="97" s="5" customFormat="1" x14ac:dyDescent="0.25"/>
    <row r="98" s="5" customFormat="1" x14ac:dyDescent="0.25"/>
    <row r="99" s="5" customFormat="1" x14ac:dyDescent="0.25"/>
    <row r="100" s="5" customFormat="1" x14ac:dyDescent="0.25"/>
    <row r="101" s="5" customFormat="1" x14ac:dyDescent="0.25"/>
    <row r="102" s="5" customFormat="1" x14ac:dyDescent="0.25"/>
    <row r="103" s="5" customFormat="1" x14ac:dyDescent="0.25"/>
    <row r="104" s="5" customFormat="1" x14ac:dyDescent="0.25"/>
    <row r="105" s="5" customFormat="1" x14ac:dyDescent="0.25"/>
    <row r="106" s="5" customFormat="1" x14ac:dyDescent="0.25"/>
    <row r="107" s="5" customFormat="1" x14ac:dyDescent="0.25"/>
    <row r="108" s="5" customFormat="1" x14ac:dyDescent="0.25"/>
    <row r="109" s="5" customFormat="1" x14ac:dyDescent="0.25"/>
    <row r="110" s="5" customFormat="1" x14ac:dyDescent="0.25"/>
    <row r="111" s="5" customFormat="1" x14ac:dyDescent="0.25"/>
    <row r="112" s="5" customFormat="1" x14ac:dyDescent="0.25"/>
    <row r="113" s="5" customFormat="1" x14ac:dyDescent="0.25"/>
    <row r="114" s="5" customFormat="1" x14ac:dyDescent="0.25"/>
    <row r="115" s="5" customFormat="1" x14ac:dyDescent="0.25"/>
    <row r="116" s="5" customFormat="1" x14ac:dyDescent="0.25"/>
    <row r="117" s="5" customFormat="1" x14ac:dyDescent="0.25"/>
    <row r="118" s="5" customFormat="1" x14ac:dyDescent="0.25"/>
    <row r="119" s="5" customFormat="1" x14ac:dyDescent="0.25"/>
    <row r="120" s="5" customFormat="1" x14ac:dyDescent="0.25"/>
    <row r="121" s="5" customFormat="1" x14ac:dyDescent="0.25"/>
    <row r="122" s="5" customFormat="1" x14ac:dyDescent="0.25"/>
    <row r="123" s="5" customFormat="1" x14ac:dyDescent="0.25"/>
    <row r="124" s="5" customFormat="1" x14ac:dyDescent="0.25"/>
    <row r="125" s="5" customFormat="1" x14ac:dyDescent="0.25"/>
    <row r="126" s="5" customFormat="1" x14ac:dyDescent="0.25"/>
    <row r="127" s="5" customFormat="1" x14ac:dyDescent="0.25"/>
    <row r="128" s="5" customFormat="1" x14ac:dyDescent="0.25"/>
    <row r="129" s="5" customFormat="1" x14ac:dyDescent="0.25"/>
    <row r="130" s="5" customFormat="1" x14ac:dyDescent="0.25"/>
    <row r="131" s="5" customFormat="1" x14ac:dyDescent="0.25"/>
    <row r="132" s="5" customFormat="1" x14ac:dyDescent="0.25"/>
    <row r="133" s="5" customFormat="1" x14ac:dyDescent="0.25"/>
    <row r="134" s="5" customFormat="1" x14ac:dyDescent="0.25"/>
    <row r="135" s="5" customFormat="1" x14ac:dyDescent="0.25"/>
    <row r="136" s="5" customFormat="1" x14ac:dyDescent="0.25"/>
    <row r="137" s="5" customFormat="1" x14ac:dyDescent="0.25"/>
    <row r="138" s="5" customFormat="1" x14ac:dyDescent="0.25"/>
    <row r="139" s="5" customFormat="1" x14ac:dyDescent="0.25"/>
    <row r="140" s="5" customFormat="1" x14ac:dyDescent="0.25"/>
    <row r="141" s="5" customFormat="1" x14ac:dyDescent="0.25"/>
    <row r="142" s="5" customFormat="1" x14ac:dyDescent="0.25"/>
    <row r="143" s="5" customFormat="1" x14ac:dyDescent="0.25"/>
    <row r="144" s="5" customFormat="1" x14ac:dyDescent="0.25"/>
    <row r="145" s="5" customFormat="1" x14ac:dyDescent="0.25"/>
    <row r="146" s="5" customFormat="1" x14ac:dyDescent="0.25"/>
    <row r="147" s="5" customFormat="1" x14ac:dyDescent="0.25"/>
    <row r="148" s="5" customFormat="1" x14ac:dyDescent="0.25"/>
    <row r="149" s="5" customFormat="1" x14ac:dyDescent="0.25"/>
    <row r="150" s="5" customFormat="1" x14ac:dyDescent="0.25"/>
    <row r="151" s="5" customFormat="1" x14ac:dyDescent="0.25"/>
    <row r="152" s="5" customFormat="1" x14ac:dyDescent="0.25"/>
    <row r="153" s="5" customFormat="1" x14ac:dyDescent="0.25"/>
    <row r="154" s="5" customFormat="1" x14ac:dyDescent="0.25"/>
    <row r="155" s="5" customFormat="1" x14ac:dyDescent="0.25"/>
    <row r="156" s="5" customFormat="1" x14ac:dyDescent="0.25"/>
    <row r="157" s="5" customFormat="1" x14ac:dyDescent="0.25"/>
    <row r="158" s="5" customFormat="1" x14ac:dyDescent="0.25"/>
    <row r="159" s="5" customFormat="1" x14ac:dyDescent="0.25"/>
    <row r="160" s="5" customFormat="1" x14ac:dyDescent="0.25"/>
    <row r="161" s="5" customFormat="1" x14ac:dyDescent="0.25"/>
    <row r="162" s="5" customFormat="1" x14ac:dyDescent="0.25"/>
    <row r="163" s="5" customFormat="1" x14ac:dyDescent="0.25"/>
  </sheetData>
  <mergeCells count="21">
    <mergeCell ref="A1:F1"/>
    <mergeCell ref="B14:F15"/>
    <mergeCell ref="B16:F17"/>
    <mergeCell ref="B18:F19"/>
    <mergeCell ref="B20:F21"/>
    <mergeCell ref="A14:A15"/>
    <mergeCell ref="A16:A17"/>
    <mergeCell ref="A18:A19"/>
    <mergeCell ref="A20:A21"/>
    <mergeCell ref="A4:A5"/>
    <mergeCell ref="B2:F3"/>
    <mergeCell ref="B4:F5"/>
    <mergeCell ref="B6:F7"/>
    <mergeCell ref="B8:F9"/>
    <mergeCell ref="B10:F11"/>
    <mergeCell ref="A2:A3"/>
    <mergeCell ref="A6:A7"/>
    <mergeCell ref="A8:A9"/>
    <mergeCell ref="A10:A11"/>
    <mergeCell ref="A12:A13"/>
    <mergeCell ref="B12:F1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T43"/>
  <sheetViews>
    <sheetView showGridLines="0" zoomScale="80" zoomScaleNormal="80" workbookViewId="0">
      <pane xSplit="1" ySplit="19" topLeftCell="B20" activePane="bottomRight" state="frozen"/>
      <selection pane="topRight" activeCell="B1" sqref="B1"/>
      <selection pane="bottomLeft" activeCell="A20" sqref="A20"/>
      <selection pane="bottomRight" activeCell="D20" sqref="D20:D23"/>
    </sheetView>
  </sheetViews>
  <sheetFormatPr baseColWidth="10" defaultRowHeight="10.5" outlineLevelRow="1" x14ac:dyDescent="0.25"/>
  <cols>
    <col min="1" max="1" width="11.42578125" style="222"/>
    <col min="2" max="2" width="13.28515625" style="224" customWidth="1"/>
    <col min="3" max="3" width="20.28515625" style="222" customWidth="1"/>
    <col min="4" max="4" width="14" style="222" customWidth="1"/>
    <col min="5" max="5" width="16.7109375" style="222" customWidth="1"/>
    <col min="6" max="6" width="5.140625" style="224" customWidth="1"/>
    <col min="7" max="7" width="24.28515625" style="222" customWidth="1"/>
    <col min="8" max="8" width="3.7109375" style="224" customWidth="1"/>
    <col min="9" max="9" width="24.7109375" style="354" customWidth="1"/>
    <col min="10" max="10" width="4.5703125" style="224" customWidth="1"/>
    <col min="11" max="11" width="11" style="224" customWidth="1"/>
    <col min="12" max="12" width="27.42578125" style="222" customWidth="1"/>
    <col min="13" max="13" width="16.140625" style="222" customWidth="1"/>
    <col min="14" max="14" width="18.42578125" style="224" customWidth="1"/>
    <col min="15" max="15" width="33.7109375" style="224" customWidth="1"/>
    <col min="16" max="17" width="21.28515625" style="222" customWidth="1"/>
    <col min="18" max="253" width="11.42578125" style="222"/>
    <col min="254" max="254" width="13.28515625" style="222" customWidth="1"/>
    <col min="255" max="255" width="20.28515625" style="222" customWidth="1"/>
    <col min="256" max="256" width="14" style="222" customWidth="1"/>
    <col min="257" max="257" width="16.7109375" style="222" customWidth="1"/>
    <col min="258" max="258" width="5.140625" style="222" customWidth="1"/>
    <col min="259" max="259" width="24.28515625" style="222" customWidth="1"/>
    <col min="260" max="260" width="3.7109375" style="222" customWidth="1"/>
    <col min="261" max="261" width="24.7109375" style="222" customWidth="1"/>
    <col min="262" max="262" width="3.5703125" style="222" customWidth="1"/>
    <col min="263" max="263" width="5.85546875" style="222" customWidth="1"/>
    <col min="264" max="264" width="20.42578125" style="222" customWidth="1"/>
    <col min="265" max="265" width="16.140625" style="222" customWidth="1"/>
    <col min="266" max="266" width="18.42578125" style="222" customWidth="1"/>
    <col min="267" max="267" width="20" style="222" customWidth="1"/>
    <col min="268" max="268" width="4" style="222" customWidth="1"/>
    <col min="269" max="269" width="4.42578125" style="222" customWidth="1"/>
    <col min="270" max="270" width="4.140625" style="222" customWidth="1"/>
    <col min="271" max="271" width="4.7109375" style="222" customWidth="1"/>
    <col min="272" max="509" width="11.42578125" style="222"/>
    <col min="510" max="510" width="13.28515625" style="222" customWidth="1"/>
    <col min="511" max="511" width="20.28515625" style="222" customWidth="1"/>
    <col min="512" max="512" width="14" style="222" customWidth="1"/>
    <col min="513" max="513" width="16.7109375" style="222" customWidth="1"/>
    <col min="514" max="514" width="5.140625" style="222" customWidth="1"/>
    <col min="515" max="515" width="24.28515625" style="222" customWidth="1"/>
    <col min="516" max="516" width="3.7109375" style="222" customWidth="1"/>
    <col min="517" max="517" width="24.7109375" style="222" customWidth="1"/>
    <col min="518" max="518" width="3.5703125" style="222" customWidth="1"/>
    <col min="519" max="519" width="5.85546875" style="222" customWidth="1"/>
    <col min="520" max="520" width="20.42578125" style="222" customWidth="1"/>
    <col min="521" max="521" width="16.140625" style="222" customWidth="1"/>
    <col min="522" max="522" width="18.42578125" style="222" customWidth="1"/>
    <col min="523" max="523" width="20" style="222" customWidth="1"/>
    <col min="524" max="524" width="4" style="222" customWidth="1"/>
    <col min="525" max="525" width="4.42578125" style="222" customWidth="1"/>
    <col min="526" max="526" width="4.140625" style="222" customWidth="1"/>
    <col min="527" max="527" width="4.7109375" style="222" customWidth="1"/>
    <col min="528" max="765" width="11.42578125" style="222"/>
    <col min="766" max="766" width="13.28515625" style="222" customWidth="1"/>
    <col min="767" max="767" width="20.28515625" style="222" customWidth="1"/>
    <col min="768" max="768" width="14" style="222" customWidth="1"/>
    <col min="769" max="769" width="16.7109375" style="222" customWidth="1"/>
    <col min="770" max="770" width="5.140625" style="222" customWidth="1"/>
    <col min="771" max="771" width="24.28515625" style="222" customWidth="1"/>
    <col min="772" max="772" width="3.7109375" style="222" customWidth="1"/>
    <col min="773" max="773" width="24.7109375" style="222" customWidth="1"/>
    <col min="774" max="774" width="3.5703125" style="222" customWidth="1"/>
    <col min="775" max="775" width="5.85546875" style="222" customWidth="1"/>
    <col min="776" max="776" width="20.42578125" style="222" customWidth="1"/>
    <col min="777" max="777" width="16.140625" style="222" customWidth="1"/>
    <col min="778" max="778" width="18.42578125" style="222" customWidth="1"/>
    <col min="779" max="779" width="20" style="222" customWidth="1"/>
    <col min="780" max="780" width="4" style="222" customWidth="1"/>
    <col min="781" max="781" width="4.42578125" style="222" customWidth="1"/>
    <col min="782" max="782" width="4.140625" style="222" customWidth="1"/>
    <col min="783" max="783" width="4.7109375" style="222" customWidth="1"/>
    <col min="784" max="1021" width="11.42578125" style="222"/>
    <col min="1022" max="1022" width="13.28515625" style="222" customWidth="1"/>
    <col min="1023" max="1023" width="20.28515625" style="222" customWidth="1"/>
    <col min="1024" max="1024" width="14" style="222" customWidth="1"/>
    <col min="1025" max="1025" width="16.7109375" style="222" customWidth="1"/>
    <col min="1026" max="1026" width="5.140625" style="222" customWidth="1"/>
    <col min="1027" max="1027" width="24.28515625" style="222" customWidth="1"/>
    <col min="1028" max="1028" width="3.7109375" style="222" customWidth="1"/>
    <col min="1029" max="1029" width="24.7109375" style="222" customWidth="1"/>
    <col min="1030" max="1030" width="3.5703125" style="222" customWidth="1"/>
    <col min="1031" max="1031" width="5.85546875" style="222" customWidth="1"/>
    <col min="1032" max="1032" width="20.42578125" style="222" customWidth="1"/>
    <col min="1033" max="1033" width="16.140625" style="222" customWidth="1"/>
    <col min="1034" max="1034" width="18.42578125" style="222" customWidth="1"/>
    <col min="1035" max="1035" width="20" style="222" customWidth="1"/>
    <col min="1036" max="1036" width="4" style="222" customWidth="1"/>
    <col min="1037" max="1037" width="4.42578125" style="222" customWidth="1"/>
    <col min="1038" max="1038" width="4.140625" style="222" customWidth="1"/>
    <col min="1039" max="1039" width="4.7109375" style="222" customWidth="1"/>
    <col min="1040" max="1277" width="11.42578125" style="222"/>
    <col min="1278" max="1278" width="13.28515625" style="222" customWidth="1"/>
    <col min="1279" max="1279" width="20.28515625" style="222" customWidth="1"/>
    <col min="1280" max="1280" width="14" style="222" customWidth="1"/>
    <col min="1281" max="1281" width="16.7109375" style="222" customWidth="1"/>
    <col min="1282" max="1282" width="5.140625" style="222" customWidth="1"/>
    <col min="1283" max="1283" width="24.28515625" style="222" customWidth="1"/>
    <col min="1284" max="1284" width="3.7109375" style="222" customWidth="1"/>
    <col min="1285" max="1285" width="24.7109375" style="222" customWidth="1"/>
    <col min="1286" max="1286" width="3.5703125" style="222" customWidth="1"/>
    <col min="1287" max="1287" width="5.85546875" style="222" customWidth="1"/>
    <col min="1288" max="1288" width="20.42578125" style="222" customWidth="1"/>
    <col min="1289" max="1289" width="16.140625" style="222" customWidth="1"/>
    <col min="1290" max="1290" width="18.42578125" style="222" customWidth="1"/>
    <col min="1291" max="1291" width="20" style="222" customWidth="1"/>
    <col min="1292" max="1292" width="4" style="222" customWidth="1"/>
    <col min="1293" max="1293" width="4.42578125" style="222" customWidth="1"/>
    <col min="1294" max="1294" width="4.140625" style="222" customWidth="1"/>
    <col min="1295" max="1295" width="4.7109375" style="222" customWidth="1"/>
    <col min="1296" max="1533" width="11.42578125" style="222"/>
    <col min="1534" max="1534" width="13.28515625" style="222" customWidth="1"/>
    <col min="1535" max="1535" width="20.28515625" style="222" customWidth="1"/>
    <col min="1536" max="1536" width="14" style="222" customWidth="1"/>
    <col min="1537" max="1537" width="16.7109375" style="222" customWidth="1"/>
    <col min="1538" max="1538" width="5.140625" style="222" customWidth="1"/>
    <col min="1539" max="1539" width="24.28515625" style="222" customWidth="1"/>
    <col min="1540" max="1540" width="3.7109375" style="222" customWidth="1"/>
    <col min="1541" max="1541" width="24.7109375" style="222" customWidth="1"/>
    <col min="1542" max="1542" width="3.5703125" style="222" customWidth="1"/>
    <col min="1543" max="1543" width="5.85546875" style="222" customWidth="1"/>
    <col min="1544" max="1544" width="20.42578125" style="222" customWidth="1"/>
    <col min="1545" max="1545" width="16.140625" style="222" customWidth="1"/>
    <col min="1546" max="1546" width="18.42578125" style="222" customWidth="1"/>
    <col min="1547" max="1547" width="20" style="222" customWidth="1"/>
    <col min="1548" max="1548" width="4" style="222" customWidth="1"/>
    <col min="1549" max="1549" width="4.42578125" style="222" customWidth="1"/>
    <col min="1550" max="1550" width="4.140625" style="222" customWidth="1"/>
    <col min="1551" max="1551" width="4.7109375" style="222" customWidth="1"/>
    <col min="1552" max="1789" width="11.42578125" style="222"/>
    <col min="1790" max="1790" width="13.28515625" style="222" customWidth="1"/>
    <col min="1791" max="1791" width="20.28515625" style="222" customWidth="1"/>
    <col min="1792" max="1792" width="14" style="222" customWidth="1"/>
    <col min="1793" max="1793" width="16.7109375" style="222" customWidth="1"/>
    <col min="1794" max="1794" width="5.140625" style="222" customWidth="1"/>
    <col min="1795" max="1795" width="24.28515625" style="222" customWidth="1"/>
    <col min="1796" max="1796" width="3.7109375" style="222" customWidth="1"/>
    <col min="1797" max="1797" width="24.7109375" style="222" customWidth="1"/>
    <col min="1798" max="1798" width="3.5703125" style="222" customWidth="1"/>
    <col min="1799" max="1799" width="5.85546875" style="222" customWidth="1"/>
    <col min="1800" max="1800" width="20.42578125" style="222" customWidth="1"/>
    <col min="1801" max="1801" width="16.140625" style="222" customWidth="1"/>
    <col min="1802" max="1802" width="18.42578125" style="222" customWidth="1"/>
    <col min="1803" max="1803" width="20" style="222" customWidth="1"/>
    <col min="1804" max="1804" width="4" style="222" customWidth="1"/>
    <col min="1805" max="1805" width="4.42578125" style="222" customWidth="1"/>
    <col min="1806" max="1806" width="4.140625" style="222" customWidth="1"/>
    <col min="1807" max="1807" width="4.7109375" style="222" customWidth="1"/>
    <col min="1808" max="2045" width="11.42578125" style="222"/>
    <col min="2046" max="2046" width="13.28515625" style="222" customWidth="1"/>
    <col min="2047" max="2047" width="20.28515625" style="222" customWidth="1"/>
    <col min="2048" max="2048" width="14" style="222" customWidth="1"/>
    <col min="2049" max="2049" width="16.7109375" style="222" customWidth="1"/>
    <col min="2050" max="2050" width="5.140625" style="222" customWidth="1"/>
    <col min="2051" max="2051" width="24.28515625" style="222" customWidth="1"/>
    <col min="2052" max="2052" width="3.7109375" style="222" customWidth="1"/>
    <col min="2053" max="2053" width="24.7109375" style="222" customWidth="1"/>
    <col min="2054" max="2054" width="3.5703125" style="222" customWidth="1"/>
    <col min="2055" max="2055" width="5.85546875" style="222" customWidth="1"/>
    <col min="2056" max="2056" width="20.42578125" style="222" customWidth="1"/>
    <col min="2057" max="2057" width="16.140625" style="222" customWidth="1"/>
    <col min="2058" max="2058" width="18.42578125" style="222" customWidth="1"/>
    <col min="2059" max="2059" width="20" style="222" customWidth="1"/>
    <col min="2060" max="2060" width="4" style="222" customWidth="1"/>
    <col min="2061" max="2061" width="4.42578125" style="222" customWidth="1"/>
    <col min="2062" max="2062" width="4.140625" style="222" customWidth="1"/>
    <col min="2063" max="2063" width="4.7109375" style="222" customWidth="1"/>
    <col min="2064" max="2301" width="11.42578125" style="222"/>
    <col min="2302" max="2302" width="13.28515625" style="222" customWidth="1"/>
    <col min="2303" max="2303" width="20.28515625" style="222" customWidth="1"/>
    <col min="2304" max="2304" width="14" style="222" customWidth="1"/>
    <col min="2305" max="2305" width="16.7109375" style="222" customWidth="1"/>
    <col min="2306" max="2306" width="5.140625" style="222" customWidth="1"/>
    <col min="2307" max="2307" width="24.28515625" style="222" customWidth="1"/>
    <col min="2308" max="2308" width="3.7109375" style="222" customWidth="1"/>
    <col min="2309" max="2309" width="24.7109375" style="222" customWidth="1"/>
    <col min="2310" max="2310" width="3.5703125" style="222" customWidth="1"/>
    <col min="2311" max="2311" width="5.85546875" style="222" customWidth="1"/>
    <col min="2312" max="2312" width="20.42578125" style="222" customWidth="1"/>
    <col min="2313" max="2313" width="16.140625" style="222" customWidth="1"/>
    <col min="2314" max="2314" width="18.42578125" style="222" customWidth="1"/>
    <col min="2315" max="2315" width="20" style="222" customWidth="1"/>
    <col min="2316" max="2316" width="4" style="222" customWidth="1"/>
    <col min="2317" max="2317" width="4.42578125" style="222" customWidth="1"/>
    <col min="2318" max="2318" width="4.140625" style="222" customWidth="1"/>
    <col min="2319" max="2319" width="4.7109375" style="222" customWidth="1"/>
    <col min="2320" max="2557" width="11.42578125" style="222"/>
    <col min="2558" max="2558" width="13.28515625" style="222" customWidth="1"/>
    <col min="2559" max="2559" width="20.28515625" style="222" customWidth="1"/>
    <col min="2560" max="2560" width="14" style="222" customWidth="1"/>
    <col min="2561" max="2561" width="16.7109375" style="222" customWidth="1"/>
    <col min="2562" max="2562" width="5.140625" style="222" customWidth="1"/>
    <col min="2563" max="2563" width="24.28515625" style="222" customWidth="1"/>
    <col min="2564" max="2564" width="3.7109375" style="222" customWidth="1"/>
    <col min="2565" max="2565" width="24.7109375" style="222" customWidth="1"/>
    <col min="2566" max="2566" width="3.5703125" style="222" customWidth="1"/>
    <col min="2567" max="2567" width="5.85546875" style="222" customWidth="1"/>
    <col min="2568" max="2568" width="20.42578125" style="222" customWidth="1"/>
    <col min="2569" max="2569" width="16.140625" style="222" customWidth="1"/>
    <col min="2570" max="2570" width="18.42578125" style="222" customWidth="1"/>
    <col min="2571" max="2571" width="20" style="222" customWidth="1"/>
    <col min="2572" max="2572" width="4" style="222" customWidth="1"/>
    <col min="2573" max="2573" width="4.42578125" style="222" customWidth="1"/>
    <col min="2574" max="2574" width="4.140625" style="222" customWidth="1"/>
    <col min="2575" max="2575" width="4.7109375" style="222" customWidth="1"/>
    <col min="2576" max="2813" width="11.42578125" style="222"/>
    <col min="2814" max="2814" width="13.28515625" style="222" customWidth="1"/>
    <col min="2815" max="2815" width="20.28515625" style="222" customWidth="1"/>
    <col min="2816" max="2816" width="14" style="222" customWidth="1"/>
    <col min="2817" max="2817" width="16.7109375" style="222" customWidth="1"/>
    <col min="2818" max="2818" width="5.140625" style="222" customWidth="1"/>
    <col min="2819" max="2819" width="24.28515625" style="222" customWidth="1"/>
    <col min="2820" max="2820" width="3.7109375" style="222" customWidth="1"/>
    <col min="2821" max="2821" width="24.7109375" style="222" customWidth="1"/>
    <col min="2822" max="2822" width="3.5703125" style="222" customWidth="1"/>
    <col min="2823" max="2823" width="5.85546875" style="222" customWidth="1"/>
    <col min="2824" max="2824" width="20.42578125" style="222" customWidth="1"/>
    <col min="2825" max="2825" width="16.140625" style="222" customWidth="1"/>
    <col min="2826" max="2826" width="18.42578125" style="222" customWidth="1"/>
    <col min="2827" max="2827" width="20" style="222" customWidth="1"/>
    <col min="2828" max="2828" width="4" style="222" customWidth="1"/>
    <col min="2829" max="2829" width="4.42578125" style="222" customWidth="1"/>
    <col min="2830" max="2830" width="4.140625" style="222" customWidth="1"/>
    <col min="2831" max="2831" width="4.7109375" style="222" customWidth="1"/>
    <col min="2832" max="3069" width="11.42578125" style="222"/>
    <col min="3070" max="3070" width="13.28515625" style="222" customWidth="1"/>
    <col min="3071" max="3071" width="20.28515625" style="222" customWidth="1"/>
    <col min="3072" max="3072" width="14" style="222" customWidth="1"/>
    <col min="3073" max="3073" width="16.7109375" style="222" customWidth="1"/>
    <col min="3074" max="3074" width="5.140625" style="222" customWidth="1"/>
    <col min="3075" max="3075" width="24.28515625" style="222" customWidth="1"/>
    <col min="3076" max="3076" width="3.7109375" style="222" customWidth="1"/>
    <col min="3077" max="3077" width="24.7109375" style="222" customWidth="1"/>
    <col min="3078" max="3078" width="3.5703125" style="222" customWidth="1"/>
    <col min="3079" max="3079" width="5.85546875" style="222" customWidth="1"/>
    <col min="3080" max="3080" width="20.42578125" style="222" customWidth="1"/>
    <col min="3081" max="3081" width="16.140625" style="222" customWidth="1"/>
    <col min="3082" max="3082" width="18.42578125" style="222" customWidth="1"/>
    <col min="3083" max="3083" width="20" style="222" customWidth="1"/>
    <col min="3084" max="3084" width="4" style="222" customWidth="1"/>
    <col min="3085" max="3085" width="4.42578125" style="222" customWidth="1"/>
    <col min="3086" max="3086" width="4.140625" style="222" customWidth="1"/>
    <col min="3087" max="3087" width="4.7109375" style="222" customWidth="1"/>
    <col min="3088" max="3325" width="11.42578125" style="222"/>
    <col min="3326" max="3326" width="13.28515625" style="222" customWidth="1"/>
    <col min="3327" max="3327" width="20.28515625" style="222" customWidth="1"/>
    <col min="3328" max="3328" width="14" style="222" customWidth="1"/>
    <col min="3329" max="3329" width="16.7109375" style="222" customWidth="1"/>
    <col min="3330" max="3330" width="5.140625" style="222" customWidth="1"/>
    <col min="3331" max="3331" width="24.28515625" style="222" customWidth="1"/>
    <col min="3332" max="3332" width="3.7109375" style="222" customWidth="1"/>
    <col min="3333" max="3333" width="24.7109375" style="222" customWidth="1"/>
    <col min="3334" max="3334" width="3.5703125" style="222" customWidth="1"/>
    <col min="3335" max="3335" width="5.85546875" style="222" customWidth="1"/>
    <col min="3336" max="3336" width="20.42578125" style="222" customWidth="1"/>
    <col min="3337" max="3337" width="16.140625" style="222" customWidth="1"/>
    <col min="3338" max="3338" width="18.42578125" style="222" customWidth="1"/>
    <col min="3339" max="3339" width="20" style="222" customWidth="1"/>
    <col min="3340" max="3340" width="4" style="222" customWidth="1"/>
    <col min="3341" max="3341" width="4.42578125" style="222" customWidth="1"/>
    <col min="3342" max="3342" width="4.140625" style="222" customWidth="1"/>
    <col min="3343" max="3343" width="4.7109375" style="222" customWidth="1"/>
    <col min="3344" max="3581" width="11.42578125" style="222"/>
    <col min="3582" max="3582" width="13.28515625" style="222" customWidth="1"/>
    <col min="3583" max="3583" width="20.28515625" style="222" customWidth="1"/>
    <col min="3584" max="3584" width="14" style="222" customWidth="1"/>
    <col min="3585" max="3585" width="16.7109375" style="222" customWidth="1"/>
    <col min="3586" max="3586" width="5.140625" style="222" customWidth="1"/>
    <col min="3587" max="3587" width="24.28515625" style="222" customWidth="1"/>
    <col min="3588" max="3588" width="3.7109375" style="222" customWidth="1"/>
    <col min="3589" max="3589" width="24.7109375" style="222" customWidth="1"/>
    <col min="3590" max="3590" width="3.5703125" style="222" customWidth="1"/>
    <col min="3591" max="3591" width="5.85546875" style="222" customWidth="1"/>
    <col min="3592" max="3592" width="20.42578125" style="222" customWidth="1"/>
    <col min="3593" max="3593" width="16.140625" style="222" customWidth="1"/>
    <col min="3594" max="3594" width="18.42578125" style="222" customWidth="1"/>
    <col min="3595" max="3595" width="20" style="222" customWidth="1"/>
    <col min="3596" max="3596" width="4" style="222" customWidth="1"/>
    <col min="3597" max="3597" width="4.42578125" style="222" customWidth="1"/>
    <col min="3598" max="3598" width="4.140625" style="222" customWidth="1"/>
    <col min="3599" max="3599" width="4.7109375" style="222" customWidth="1"/>
    <col min="3600" max="3837" width="11.42578125" style="222"/>
    <col min="3838" max="3838" width="13.28515625" style="222" customWidth="1"/>
    <col min="3839" max="3839" width="20.28515625" style="222" customWidth="1"/>
    <col min="3840" max="3840" width="14" style="222" customWidth="1"/>
    <col min="3841" max="3841" width="16.7109375" style="222" customWidth="1"/>
    <col min="3842" max="3842" width="5.140625" style="222" customWidth="1"/>
    <col min="3843" max="3843" width="24.28515625" style="222" customWidth="1"/>
    <col min="3844" max="3844" width="3.7109375" style="222" customWidth="1"/>
    <col min="3845" max="3845" width="24.7109375" style="222" customWidth="1"/>
    <col min="3846" max="3846" width="3.5703125" style="222" customWidth="1"/>
    <col min="3847" max="3847" width="5.85546875" style="222" customWidth="1"/>
    <col min="3848" max="3848" width="20.42578125" style="222" customWidth="1"/>
    <col min="3849" max="3849" width="16.140625" style="222" customWidth="1"/>
    <col min="3850" max="3850" width="18.42578125" style="222" customWidth="1"/>
    <col min="3851" max="3851" width="20" style="222" customWidth="1"/>
    <col min="3852" max="3852" width="4" style="222" customWidth="1"/>
    <col min="3853" max="3853" width="4.42578125" style="222" customWidth="1"/>
    <col min="3854" max="3854" width="4.140625" style="222" customWidth="1"/>
    <col min="3855" max="3855" width="4.7109375" style="222" customWidth="1"/>
    <col min="3856" max="4093" width="11.42578125" style="222"/>
    <col min="4094" max="4094" width="13.28515625" style="222" customWidth="1"/>
    <col min="4095" max="4095" width="20.28515625" style="222" customWidth="1"/>
    <col min="4096" max="4096" width="14" style="222" customWidth="1"/>
    <col min="4097" max="4097" width="16.7109375" style="222" customWidth="1"/>
    <col min="4098" max="4098" width="5.140625" style="222" customWidth="1"/>
    <col min="4099" max="4099" width="24.28515625" style="222" customWidth="1"/>
    <col min="4100" max="4100" width="3.7109375" style="222" customWidth="1"/>
    <col min="4101" max="4101" width="24.7109375" style="222" customWidth="1"/>
    <col min="4102" max="4102" width="3.5703125" style="222" customWidth="1"/>
    <col min="4103" max="4103" width="5.85546875" style="222" customWidth="1"/>
    <col min="4104" max="4104" width="20.42578125" style="222" customWidth="1"/>
    <col min="4105" max="4105" width="16.140625" style="222" customWidth="1"/>
    <col min="4106" max="4106" width="18.42578125" style="222" customWidth="1"/>
    <col min="4107" max="4107" width="20" style="222" customWidth="1"/>
    <col min="4108" max="4108" width="4" style="222" customWidth="1"/>
    <col min="4109" max="4109" width="4.42578125" style="222" customWidth="1"/>
    <col min="4110" max="4110" width="4.140625" style="222" customWidth="1"/>
    <col min="4111" max="4111" width="4.7109375" style="222" customWidth="1"/>
    <col min="4112" max="4349" width="11.42578125" style="222"/>
    <col min="4350" max="4350" width="13.28515625" style="222" customWidth="1"/>
    <col min="4351" max="4351" width="20.28515625" style="222" customWidth="1"/>
    <col min="4352" max="4352" width="14" style="222" customWidth="1"/>
    <col min="4353" max="4353" width="16.7109375" style="222" customWidth="1"/>
    <col min="4354" max="4354" width="5.140625" style="222" customWidth="1"/>
    <col min="4355" max="4355" width="24.28515625" style="222" customWidth="1"/>
    <col min="4356" max="4356" width="3.7109375" style="222" customWidth="1"/>
    <col min="4357" max="4357" width="24.7109375" style="222" customWidth="1"/>
    <col min="4358" max="4358" width="3.5703125" style="222" customWidth="1"/>
    <col min="4359" max="4359" width="5.85546875" style="222" customWidth="1"/>
    <col min="4360" max="4360" width="20.42578125" style="222" customWidth="1"/>
    <col min="4361" max="4361" width="16.140625" style="222" customWidth="1"/>
    <col min="4362" max="4362" width="18.42578125" style="222" customWidth="1"/>
    <col min="4363" max="4363" width="20" style="222" customWidth="1"/>
    <col min="4364" max="4364" width="4" style="222" customWidth="1"/>
    <col min="4365" max="4365" width="4.42578125" style="222" customWidth="1"/>
    <col min="4366" max="4366" width="4.140625" style="222" customWidth="1"/>
    <col min="4367" max="4367" width="4.7109375" style="222" customWidth="1"/>
    <col min="4368" max="4605" width="11.42578125" style="222"/>
    <col min="4606" max="4606" width="13.28515625" style="222" customWidth="1"/>
    <col min="4607" max="4607" width="20.28515625" style="222" customWidth="1"/>
    <col min="4608" max="4608" width="14" style="222" customWidth="1"/>
    <col min="4609" max="4609" width="16.7109375" style="222" customWidth="1"/>
    <col min="4610" max="4610" width="5.140625" style="222" customWidth="1"/>
    <col min="4611" max="4611" width="24.28515625" style="222" customWidth="1"/>
    <col min="4612" max="4612" width="3.7109375" style="222" customWidth="1"/>
    <col min="4613" max="4613" width="24.7109375" style="222" customWidth="1"/>
    <col min="4614" max="4614" width="3.5703125" style="222" customWidth="1"/>
    <col min="4615" max="4615" width="5.85546875" style="222" customWidth="1"/>
    <col min="4616" max="4616" width="20.42578125" style="222" customWidth="1"/>
    <col min="4617" max="4617" width="16.140625" style="222" customWidth="1"/>
    <col min="4618" max="4618" width="18.42578125" style="222" customWidth="1"/>
    <col min="4619" max="4619" width="20" style="222" customWidth="1"/>
    <col min="4620" max="4620" width="4" style="222" customWidth="1"/>
    <col min="4621" max="4621" width="4.42578125" style="222" customWidth="1"/>
    <col min="4622" max="4622" width="4.140625" style="222" customWidth="1"/>
    <col min="4623" max="4623" width="4.7109375" style="222" customWidth="1"/>
    <col min="4624" max="4861" width="11.42578125" style="222"/>
    <col min="4862" max="4862" width="13.28515625" style="222" customWidth="1"/>
    <col min="4863" max="4863" width="20.28515625" style="222" customWidth="1"/>
    <col min="4864" max="4864" width="14" style="222" customWidth="1"/>
    <col min="4865" max="4865" width="16.7109375" style="222" customWidth="1"/>
    <col min="4866" max="4866" width="5.140625" style="222" customWidth="1"/>
    <col min="4867" max="4867" width="24.28515625" style="222" customWidth="1"/>
    <col min="4868" max="4868" width="3.7109375" style="222" customWidth="1"/>
    <col min="4869" max="4869" width="24.7109375" style="222" customWidth="1"/>
    <col min="4870" max="4870" width="3.5703125" style="222" customWidth="1"/>
    <col min="4871" max="4871" width="5.85546875" style="222" customWidth="1"/>
    <col min="4872" max="4872" width="20.42578125" style="222" customWidth="1"/>
    <col min="4873" max="4873" width="16.140625" style="222" customWidth="1"/>
    <col min="4874" max="4874" width="18.42578125" style="222" customWidth="1"/>
    <col min="4875" max="4875" width="20" style="222" customWidth="1"/>
    <col min="4876" max="4876" width="4" style="222" customWidth="1"/>
    <col min="4877" max="4877" width="4.42578125" style="222" customWidth="1"/>
    <col min="4878" max="4878" width="4.140625" style="222" customWidth="1"/>
    <col min="4879" max="4879" width="4.7109375" style="222" customWidth="1"/>
    <col min="4880" max="5117" width="11.42578125" style="222"/>
    <col min="5118" max="5118" width="13.28515625" style="222" customWidth="1"/>
    <col min="5119" max="5119" width="20.28515625" style="222" customWidth="1"/>
    <col min="5120" max="5120" width="14" style="222" customWidth="1"/>
    <col min="5121" max="5121" width="16.7109375" style="222" customWidth="1"/>
    <col min="5122" max="5122" width="5.140625" style="222" customWidth="1"/>
    <col min="5123" max="5123" width="24.28515625" style="222" customWidth="1"/>
    <col min="5124" max="5124" width="3.7109375" style="222" customWidth="1"/>
    <col min="5125" max="5125" width="24.7109375" style="222" customWidth="1"/>
    <col min="5126" max="5126" width="3.5703125" style="222" customWidth="1"/>
    <col min="5127" max="5127" width="5.85546875" style="222" customWidth="1"/>
    <col min="5128" max="5128" width="20.42578125" style="222" customWidth="1"/>
    <col min="5129" max="5129" width="16.140625" style="222" customWidth="1"/>
    <col min="5130" max="5130" width="18.42578125" style="222" customWidth="1"/>
    <col min="5131" max="5131" width="20" style="222" customWidth="1"/>
    <col min="5132" max="5132" width="4" style="222" customWidth="1"/>
    <col min="5133" max="5133" width="4.42578125" style="222" customWidth="1"/>
    <col min="5134" max="5134" width="4.140625" style="222" customWidth="1"/>
    <col min="5135" max="5135" width="4.7109375" style="222" customWidth="1"/>
    <col min="5136" max="5373" width="11.42578125" style="222"/>
    <col min="5374" max="5374" width="13.28515625" style="222" customWidth="1"/>
    <col min="5375" max="5375" width="20.28515625" style="222" customWidth="1"/>
    <col min="5376" max="5376" width="14" style="222" customWidth="1"/>
    <col min="5377" max="5377" width="16.7109375" style="222" customWidth="1"/>
    <col min="5378" max="5378" width="5.140625" style="222" customWidth="1"/>
    <col min="5379" max="5379" width="24.28515625" style="222" customWidth="1"/>
    <col min="5380" max="5380" width="3.7109375" style="222" customWidth="1"/>
    <col min="5381" max="5381" width="24.7109375" style="222" customWidth="1"/>
    <col min="5382" max="5382" width="3.5703125" style="222" customWidth="1"/>
    <col min="5383" max="5383" width="5.85546875" style="222" customWidth="1"/>
    <col min="5384" max="5384" width="20.42578125" style="222" customWidth="1"/>
    <col min="5385" max="5385" width="16.140625" style="222" customWidth="1"/>
    <col min="5386" max="5386" width="18.42578125" style="222" customWidth="1"/>
    <col min="5387" max="5387" width="20" style="222" customWidth="1"/>
    <col min="5388" max="5388" width="4" style="222" customWidth="1"/>
    <col min="5389" max="5389" width="4.42578125" style="222" customWidth="1"/>
    <col min="5390" max="5390" width="4.140625" style="222" customWidth="1"/>
    <col min="5391" max="5391" width="4.7109375" style="222" customWidth="1"/>
    <col min="5392" max="5629" width="11.42578125" style="222"/>
    <col min="5630" max="5630" width="13.28515625" style="222" customWidth="1"/>
    <col min="5631" max="5631" width="20.28515625" style="222" customWidth="1"/>
    <col min="5632" max="5632" width="14" style="222" customWidth="1"/>
    <col min="5633" max="5633" width="16.7109375" style="222" customWidth="1"/>
    <col min="5634" max="5634" width="5.140625" style="222" customWidth="1"/>
    <col min="5635" max="5635" width="24.28515625" style="222" customWidth="1"/>
    <col min="5636" max="5636" width="3.7109375" style="222" customWidth="1"/>
    <col min="5637" max="5637" width="24.7109375" style="222" customWidth="1"/>
    <col min="5638" max="5638" width="3.5703125" style="222" customWidth="1"/>
    <col min="5639" max="5639" width="5.85546875" style="222" customWidth="1"/>
    <col min="5640" max="5640" width="20.42578125" style="222" customWidth="1"/>
    <col min="5641" max="5641" width="16.140625" style="222" customWidth="1"/>
    <col min="5642" max="5642" width="18.42578125" style="222" customWidth="1"/>
    <col min="5643" max="5643" width="20" style="222" customWidth="1"/>
    <col min="5644" max="5644" width="4" style="222" customWidth="1"/>
    <col min="5645" max="5645" width="4.42578125" style="222" customWidth="1"/>
    <col min="5646" max="5646" width="4.140625" style="222" customWidth="1"/>
    <col min="5647" max="5647" width="4.7109375" style="222" customWidth="1"/>
    <col min="5648" max="5885" width="11.42578125" style="222"/>
    <col min="5886" max="5886" width="13.28515625" style="222" customWidth="1"/>
    <col min="5887" max="5887" width="20.28515625" style="222" customWidth="1"/>
    <col min="5888" max="5888" width="14" style="222" customWidth="1"/>
    <col min="5889" max="5889" width="16.7109375" style="222" customWidth="1"/>
    <col min="5890" max="5890" width="5.140625" style="222" customWidth="1"/>
    <col min="5891" max="5891" width="24.28515625" style="222" customWidth="1"/>
    <col min="5892" max="5892" width="3.7109375" style="222" customWidth="1"/>
    <col min="5893" max="5893" width="24.7109375" style="222" customWidth="1"/>
    <col min="5894" max="5894" width="3.5703125" style="222" customWidth="1"/>
    <col min="5895" max="5895" width="5.85546875" style="222" customWidth="1"/>
    <col min="5896" max="5896" width="20.42578125" style="222" customWidth="1"/>
    <col min="5897" max="5897" width="16.140625" style="222" customWidth="1"/>
    <col min="5898" max="5898" width="18.42578125" style="222" customWidth="1"/>
    <col min="5899" max="5899" width="20" style="222" customWidth="1"/>
    <col min="5900" max="5900" width="4" style="222" customWidth="1"/>
    <col min="5901" max="5901" width="4.42578125" style="222" customWidth="1"/>
    <col min="5902" max="5902" width="4.140625" style="222" customWidth="1"/>
    <col min="5903" max="5903" width="4.7109375" style="222" customWidth="1"/>
    <col min="5904" max="6141" width="11.42578125" style="222"/>
    <col min="6142" max="6142" width="13.28515625" style="222" customWidth="1"/>
    <col min="6143" max="6143" width="20.28515625" style="222" customWidth="1"/>
    <col min="6144" max="6144" width="14" style="222" customWidth="1"/>
    <col min="6145" max="6145" width="16.7109375" style="222" customWidth="1"/>
    <col min="6146" max="6146" width="5.140625" style="222" customWidth="1"/>
    <col min="6147" max="6147" width="24.28515625" style="222" customWidth="1"/>
    <col min="6148" max="6148" width="3.7109375" style="222" customWidth="1"/>
    <col min="6149" max="6149" width="24.7109375" style="222" customWidth="1"/>
    <col min="6150" max="6150" width="3.5703125" style="222" customWidth="1"/>
    <col min="6151" max="6151" width="5.85546875" style="222" customWidth="1"/>
    <col min="6152" max="6152" width="20.42578125" style="222" customWidth="1"/>
    <col min="6153" max="6153" width="16.140625" style="222" customWidth="1"/>
    <col min="6154" max="6154" width="18.42578125" style="222" customWidth="1"/>
    <col min="6155" max="6155" width="20" style="222" customWidth="1"/>
    <col min="6156" max="6156" width="4" style="222" customWidth="1"/>
    <col min="6157" max="6157" width="4.42578125" style="222" customWidth="1"/>
    <col min="6158" max="6158" width="4.140625" style="222" customWidth="1"/>
    <col min="6159" max="6159" width="4.7109375" style="222" customWidth="1"/>
    <col min="6160" max="6397" width="11.42578125" style="222"/>
    <col min="6398" max="6398" width="13.28515625" style="222" customWidth="1"/>
    <col min="6399" max="6399" width="20.28515625" style="222" customWidth="1"/>
    <col min="6400" max="6400" width="14" style="222" customWidth="1"/>
    <col min="6401" max="6401" width="16.7109375" style="222" customWidth="1"/>
    <col min="6402" max="6402" width="5.140625" style="222" customWidth="1"/>
    <col min="6403" max="6403" width="24.28515625" style="222" customWidth="1"/>
    <col min="6404" max="6404" width="3.7109375" style="222" customWidth="1"/>
    <col min="6405" max="6405" width="24.7109375" style="222" customWidth="1"/>
    <col min="6406" max="6406" width="3.5703125" style="222" customWidth="1"/>
    <col min="6407" max="6407" width="5.85546875" style="222" customWidth="1"/>
    <col min="6408" max="6408" width="20.42578125" style="222" customWidth="1"/>
    <col min="6409" max="6409" width="16.140625" style="222" customWidth="1"/>
    <col min="6410" max="6410" width="18.42578125" style="222" customWidth="1"/>
    <col min="6411" max="6411" width="20" style="222" customWidth="1"/>
    <col min="6412" max="6412" width="4" style="222" customWidth="1"/>
    <col min="6413" max="6413" width="4.42578125" style="222" customWidth="1"/>
    <col min="6414" max="6414" width="4.140625" style="222" customWidth="1"/>
    <col min="6415" max="6415" width="4.7109375" style="222" customWidth="1"/>
    <col min="6416" max="6653" width="11.42578125" style="222"/>
    <col min="6654" max="6654" width="13.28515625" style="222" customWidth="1"/>
    <col min="6655" max="6655" width="20.28515625" style="222" customWidth="1"/>
    <col min="6656" max="6656" width="14" style="222" customWidth="1"/>
    <col min="6657" max="6657" width="16.7109375" style="222" customWidth="1"/>
    <col min="6658" max="6658" width="5.140625" style="222" customWidth="1"/>
    <col min="6659" max="6659" width="24.28515625" style="222" customWidth="1"/>
    <col min="6660" max="6660" width="3.7109375" style="222" customWidth="1"/>
    <col min="6661" max="6661" width="24.7109375" style="222" customWidth="1"/>
    <col min="6662" max="6662" width="3.5703125" style="222" customWidth="1"/>
    <col min="6663" max="6663" width="5.85546875" style="222" customWidth="1"/>
    <col min="6664" max="6664" width="20.42578125" style="222" customWidth="1"/>
    <col min="6665" max="6665" width="16.140625" style="222" customWidth="1"/>
    <col min="6666" max="6666" width="18.42578125" style="222" customWidth="1"/>
    <col min="6667" max="6667" width="20" style="222" customWidth="1"/>
    <col min="6668" max="6668" width="4" style="222" customWidth="1"/>
    <col min="6669" max="6669" width="4.42578125" style="222" customWidth="1"/>
    <col min="6670" max="6670" width="4.140625" style="222" customWidth="1"/>
    <col min="6671" max="6671" width="4.7109375" style="222" customWidth="1"/>
    <col min="6672" max="6909" width="11.42578125" style="222"/>
    <col min="6910" max="6910" width="13.28515625" style="222" customWidth="1"/>
    <col min="6911" max="6911" width="20.28515625" style="222" customWidth="1"/>
    <col min="6912" max="6912" width="14" style="222" customWidth="1"/>
    <col min="6913" max="6913" width="16.7109375" style="222" customWidth="1"/>
    <col min="6914" max="6914" width="5.140625" style="222" customWidth="1"/>
    <col min="6915" max="6915" width="24.28515625" style="222" customWidth="1"/>
    <col min="6916" max="6916" width="3.7109375" style="222" customWidth="1"/>
    <col min="6917" max="6917" width="24.7109375" style="222" customWidth="1"/>
    <col min="6918" max="6918" width="3.5703125" style="222" customWidth="1"/>
    <col min="6919" max="6919" width="5.85546875" style="222" customWidth="1"/>
    <col min="6920" max="6920" width="20.42578125" style="222" customWidth="1"/>
    <col min="6921" max="6921" width="16.140625" style="222" customWidth="1"/>
    <col min="6922" max="6922" width="18.42578125" style="222" customWidth="1"/>
    <col min="6923" max="6923" width="20" style="222" customWidth="1"/>
    <col min="6924" max="6924" width="4" style="222" customWidth="1"/>
    <col min="6925" max="6925" width="4.42578125" style="222" customWidth="1"/>
    <col min="6926" max="6926" width="4.140625" style="222" customWidth="1"/>
    <col min="6927" max="6927" width="4.7109375" style="222" customWidth="1"/>
    <col min="6928" max="7165" width="11.42578125" style="222"/>
    <col min="7166" max="7166" width="13.28515625" style="222" customWidth="1"/>
    <col min="7167" max="7167" width="20.28515625" style="222" customWidth="1"/>
    <col min="7168" max="7168" width="14" style="222" customWidth="1"/>
    <col min="7169" max="7169" width="16.7109375" style="222" customWidth="1"/>
    <col min="7170" max="7170" width="5.140625" style="222" customWidth="1"/>
    <col min="7171" max="7171" width="24.28515625" style="222" customWidth="1"/>
    <col min="7172" max="7172" width="3.7109375" style="222" customWidth="1"/>
    <col min="7173" max="7173" width="24.7109375" style="222" customWidth="1"/>
    <col min="7174" max="7174" width="3.5703125" style="222" customWidth="1"/>
    <col min="7175" max="7175" width="5.85546875" style="222" customWidth="1"/>
    <col min="7176" max="7176" width="20.42578125" style="222" customWidth="1"/>
    <col min="7177" max="7177" width="16.140625" style="222" customWidth="1"/>
    <col min="7178" max="7178" width="18.42578125" style="222" customWidth="1"/>
    <col min="7179" max="7179" width="20" style="222" customWidth="1"/>
    <col min="7180" max="7180" width="4" style="222" customWidth="1"/>
    <col min="7181" max="7181" width="4.42578125" style="222" customWidth="1"/>
    <col min="7182" max="7182" width="4.140625" style="222" customWidth="1"/>
    <col min="7183" max="7183" width="4.7109375" style="222" customWidth="1"/>
    <col min="7184" max="7421" width="11.42578125" style="222"/>
    <col min="7422" max="7422" width="13.28515625" style="222" customWidth="1"/>
    <col min="7423" max="7423" width="20.28515625" style="222" customWidth="1"/>
    <col min="7424" max="7424" width="14" style="222" customWidth="1"/>
    <col min="7425" max="7425" width="16.7109375" style="222" customWidth="1"/>
    <col min="7426" max="7426" width="5.140625" style="222" customWidth="1"/>
    <col min="7427" max="7427" width="24.28515625" style="222" customWidth="1"/>
    <col min="7428" max="7428" width="3.7109375" style="222" customWidth="1"/>
    <col min="7429" max="7429" width="24.7109375" style="222" customWidth="1"/>
    <col min="7430" max="7430" width="3.5703125" style="222" customWidth="1"/>
    <col min="7431" max="7431" width="5.85546875" style="222" customWidth="1"/>
    <col min="7432" max="7432" width="20.42578125" style="222" customWidth="1"/>
    <col min="7433" max="7433" width="16.140625" style="222" customWidth="1"/>
    <col min="7434" max="7434" width="18.42578125" style="222" customWidth="1"/>
    <col min="7435" max="7435" width="20" style="222" customWidth="1"/>
    <col min="7436" max="7436" width="4" style="222" customWidth="1"/>
    <col min="7437" max="7437" width="4.42578125" style="222" customWidth="1"/>
    <col min="7438" max="7438" width="4.140625" style="222" customWidth="1"/>
    <col min="7439" max="7439" width="4.7109375" style="222" customWidth="1"/>
    <col min="7440" max="7677" width="11.42578125" style="222"/>
    <col min="7678" max="7678" width="13.28515625" style="222" customWidth="1"/>
    <col min="7679" max="7679" width="20.28515625" style="222" customWidth="1"/>
    <col min="7680" max="7680" width="14" style="222" customWidth="1"/>
    <col min="7681" max="7681" width="16.7109375" style="222" customWidth="1"/>
    <col min="7682" max="7682" width="5.140625" style="222" customWidth="1"/>
    <col min="7683" max="7683" width="24.28515625" style="222" customWidth="1"/>
    <col min="7684" max="7684" width="3.7109375" style="222" customWidth="1"/>
    <col min="7685" max="7685" width="24.7109375" style="222" customWidth="1"/>
    <col min="7686" max="7686" width="3.5703125" style="222" customWidth="1"/>
    <col min="7687" max="7687" width="5.85546875" style="222" customWidth="1"/>
    <col min="7688" max="7688" width="20.42578125" style="222" customWidth="1"/>
    <col min="7689" max="7689" width="16.140625" style="222" customWidth="1"/>
    <col min="7690" max="7690" width="18.42578125" style="222" customWidth="1"/>
    <col min="7691" max="7691" width="20" style="222" customWidth="1"/>
    <col min="7692" max="7692" width="4" style="222" customWidth="1"/>
    <col min="7693" max="7693" width="4.42578125" style="222" customWidth="1"/>
    <col min="7694" max="7694" width="4.140625" style="222" customWidth="1"/>
    <col min="7695" max="7695" width="4.7109375" style="222" customWidth="1"/>
    <col min="7696" max="7933" width="11.42578125" style="222"/>
    <col min="7934" max="7934" width="13.28515625" style="222" customWidth="1"/>
    <col min="7935" max="7935" width="20.28515625" style="222" customWidth="1"/>
    <col min="7936" max="7936" width="14" style="222" customWidth="1"/>
    <col min="7937" max="7937" width="16.7109375" style="222" customWidth="1"/>
    <col min="7938" max="7938" width="5.140625" style="222" customWidth="1"/>
    <col min="7939" max="7939" width="24.28515625" style="222" customWidth="1"/>
    <col min="7940" max="7940" width="3.7109375" style="222" customWidth="1"/>
    <col min="7941" max="7941" width="24.7109375" style="222" customWidth="1"/>
    <col min="7942" max="7942" width="3.5703125" style="222" customWidth="1"/>
    <col min="7943" max="7943" width="5.85546875" style="222" customWidth="1"/>
    <col min="7944" max="7944" width="20.42578125" style="222" customWidth="1"/>
    <col min="7945" max="7945" width="16.140625" style="222" customWidth="1"/>
    <col min="7946" max="7946" width="18.42578125" style="222" customWidth="1"/>
    <col min="7947" max="7947" width="20" style="222" customWidth="1"/>
    <col min="7948" max="7948" width="4" style="222" customWidth="1"/>
    <col min="7949" max="7949" width="4.42578125" style="222" customWidth="1"/>
    <col min="7950" max="7950" width="4.140625" style="222" customWidth="1"/>
    <col min="7951" max="7951" width="4.7109375" style="222" customWidth="1"/>
    <col min="7952" max="8189" width="11.42578125" style="222"/>
    <col min="8190" max="8190" width="13.28515625" style="222" customWidth="1"/>
    <col min="8191" max="8191" width="20.28515625" style="222" customWidth="1"/>
    <col min="8192" max="8192" width="14" style="222" customWidth="1"/>
    <col min="8193" max="8193" width="16.7109375" style="222" customWidth="1"/>
    <col min="8194" max="8194" width="5.140625" style="222" customWidth="1"/>
    <col min="8195" max="8195" width="24.28515625" style="222" customWidth="1"/>
    <col min="8196" max="8196" width="3.7109375" style="222" customWidth="1"/>
    <col min="8197" max="8197" width="24.7109375" style="222" customWidth="1"/>
    <col min="8198" max="8198" width="3.5703125" style="222" customWidth="1"/>
    <col min="8199" max="8199" width="5.85546875" style="222" customWidth="1"/>
    <col min="8200" max="8200" width="20.42578125" style="222" customWidth="1"/>
    <col min="8201" max="8201" width="16.140625" style="222" customWidth="1"/>
    <col min="8202" max="8202" width="18.42578125" style="222" customWidth="1"/>
    <col min="8203" max="8203" width="20" style="222" customWidth="1"/>
    <col min="8204" max="8204" width="4" style="222" customWidth="1"/>
    <col min="8205" max="8205" width="4.42578125" style="222" customWidth="1"/>
    <col min="8206" max="8206" width="4.140625" style="222" customWidth="1"/>
    <col min="8207" max="8207" width="4.7109375" style="222" customWidth="1"/>
    <col min="8208" max="8445" width="11.42578125" style="222"/>
    <col min="8446" max="8446" width="13.28515625" style="222" customWidth="1"/>
    <col min="8447" max="8447" width="20.28515625" style="222" customWidth="1"/>
    <col min="8448" max="8448" width="14" style="222" customWidth="1"/>
    <col min="8449" max="8449" width="16.7109375" style="222" customWidth="1"/>
    <col min="8450" max="8450" width="5.140625" style="222" customWidth="1"/>
    <col min="8451" max="8451" width="24.28515625" style="222" customWidth="1"/>
    <col min="8452" max="8452" width="3.7109375" style="222" customWidth="1"/>
    <col min="8453" max="8453" width="24.7109375" style="222" customWidth="1"/>
    <col min="8454" max="8454" width="3.5703125" style="222" customWidth="1"/>
    <col min="8455" max="8455" width="5.85546875" style="222" customWidth="1"/>
    <col min="8456" max="8456" width="20.42578125" style="222" customWidth="1"/>
    <col min="8457" max="8457" width="16.140625" style="222" customWidth="1"/>
    <col min="8458" max="8458" width="18.42578125" style="222" customWidth="1"/>
    <col min="8459" max="8459" width="20" style="222" customWidth="1"/>
    <col min="8460" max="8460" width="4" style="222" customWidth="1"/>
    <col min="8461" max="8461" width="4.42578125" style="222" customWidth="1"/>
    <col min="8462" max="8462" width="4.140625" style="222" customWidth="1"/>
    <col min="8463" max="8463" width="4.7109375" style="222" customWidth="1"/>
    <col min="8464" max="8701" width="11.42578125" style="222"/>
    <col min="8702" max="8702" width="13.28515625" style="222" customWidth="1"/>
    <col min="8703" max="8703" width="20.28515625" style="222" customWidth="1"/>
    <col min="8704" max="8704" width="14" style="222" customWidth="1"/>
    <col min="8705" max="8705" width="16.7109375" style="222" customWidth="1"/>
    <col min="8706" max="8706" width="5.140625" style="222" customWidth="1"/>
    <col min="8707" max="8707" width="24.28515625" style="222" customWidth="1"/>
    <col min="8708" max="8708" width="3.7109375" style="222" customWidth="1"/>
    <col min="8709" max="8709" width="24.7109375" style="222" customWidth="1"/>
    <col min="8710" max="8710" width="3.5703125" style="222" customWidth="1"/>
    <col min="8711" max="8711" width="5.85546875" style="222" customWidth="1"/>
    <col min="8712" max="8712" width="20.42578125" style="222" customWidth="1"/>
    <col min="8713" max="8713" width="16.140625" style="222" customWidth="1"/>
    <col min="8714" max="8714" width="18.42578125" style="222" customWidth="1"/>
    <col min="8715" max="8715" width="20" style="222" customWidth="1"/>
    <col min="8716" max="8716" width="4" style="222" customWidth="1"/>
    <col min="8717" max="8717" width="4.42578125" style="222" customWidth="1"/>
    <col min="8718" max="8718" width="4.140625" style="222" customWidth="1"/>
    <col min="8719" max="8719" width="4.7109375" style="222" customWidth="1"/>
    <col min="8720" max="8957" width="11.42578125" style="222"/>
    <col min="8958" max="8958" width="13.28515625" style="222" customWidth="1"/>
    <col min="8959" max="8959" width="20.28515625" style="222" customWidth="1"/>
    <col min="8960" max="8960" width="14" style="222" customWidth="1"/>
    <col min="8961" max="8961" width="16.7109375" style="222" customWidth="1"/>
    <col min="8962" max="8962" width="5.140625" style="222" customWidth="1"/>
    <col min="8963" max="8963" width="24.28515625" style="222" customWidth="1"/>
    <col min="8964" max="8964" width="3.7109375" style="222" customWidth="1"/>
    <col min="8965" max="8965" width="24.7109375" style="222" customWidth="1"/>
    <col min="8966" max="8966" width="3.5703125" style="222" customWidth="1"/>
    <col min="8967" max="8967" width="5.85546875" style="222" customWidth="1"/>
    <col min="8968" max="8968" width="20.42578125" style="222" customWidth="1"/>
    <col min="8969" max="8969" width="16.140625" style="222" customWidth="1"/>
    <col min="8970" max="8970" width="18.42578125" style="222" customWidth="1"/>
    <col min="8971" max="8971" width="20" style="222" customWidth="1"/>
    <col min="8972" max="8972" width="4" style="222" customWidth="1"/>
    <col min="8973" max="8973" width="4.42578125" style="222" customWidth="1"/>
    <col min="8974" max="8974" width="4.140625" style="222" customWidth="1"/>
    <col min="8975" max="8975" width="4.7109375" style="222" customWidth="1"/>
    <col min="8976" max="9213" width="11.42578125" style="222"/>
    <col min="9214" max="9214" width="13.28515625" style="222" customWidth="1"/>
    <col min="9215" max="9215" width="20.28515625" style="222" customWidth="1"/>
    <col min="9216" max="9216" width="14" style="222" customWidth="1"/>
    <col min="9217" max="9217" width="16.7109375" style="222" customWidth="1"/>
    <col min="9218" max="9218" width="5.140625" style="222" customWidth="1"/>
    <col min="9219" max="9219" width="24.28515625" style="222" customWidth="1"/>
    <col min="9220" max="9220" width="3.7109375" style="222" customWidth="1"/>
    <col min="9221" max="9221" width="24.7109375" style="222" customWidth="1"/>
    <col min="9222" max="9222" width="3.5703125" style="222" customWidth="1"/>
    <col min="9223" max="9223" width="5.85546875" style="222" customWidth="1"/>
    <col min="9224" max="9224" width="20.42578125" style="222" customWidth="1"/>
    <col min="9225" max="9225" width="16.140625" style="222" customWidth="1"/>
    <col min="9226" max="9226" width="18.42578125" style="222" customWidth="1"/>
    <col min="9227" max="9227" width="20" style="222" customWidth="1"/>
    <col min="9228" max="9228" width="4" style="222" customWidth="1"/>
    <col min="9229" max="9229" width="4.42578125" style="222" customWidth="1"/>
    <col min="9230" max="9230" width="4.140625" style="222" customWidth="1"/>
    <col min="9231" max="9231" width="4.7109375" style="222" customWidth="1"/>
    <col min="9232" max="9469" width="11.42578125" style="222"/>
    <col min="9470" max="9470" width="13.28515625" style="222" customWidth="1"/>
    <col min="9471" max="9471" width="20.28515625" style="222" customWidth="1"/>
    <col min="9472" max="9472" width="14" style="222" customWidth="1"/>
    <col min="9473" max="9473" width="16.7109375" style="222" customWidth="1"/>
    <col min="9474" max="9474" width="5.140625" style="222" customWidth="1"/>
    <col min="9475" max="9475" width="24.28515625" style="222" customWidth="1"/>
    <col min="9476" max="9476" width="3.7109375" style="222" customWidth="1"/>
    <col min="9477" max="9477" width="24.7109375" style="222" customWidth="1"/>
    <col min="9478" max="9478" width="3.5703125" style="222" customWidth="1"/>
    <col min="9479" max="9479" width="5.85546875" style="222" customWidth="1"/>
    <col min="9480" max="9480" width="20.42578125" style="222" customWidth="1"/>
    <col min="9481" max="9481" width="16.140625" style="222" customWidth="1"/>
    <col min="9482" max="9482" width="18.42578125" style="222" customWidth="1"/>
    <col min="9483" max="9483" width="20" style="222" customWidth="1"/>
    <col min="9484" max="9484" width="4" style="222" customWidth="1"/>
    <col min="9485" max="9485" width="4.42578125" style="222" customWidth="1"/>
    <col min="9486" max="9486" width="4.140625" style="222" customWidth="1"/>
    <col min="9487" max="9487" width="4.7109375" style="222" customWidth="1"/>
    <col min="9488" max="9725" width="11.42578125" style="222"/>
    <col min="9726" max="9726" width="13.28515625" style="222" customWidth="1"/>
    <col min="9727" max="9727" width="20.28515625" style="222" customWidth="1"/>
    <col min="9728" max="9728" width="14" style="222" customWidth="1"/>
    <col min="9729" max="9729" width="16.7109375" style="222" customWidth="1"/>
    <col min="9730" max="9730" width="5.140625" style="222" customWidth="1"/>
    <col min="9731" max="9731" width="24.28515625" style="222" customWidth="1"/>
    <col min="9732" max="9732" width="3.7109375" style="222" customWidth="1"/>
    <col min="9733" max="9733" width="24.7109375" style="222" customWidth="1"/>
    <col min="9734" max="9734" width="3.5703125" style="222" customWidth="1"/>
    <col min="9735" max="9735" width="5.85546875" style="222" customWidth="1"/>
    <col min="9736" max="9736" width="20.42578125" style="222" customWidth="1"/>
    <col min="9737" max="9737" width="16.140625" style="222" customWidth="1"/>
    <col min="9738" max="9738" width="18.42578125" style="222" customWidth="1"/>
    <col min="9739" max="9739" width="20" style="222" customWidth="1"/>
    <col min="9740" max="9740" width="4" style="222" customWidth="1"/>
    <col min="9741" max="9741" width="4.42578125" style="222" customWidth="1"/>
    <col min="9742" max="9742" width="4.140625" style="222" customWidth="1"/>
    <col min="9743" max="9743" width="4.7109375" style="222" customWidth="1"/>
    <col min="9744" max="9981" width="11.42578125" style="222"/>
    <col min="9982" max="9982" width="13.28515625" style="222" customWidth="1"/>
    <col min="9983" max="9983" width="20.28515625" style="222" customWidth="1"/>
    <col min="9984" max="9984" width="14" style="222" customWidth="1"/>
    <col min="9985" max="9985" width="16.7109375" style="222" customWidth="1"/>
    <col min="9986" max="9986" width="5.140625" style="222" customWidth="1"/>
    <col min="9987" max="9987" width="24.28515625" style="222" customWidth="1"/>
    <col min="9988" max="9988" width="3.7109375" style="222" customWidth="1"/>
    <col min="9989" max="9989" width="24.7109375" style="222" customWidth="1"/>
    <col min="9990" max="9990" width="3.5703125" style="222" customWidth="1"/>
    <col min="9991" max="9991" width="5.85546875" style="222" customWidth="1"/>
    <col min="9992" max="9992" width="20.42578125" style="222" customWidth="1"/>
    <col min="9993" max="9993" width="16.140625" style="222" customWidth="1"/>
    <col min="9994" max="9994" width="18.42578125" style="222" customWidth="1"/>
    <col min="9995" max="9995" width="20" style="222" customWidth="1"/>
    <col min="9996" max="9996" width="4" style="222" customWidth="1"/>
    <col min="9997" max="9997" width="4.42578125" style="222" customWidth="1"/>
    <col min="9998" max="9998" width="4.140625" style="222" customWidth="1"/>
    <col min="9999" max="9999" width="4.7109375" style="222" customWidth="1"/>
    <col min="10000" max="10237" width="11.42578125" style="222"/>
    <col min="10238" max="10238" width="13.28515625" style="222" customWidth="1"/>
    <col min="10239" max="10239" width="20.28515625" style="222" customWidth="1"/>
    <col min="10240" max="10240" width="14" style="222" customWidth="1"/>
    <col min="10241" max="10241" width="16.7109375" style="222" customWidth="1"/>
    <col min="10242" max="10242" width="5.140625" style="222" customWidth="1"/>
    <col min="10243" max="10243" width="24.28515625" style="222" customWidth="1"/>
    <col min="10244" max="10244" width="3.7109375" style="222" customWidth="1"/>
    <col min="10245" max="10245" width="24.7109375" style="222" customWidth="1"/>
    <col min="10246" max="10246" width="3.5703125" style="222" customWidth="1"/>
    <col min="10247" max="10247" width="5.85546875" style="222" customWidth="1"/>
    <col min="10248" max="10248" width="20.42578125" style="222" customWidth="1"/>
    <col min="10249" max="10249" width="16.140625" style="222" customWidth="1"/>
    <col min="10250" max="10250" width="18.42578125" style="222" customWidth="1"/>
    <col min="10251" max="10251" width="20" style="222" customWidth="1"/>
    <col min="10252" max="10252" width="4" style="222" customWidth="1"/>
    <col min="10253" max="10253" width="4.42578125" style="222" customWidth="1"/>
    <col min="10254" max="10254" width="4.140625" style="222" customWidth="1"/>
    <col min="10255" max="10255" width="4.7109375" style="222" customWidth="1"/>
    <col min="10256" max="10493" width="11.42578125" style="222"/>
    <col min="10494" max="10494" width="13.28515625" style="222" customWidth="1"/>
    <col min="10495" max="10495" width="20.28515625" style="222" customWidth="1"/>
    <col min="10496" max="10496" width="14" style="222" customWidth="1"/>
    <col min="10497" max="10497" width="16.7109375" style="222" customWidth="1"/>
    <col min="10498" max="10498" width="5.140625" style="222" customWidth="1"/>
    <col min="10499" max="10499" width="24.28515625" style="222" customWidth="1"/>
    <col min="10500" max="10500" width="3.7109375" style="222" customWidth="1"/>
    <col min="10501" max="10501" width="24.7109375" style="222" customWidth="1"/>
    <col min="10502" max="10502" width="3.5703125" style="222" customWidth="1"/>
    <col min="10503" max="10503" width="5.85546875" style="222" customWidth="1"/>
    <col min="10504" max="10504" width="20.42578125" style="222" customWidth="1"/>
    <col min="10505" max="10505" width="16.140625" style="222" customWidth="1"/>
    <col min="10506" max="10506" width="18.42578125" style="222" customWidth="1"/>
    <col min="10507" max="10507" width="20" style="222" customWidth="1"/>
    <col min="10508" max="10508" width="4" style="222" customWidth="1"/>
    <col min="10509" max="10509" width="4.42578125" style="222" customWidth="1"/>
    <col min="10510" max="10510" width="4.140625" style="222" customWidth="1"/>
    <col min="10511" max="10511" width="4.7109375" style="222" customWidth="1"/>
    <col min="10512" max="10749" width="11.42578125" style="222"/>
    <col min="10750" max="10750" width="13.28515625" style="222" customWidth="1"/>
    <col min="10751" max="10751" width="20.28515625" style="222" customWidth="1"/>
    <col min="10752" max="10752" width="14" style="222" customWidth="1"/>
    <col min="10753" max="10753" width="16.7109375" style="222" customWidth="1"/>
    <col min="10754" max="10754" width="5.140625" style="222" customWidth="1"/>
    <col min="10755" max="10755" width="24.28515625" style="222" customWidth="1"/>
    <col min="10756" max="10756" width="3.7109375" style="222" customWidth="1"/>
    <col min="10757" max="10757" width="24.7109375" style="222" customWidth="1"/>
    <col min="10758" max="10758" width="3.5703125" style="222" customWidth="1"/>
    <col min="10759" max="10759" width="5.85546875" style="222" customWidth="1"/>
    <col min="10760" max="10760" width="20.42578125" style="222" customWidth="1"/>
    <col min="10761" max="10761" width="16.140625" style="222" customWidth="1"/>
    <col min="10762" max="10762" width="18.42578125" style="222" customWidth="1"/>
    <col min="10763" max="10763" width="20" style="222" customWidth="1"/>
    <col min="10764" max="10764" width="4" style="222" customWidth="1"/>
    <col min="10765" max="10765" width="4.42578125" style="222" customWidth="1"/>
    <col min="10766" max="10766" width="4.140625" style="222" customWidth="1"/>
    <col min="10767" max="10767" width="4.7109375" style="222" customWidth="1"/>
    <col min="10768" max="11005" width="11.42578125" style="222"/>
    <col min="11006" max="11006" width="13.28515625" style="222" customWidth="1"/>
    <col min="11007" max="11007" width="20.28515625" style="222" customWidth="1"/>
    <col min="11008" max="11008" width="14" style="222" customWidth="1"/>
    <col min="11009" max="11009" width="16.7109375" style="222" customWidth="1"/>
    <col min="11010" max="11010" width="5.140625" style="222" customWidth="1"/>
    <col min="11011" max="11011" width="24.28515625" style="222" customWidth="1"/>
    <col min="11012" max="11012" width="3.7109375" style="222" customWidth="1"/>
    <col min="11013" max="11013" width="24.7109375" style="222" customWidth="1"/>
    <col min="11014" max="11014" width="3.5703125" style="222" customWidth="1"/>
    <col min="11015" max="11015" width="5.85546875" style="222" customWidth="1"/>
    <col min="11016" max="11016" width="20.42578125" style="222" customWidth="1"/>
    <col min="11017" max="11017" width="16.140625" style="222" customWidth="1"/>
    <col min="11018" max="11018" width="18.42578125" style="222" customWidth="1"/>
    <col min="11019" max="11019" width="20" style="222" customWidth="1"/>
    <col min="11020" max="11020" width="4" style="222" customWidth="1"/>
    <col min="11021" max="11021" width="4.42578125" style="222" customWidth="1"/>
    <col min="11022" max="11022" width="4.140625" style="222" customWidth="1"/>
    <col min="11023" max="11023" width="4.7109375" style="222" customWidth="1"/>
    <col min="11024" max="11261" width="11.42578125" style="222"/>
    <col min="11262" max="11262" width="13.28515625" style="222" customWidth="1"/>
    <col min="11263" max="11263" width="20.28515625" style="222" customWidth="1"/>
    <col min="11264" max="11264" width="14" style="222" customWidth="1"/>
    <col min="11265" max="11265" width="16.7109375" style="222" customWidth="1"/>
    <col min="11266" max="11266" width="5.140625" style="222" customWidth="1"/>
    <col min="11267" max="11267" width="24.28515625" style="222" customWidth="1"/>
    <col min="11268" max="11268" width="3.7109375" style="222" customWidth="1"/>
    <col min="11269" max="11269" width="24.7109375" style="222" customWidth="1"/>
    <col min="11270" max="11270" width="3.5703125" style="222" customWidth="1"/>
    <col min="11271" max="11271" width="5.85546875" style="222" customWidth="1"/>
    <col min="11272" max="11272" width="20.42578125" style="222" customWidth="1"/>
    <col min="11273" max="11273" width="16.140625" style="222" customWidth="1"/>
    <col min="11274" max="11274" width="18.42578125" style="222" customWidth="1"/>
    <col min="11275" max="11275" width="20" style="222" customWidth="1"/>
    <col min="11276" max="11276" width="4" style="222" customWidth="1"/>
    <col min="11277" max="11277" width="4.42578125" style="222" customWidth="1"/>
    <col min="11278" max="11278" width="4.140625" style="222" customWidth="1"/>
    <col min="11279" max="11279" width="4.7109375" style="222" customWidth="1"/>
    <col min="11280" max="11517" width="11.42578125" style="222"/>
    <col min="11518" max="11518" width="13.28515625" style="222" customWidth="1"/>
    <col min="11519" max="11519" width="20.28515625" style="222" customWidth="1"/>
    <col min="11520" max="11520" width="14" style="222" customWidth="1"/>
    <col min="11521" max="11521" width="16.7109375" style="222" customWidth="1"/>
    <col min="11522" max="11522" width="5.140625" style="222" customWidth="1"/>
    <col min="11523" max="11523" width="24.28515625" style="222" customWidth="1"/>
    <col min="11524" max="11524" width="3.7109375" style="222" customWidth="1"/>
    <col min="11525" max="11525" width="24.7109375" style="222" customWidth="1"/>
    <col min="11526" max="11526" width="3.5703125" style="222" customWidth="1"/>
    <col min="11527" max="11527" width="5.85546875" style="222" customWidth="1"/>
    <col min="11528" max="11528" width="20.42578125" style="222" customWidth="1"/>
    <col min="11529" max="11529" width="16.140625" style="222" customWidth="1"/>
    <col min="11530" max="11530" width="18.42578125" style="222" customWidth="1"/>
    <col min="11531" max="11531" width="20" style="222" customWidth="1"/>
    <col min="11532" max="11532" width="4" style="222" customWidth="1"/>
    <col min="11533" max="11533" width="4.42578125" style="222" customWidth="1"/>
    <col min="11534" max="11534" width="4.140625" style="222" customWidth="1"/>
    <col min="11535" max="11535" width="4.7109375" style="222" customWidth="1"/>
    <col min="11536" max="11773" width="11.42578125" style="222"/>
    <col min="11774" max="11774" width="13.28515625" style="222" customWidth="1"/>
    <col min="11775" max="11775" width="20.28515625" style="222" customWidth="1"/>
    <col min="11776" max="11776" width="14" style="222" customWidth="1"/>
    <col min="11777" max="11777" width="16.7109375" style="222" customWidth="1"/>
    <col min="11778" max="11778" width="5.140625" style="222" customWidth="1"/>
    <col min="11779" max="11779" width="24.28515625" style="222" customWidth="1"/>
    <col min="11780" max="11780" width="3.7109375" style="222" customWidth="1"/>
    <col min="11781" max="11781" width="24.7109375" style="222" customWidth="1"/>
    <col min="11782" max="11782" width="3.5703125" style="222" customWidth="1"/>
    <col min="11783" max="11783" width="5.85546875" style="222" customWidth="1"/>
    <col min="11784" max="11784" width="20.42578125" style="222" customWidth="1"/>
    <col min="11785" max="11785" width="16.140625" style="222" customWidth="1"/>
    <col min="11786" max="11786" width="18.42578125" style="222" customWidth="1"/>
    <col min="11787" max="11787" width="20" style="222" customWidth="1"/>
    <col min="11788" max="11788" width="4" style="222" customWidth="1"/>
    <col min="11789" max="11789" width="4.42578125" style="222" customWidth="1"/>
    <col min="11790" max="11790" width="4.140625" style="222" customWidth="1"/>
    <col min="11791" max="11791" width="4.7109375" style="222" customWidth="1"/>
    <col min="11792" max="12029" width="11.42578125" style="222"/>
    <col min="12030" max="12030" width="13.28515625" style="222" customWidth="1"/>
    <col min="12031" max="12031" width="20.28515625" style="222" customWidth="1"/>
    <col min="12032" max="12032" width="14" style="222" customWidth="1"/>
    <col min="12033" max="12033" width="16.7109375" style="222" customWidth="1"/>
    <col min="12034" max="12034" width="5.140625" style="222" customWidth="1"/>
    <col min="12035" max="12035" width="24.28515625" style="222" customWidth="1"/>
    <col min="12036" max="12036" width="3.7109375" style="222" customWidth="1"/>
    <col min="12037" max="12037" width="24.7109375" style="222" customWidth="1"/>
    <col min="12038" max="12038" width="3.5703125" style="222" customWidth="1"/>
    <col min="12039" max="12039" width="5.85546875" style="222" customWidth="1"/>
    <col min="12040" max="12040" width="20.42578125" style="222" customWidth="1"/>
    <col min="12041" max="12041" width="16.140625" style="222" customWidth="1"/>
    <col min="12042" max="12042" width="18.42578125" style="222" customWidth="1"/>
    <col min="12043" max="12043" width="20" style="222" customWidth="1"/>
    <col min="12044" max="12044" width="4" style="222" customWidth="1"/>
    <col min="12045" max="12045" width="4.42578125" style="222" customWidth="1"/>
    <col min="12046" max="12046" width="4.140625" style="222" customWidth="1"/>
    <col min="12047" max="12047" width="4.7109375" style="222" customWidth="1"/>
    <col min="12048" max="12285" width="11.42578125" style="222"/>
    <col min="12286" max="12286" width="13.28515625" style="222" customWidth="1"/>
    <col min="12287" max="12287" width="20.28515625" style="222" customWidth="1"/>
    <col min="12288" max="12288" width="14" style="222" customWidth="1"/>
    <col min="12289" max="12289" width="16.7109375" style="222" customWidth="1"/>
    <col min="12290" max="12290" width="5.140625" style="222" customWidth="1"/>
    <col min="12291" max="12291" width="24.28515625" style="222" customWidth="1"/>
    <col min="12292" max="12292" width="3.7109375" style="222" customWidth="1"/>
    <col min="12293" max="12293" width="24.7109375" style="222" customWidth="1"/>
    <col min="12294" max="12294" width="3.5703125" style="222" customWidth="1"/>
    <col min="12295" max="12295" width="5.85546875" style="222" customWidth="1"/>
    <col min="12296" max="12296" width="20.42578125" style="222" customWidth="1"/>
    <col min="12297" max="12297" width="16.140625" style="222" customWidth="1"/>
    <col min="12298" max="12298" width="18.42578125" style="222" customWidth="1"/>
    <col min="12299" max="12299" width="20" style="222" customWidth="1"/>
    <col min="12300" max="12300" width="4" style="222" customWidth="1"/>
    <col min="12301" max="12301" width="4.42578125" style="222" customWidth="1"/>
    <col min="12302" max="12302" width="4.140625" style="222" customWidth="1"/>
    <col min="12303" max="12303" width="4.7109375" style="222" customWidth="1"/>
    <col min="12304" max="12541" width="11.42578125" style="222"/>
    <col min="12542" max="12542" width="13.28515625" style="222" customWidth="1"/>
    <col min="12543" max="12543" width="20.28515625" style="222" customWidth="1"/>
    <col min="12544" max="12544" width="14" style="222" customWidth="1"/>
    <col min="12545" max="12545" width="16.7109375" style="222" customWidth="1"/>
    <col min="12546" max="12546" width="5.140625" style="222" customWidth="1"/>
    <col min="12547" max="12547" width="24.28515625" style="222" customWidth="1"/>
    <col min="12548" max="12548" width="3.7109375" style="222" customWidth="1"/>
    <col min="12549" max="12549" width="24.7109375" style="222" customWidth="1"/>
    <col min="12550" max="12550" width="3.5703125" style="222" customWidth="1"/>
    <col min="12551" max="12551" width="5.85546875" style="222" customWidth="1"/>
    <col min="12552" max="12552" width="20.42578125" style="222" customWidth="1"/>
    <col min="12553" max="12553" width="16.140625" style="222" customWidth="1"/>
    <col min="12554" max="12554" width="18.42578125" style="222" customWidth="1"/>
    <col min="12555" max="12555" width="20" style="222" customWidth="1"/>
    <col min="12556" max="12556" width="4" style="222" customWidth="1"/>
    <col min="12557" max="12557" width="4.42578125" style="222" customWidth="1"/>
    <col min="12558" max="12558" width="4.140625" style="222" customWidth="1"/>
    <col min="12559" max="12559" width="4.7109375" style="222" customWidth="1"/>
    <col min="12560" max="12797" width="11.42578125" style="222"/>
    <col min="12798" max="12798" width="13.28515625" style="222" customWidth="1"/>
    <col min="12799" max="12799" width="20.28515625" style="222" customWidth="1"/>
    <col min="12800" max="12800" width="14" style="222" customWidth="1"/>
    <col min="12801" max="12801" width="16.7109375" style="222" customWidth="1"/>
    <col min="12802" max="12802" width="5.140625" style="222" customWidth="1"/>
    <col min="12803" max="12803" width="24.28515625" style="222" customWidth="1"/>
    <col min="12804" max="12804" width="3.7109375" style="222" customWidth="1"/>
    <col min="12805" max="12805" width="24.7109375" style="222" customWidth="1"/>
    <col min="12806" max="12806" width="3.5703125" style="222" customWidth="1"/>
    <col min="12807" max="12807" width="5.85546875" style="222" customWidth="1"/>
    <col min="12808" max="12808" width="20.42578125" style="222" customWidth="1"/>
    <col min="12809" max="12809" width="16.140625" style="222" customWidth="1"/>
    <col min="12810" max="12810" width="18.42578125" style="222" customWidth="1"/>
    <col min="12811" max="12811" width="20" style="222" customWidth="1"/>
    <col min="12812" max="12812" width="4" style="222" customWidth="1"/>
    <col min="12813" max="12813" width="4.42578125" style="222" customWidth="1"/>
    <col min="12814" max="12814" width="4.140625" style="222" customWidth="1"/>
    <col min="12815" max="12815" width="4.7109375" style="222" customWidth="1"/>
    <col min="12816" max="13053" width="11.42578125" style="222"/>
    <col min="13054" max="13054" width="13.28515625" style="222" customWidth="1"/>
    <col min="13055" max="13055" width="20.28515625" style="222" customWidth="1"/>
    <col min="13056" max="13056" width="14" style="222" customWidth="1"/>
    <col min="13057" max="13057" width="16.7109375" style="222" customWidth="1"/>
    <col min="13058" max="13058" width="5.140625" style="222" customWidth="1"/>
    <col min="13059" max="13059" width="24.28515625" style="222" customWidth="1"/>
    <col min="13060" max="13060" width="3.7109375" style="222" customWidth="1"/>
    <col min="13061" max="13061" width="24.7109375" style="222" customWidth="1"/>
    <col min="13062" max="13062" width="3.5703125" style="222" customWidth="1"/>
    <col min="13063" max="13063" width="5.85546875" style="222" customWidth="1"/>
    <col min="13064" max="13064" width="20.42578125" style="222" customWidth="1"/>
    <col min="13065" max="13065" width="16.140625" style="222" customWidth="1"/>
    <col min="13066" max="13066" width="18.42578125" style="222" customWidth="1"/>
    <col min="13067" max="13067" width="20" style="222" customWidth="1"/>
    <col min="13068" max="13068" width="4" style="222" customWidth="1"/>
    <col min="13069" max="13069" width="4.42578125" style="222" customWidth="1"/>
    <col min="13070" max="13070" width="4.140625" style="222" customWidth="1"/>
    <col min="13071" max="13071" width="4.7109375" style="222" customWidth="1"/>
    <col min="13072" max="13309" width="11.42578125" style="222"/>
    <col min="13310" max="13310" width="13.28515625" style="222" customWidth="1"/>
    <col min="13311" max="13311" width="20.28515625" style="222" customWidth="1"/>
    <col min="13312" max="13312" width="14" style="222" customWidth="1"/>
    <col min="13313" max="13313" width="16.7109375" style="222" customWidth="1"/>
    <col min="13314" max="13314" width="5.140625" style="222" customWidth="1"/>
    <col min="13315" max="13315" width="24.28515625" style="222" customWidth="1"/>
    <col min="13316" max="13316" width="3.7109375" style="222" customWidth="1"/>
    <col min="13317" max="13317" width="24.7109375" style="222" customWidth="1"/>
    <col min="13318" max="13318" width="3.5703125" style="222" customWidth="1"/>
    <col min="13319" max="13319" width="5.85546875" style="222" customWidth="1"/>
    <col min="13320" max="13320" width="20.42578125" style="222" customWidth="1"/>
    <col min="13321" max="13321" width="16.140625" style="222" customWidth="1"/>
    <col min="13322" max="13322" width="18.42578125" style="222" customWidth="1"/>
    <col min="13323" max="13323" width="20" style="222" customWidth="1"/>
    <col min="13324" max="13324" width="4" style="222" customWidth="1"/>
    <col min="13325" max="13325" width="4.42578125" style="222" customWidth="1"/>
    <col min="13326" max="13326" width="4.140625" style="222" customWidth="1"/>
    <col min="13327" max="13327" width="4.7109375" style="222" customWidth="1"/>
    <col min="13328" max="13565" width="11.42578125" style="222"/>
    <col min="13566" max="13566" width="13.28515625" style="222" customWidth="1"/>
    <col min="13567" max="13567" width="20.28515625" style="222" customWidth="1"/>
    <col min="13568" max="13568" width="14" style="222" customWidth="1"/>
    <col min="13569" max="13569" width="16.7109375" style="222" customWidth="1"/>
    <col min="13570" max="13570" width="5.140625" style="222" customWidth="1"/>
    <col min="13571" max="13571" width="24.28515625" style="222" customWidth="1"/>
    <col min="13572" max="13572" width="3.7109375" style="222" customWidth="1"/>
    <col min="13573" max="13573" width="24.7109375" style="222" customWidth="1"/>
    <col min="13574" max="13574" width="3.5703125" style="222" customWidth="1"/>
    <col min="13575" max="13575" width="5.85546875" style="222" customWidth="1"/>
    <col min="13576" max="13576" width="20.42578125" style="222" customWidth="1"/>
    <col min="13577" max="13577" width="16.140625" style="222" customWidth="1"/>
    <col min="13578" max="13578" width="18.42578125" style="222" customWidth="1"/>
    <col min="13579" max="13579" width="20" style="222" customWidth="1"/>
    <col min="13580" max="13580" width="4" style="222" customWidth="1"/>
    <col min="13581" max="13581" width="4.42578125" style="222" customWidth="1"/>
    <col min="13582" max="13582" width="4.140625" style="222" customWidth="1"/>
    <col min="13583" max="13583" width="4.7109375" style="222" customWidth="1"/>
    <col min="13584" max="13821" width="11.42578125" style="222"/>
    <col min="13822" max="13822" width="13.28515625" style="222" customWidth="1"/>
    <col min="13823" max="13823" width="20.28515625" style="222" customWidth="1"/>
    <col min="13824" max="13824" width="14" style="222" customWidth="1"/>
    <col min="13825" max="13825" width="16.7109375" style="222" customWidth="1"/>
    <col min="13826" max="13826" width="5.140625" style="222" customWidth="1"/>
    <col min="13827" max="13827" width="24.28515625" style="222" customWidth="1"/>
    <col min="13828" max="13828" width="3.7109375" style="222" customWidth="1"/>
    <col min="13829" max="13829" width="24.7109375" style="222" customWidth="1"/>
    <col min="13830" max="13830" width="3.5703125" style="222" customWidth="1"/>
    <col min="13831" max="13831" width="5.85546875" style="222" customWidth="1"/>
    <col min="13832" max="13832" width="20.42578125" style="222" customWidth="1"/>
    <col min="13833" max="13833" width="16.140625" style="222" customWidth="1"/>
    <col min="13834" max="13834" width="18.42578125" style="222" customWidth="1"/>
    <col min="13835" max="13835" width="20" style="222" customWidth="1"/>
    <col min="13836" max="13836" width="4" style="222" customWidth="1"/>
    <col min="13837" max="13837" width="4.42578125" style="222" customWidth="1"/>
    <col min="13838" max="13838" width="4.140625" style="222" customWidth="1"/>
    <col min="13839" max="13839" width="4.7109375" style="222" customWidth="1"/>
    <col min="13840" max="14077" width="11.42578125" style="222"/>
    <col min="14078" max="14078" width="13.28515625" style="222" customWidth="1"/>
    <col min="14079" max="14079" width="20.28515625" style="222" customWidth="1"/>
    <col min="14080" max="14080" width="14" style="222" customWidth="1"/>
    <col min="14081" max="14081" width="16.7109375" style="222" customWidth="1"/>
    <col min="14082" max="14082" width="5.140625" style="222" customWidth="1"/>
    <col min="14083" max="14083" width="24.28515625" style="222" customWidth="1"/>
    <col min="14084" max="14084" width="3.7109375" style="222" customWidth="1"/>
    <col min="14085" max="14085" width="24.7109375" style="222" customWidth="1"/>
    <col min="14086" max="14086" width="3.5703125" style="222" customWidth="1"/>
    <col min="14087" max="14087" width="5.85546875" style="222" customWidth="1"/>
    <col min="14088" max="14088" width="20.42578125" style="222" customWidth="1"/>
    <col min="14089" max="14089" width="16.140625" style="222" customWidth="1"/>
    <col min="14090" max="14090" width="18.42578125" style="222" customWidth="1"/>
    <col min="14091" max="14091" width="20" style="222" customWidth="1"/>
    <col min="14092" max="14092" width="4" style="222" customWidth="1"/>
    <col min="14093" max="14093" width="4.42578125" style="222" customWidth="1"/>
    <col min="14094" max="14094" width="4.140625" style="222" customWidth="1"/>
    <col min="14095" max="14095" width="4.7109375" style="222" customWidth="1"/>
    <col min="14096" max="14333" width="11.42578125" style="222"/>
    <col min="14334" max="14334" width="13.28515625" style="222" customWidth="1"/>
    <col min="14335" max="14335" width="20.28515625" style="222" customWidth="1"/>
    <col min="14336" max="14336" width="14" style="222" customWidth="1"/>
    <col min="14337" max="14337" width="16.7109375" style="222" customWidth="1"/>
    <col min="14338" max="14338" width="5.140625" style="222" customWidth="1"/>
    <col min="14339" max="14339" width="24.28515625" style="222" customWidth="1"/>
    <col min="14340" max="14340" width="3.7109375" style="222" customWidth="1"/>
    <col min="14341" max="14341" width="24.7109375" style="222" customWidth="1"/>
    <col min="14342" max="14342" width="3.5703125" style="222" customWidth="1"/>
    <col min="14343" max="14343" width="5.85546875" style="222" customWidth="1"/>
    <col min="14344" max="14344" width="20.42578125" style="222" customWidth="1"/>
    <col min="14345" max="14345" width="16.140625" style="222" customWidth="1"/>
    <col min="14346" max="14346" width="18.42578125" style="222" customWidth="1"/>
    <col min="14347" max="14347" width="20" style="222" customWidth="1"/>
    <col min="14348" max="14348" width="4" style="222" customWidth="1"/>
    <col min="14349" max="14349" width="4.42578125" style="222" customWidth="1"/>
    <col min="14350" max="14350" width="4.140625" style="222" customWidth="1"/>
    <col min="14351" max="14351" width="4.7109375" style="222" customWidth="1"/>
    <col min="14352" max="14589" width="11.42578125" style="222"/>
    <col min="14590" max="14590" width="13.28515625" style="222" customWidth="1"/>
    <col min="14591" max="14591" width="20.28515625" style="222" customWidth="1"/>
    <col min="14592" max="14592" width="14" style="222" customWidth="1"/>
    <col min="14593" max="14593" width="16.7109375" style="222" customWidth="1"/>
    <col min="14594" max="14594" width="5.140625" style="222" customWidth="1"/>
    <col min="14595" max="14595" width="24.28515625" style="222" customWidth="1"/>
    <col min="14596" max="14596" width="3.7109375" style="222" customWidth="1"/>
    <col min="14597" max="14597" width="24.7109375" style="222" customWidth="1"/>
    <col min="14598" max="14598" width="3.5703125" style="222" customWidth="1"/>
    <col min="14599" max="14599" width="5.85546875" style="222" customWidth="1"/>
    <col min="14600" max="14600" width="20.42578125" style="222" customWidth="1"/>
    <col min="14601" max="14601" width="16.140625" style="222" customWidth="1"/>
    <col min="14602" max="14602" width="18.42578125" style="222" customWidth="1"/>
    <col min="14603" max="14603" width="20" style="222" customWidth="1"/>
    <col min="14604" max="14604" width="4" style="222" customWidth="1"/>
    <col min="14605" max="14605" width="4.42578125" style="222" customWidth="1"/>
    <col min="14606" max="14606" width="4.140625" style="222" customWidth="1"/>
    <col min="14607" max="14607" width="4.7109375" style="222" customWidth="1"/>
    <col min="14608" max="14845" width="11.42578125" style="222"/>
    <col min="14846" max="14846" width="13.28515625" style="222" customWidth="1"/>
    <col min="14847" max="14847" width="20.28515625" style="222" customWidth="1"/>
    <col min="14848" max="14848" width="14" style="222" customWidth="1"/>
    <col min="14849" max="14849" width="16.7109375" style="222" customWidth="1"/>
    <col min="14850" max="14850" width="5.140625" style="222" customWidth="1"/>
    <col min="14851" max="14851" width="24.28515625" style="222" customWidth="1"/>
    <col min="14852" max="14852" width="3.7109375" style="222" customWidth="1"/>
    <col min="14853" max="14853" width="24.7109375" style="222" customWidth="1"/>
    <col min="14854" max="14854" width="3.5703125" style="222" customWidth="1"/>
    <col min="14855" max="14855" width="5.85546875" style="222" customWidth="1"/>
    <col min="14856" max="14856" width="20.42578125" style="222" customWidth="1"/>
    <col min="14857" max="14857" width="16.140625" style="222" customWidth="1"/>
    <col min="14858" max="14858" width="18.42578125" style="222" customWidth="1"/>
    <col min="14859" max="14859" width="20" style="222" customWidth="1"/>
    <col min="14860" max="14860" width="4" style="222" customWidth="1"/>
    <col min="14861" max="14861" width="4.42578125" style="222" customWidth="1"/>
    <col min="14862" max="14862" width="4.140625" style="222" customWidth="1"/>
    <col min="14863" max="14863" width="4.7109375" style="222" customWidth="1"/>
    <col min="14864" max="15101" width="11.42578125" style="222"/>
    <col min="15102" max="15102" width="13.28515625" style="222" customWidth="1"/>
    <col min="15103" max="15103" width="20.28515625" style="222" customWidth="1"/>
    <col min="15104" max="15104" width="14" style="222" customWidth="1"/>
    <col min="15105" max="15105" width="16.7109375" style="222" customWidth="1"/>
    <col min="15106" max="15106" width="5.140625" style="222" customWidth="1"/>
    <col min="15107" max="15107" width="24.28515625" style="222" customWidth="1"/>
    <col min="15108" max="15108" width="3.7109375" style="222" customWidth="1"/>
    <col min="15109" max="15109" width="24.7109375" style="222" customWidth="1"/>
    <col min="15110" max="15110" width="3.5703125" style="222" customWidth="1"/>
    <col min="15111" max="15111" width="5.85546875" style="222" customWidth="1"/>
    <col min="15112" max="15112" width="20.42578125" style="222" customWidth="1"/>
    <col min="15113" max="15113" width="16.140625" style="222" customWidth="1"/>
    <col min="15114" max="15114" width="18.42578125" style="222" customWidth="1"/>
    <col min="15115" max="15115" width="20" style="222" customWidth="1"/>
    <col min="15116" max="15116" width="4" style="222" customWidth="1"/>
    <col min="15117" max="15117" width="4.42578125" style="222" customWidth="1"/>
    <col min="15118" max="15118" width="4.140625" style="222" customWidth="1"/>
    <col min="15119" max="15119" width="4.7109375" style="222" customWidth="1"/>
    <col min="15120" max="15357" width="11.42578125" style="222"/>
    <col min="15358" max="15358" width="13.28515625" style="222" customWidth="1"/>
    <col min="15359" max="15359" width="20.28515625" style="222" customWidth="1"/>
    <col min="15360" max="15360" width="14" style="222" customWidth="1"/>
    <col min="15361" max="15361" width="16.7109375" style="222" customWidth="1"/>
    <col min="15362" max="15362" width="5.140625" style="222" customWidth="1"/>
    <col min="15363" max="15363" width="24.28515625" style="222" customWidth="1"/>
    <col min="15364" max="15364" width="3.7109375" style="222" customWidth="1"/>
    <col min="15365" max="15365" width="24.7109375" style="222" customWidth="1"/>
    <col min="15366" max="15366" width="3.5703125" style="222" customWidth="1"/>
    <col min="15367" max="15367" width="5.85546875" style="222" customWidth="1"/>
    <col min="15368" max="15368" width="20.42578125" style="222" customWidth="1"/>
    <col min="15369" max="15369" width="16.140625" style="222" customWidth="1"/>
    <col min="15370" max="15370" width="18.42578125" style="222" customWidth="1"/>
    <col min="15371" max="15371" width="20" style="222" customWidth="1"/>
    <col min="15372" max="15372" width="4" style="222" customWidth="1"/>
    <col min="15373" max="15373" width="4.42578125" style="222" customWidth="1"/>
    <col min="15374" max="15374" width="4.140625" style="222" customWidth="1"/>
    <col min="15375" max="15375" width="4.7109375" style="222" customWidth="1"/>
    <col min="15376" max="15613" width="11.42578125" style="222"/>
    <col min="15614" max="15614" width="13.28515625" style="222" customWidth="1"/>
    <col min="15615" max="15615" width="20.28515625" style="222" customWidth="1"/>
    <col min="15616" max="15616" width="14" style="222" customWidth="1"/>
    <col min="15617" max="15617" width="16.7109375" style="222" customWidth="1"/>
    <col min="15618" max="15618" width="5.140625" style="222" customWidth="1"/>
    <col min="15619" max="15619" width="24.28515625" style="222" customWidth="1"/>
    <col min="15620" max="15620" width="3.7109375" style="222" customWidth="1"/>
    <col min="15621" max="15621" width="24.7109375" style="222" customWidth="1"/>
    <col min="15622" max="15622" width="3.5703125" style="222" customWidth="1"/>
    <col min="15623" max="15623" width="5.85546875" style="222" customWidth="1"/>
    <col min="15624" max="15624" width="20.42578125" style="222" customWidth="1"/>
    <col min="15625" max="15625" width="16.140625" style="222" customWidth="1"/>
    <col min="15626" max="15626" width="18.42578125" style="222" customWidth="1"/>
    <col min="15627" max="15627" width="20" style="222" customWidth="1"/>
    <col min="15628" max="15628" width="4" style="222" customWidth="1"/>
    <col min="15629" max="15629" width="4.42578125" style="222" customWidth="1"/>
    <col min="15630" max="15630" width="4.140625" style="222" customWidth="1"/>
    <col min="15631" max="15631" width="4.7109375" style="222" customWidth="1"/>
    <col min="15632" max="15869" width="11.42578125" style="222"/>
    <col min="15870" max="15870" width="13.28515625" style="222" customWidth="1"/>
    <col min="15871" max="15871" width="20.28515625" style="222" customWidth="1"/>
    <col min="15872" max="15872" width="14" style="222" customWidth="1"/>
    <col min="15873" max="15873" width="16.7109375" style="222" customWidth="1"/>
    <col min="15874" max="15874" width="5.140625" style="222" customWidth="1"/>
    <col min="15875" max="15875" width="24.28515625" style="222" customWidth="1"/>
    <col min="15876" max="15876" width="3.7109375" style="222" customWidth="1"/>
    <col min="15877" max="15877" width="24.7109375" style="222" customWidth="1"/>
    <col min="15878" max="15878" width="3.5703125" style="222" customWidth="1"/>
    <col min="15879" max="15879" width="5.85546875" style="222" customWidth="1"/>
    <col min="15880" max="15880" width="20.42578125" style="222" customWidth="1"/>
    <col min="15881" max="15881" width="16.140625" style="222" customWidth="1"/>
    <col min="15882" max="15882" width="18.42578125" style="222" customWidth="1"/>
    <col min="15883" max="15883" width="20" style="222" customWidth="1"/>
    <col min="15884" max="15884" width="4" style="222" customWidth="1"/>
    <col min="15885" max="15885" width="4.42578125" style="222" customWidth="1"/>
    <col min="15886" max="15886" width="4.140625" style="222" customWidth="1"/>
    <col min="15887" max="15887" width="4.7109375" style="222" customWidth="1"/>
    <col min="15888" max="16125" width="11.42578125" style="222"/>
    <col min="16126" max="16126" width="13.28515625" style="222" customWidth="1"/>
    <col min="16127" max="16127" width="20.28515625" style="222" customWidth="1"/>
    <col min="16128" max="16128" width="14" style="222" customWidth="1"/>
    <col min="16129" max="16129" width="16.7109375" style="222" customWidth="1"/>
    <col min="16130" max="16130" width="5.140625" style="222" customWidth="1"/>
    <col min="16131" max="16131" width="24.28515625" style="222" customWidth="1"/>
    <col min="16132" max="16132" width="3.7109375" style="222" customWidth="1"/>
    <col min="16133" max="16133" width="24.7109375" style="222" customWidth="1"/>
    <col min="16134" max="16134" width="3.5703125" style="222" customWidth="1"/>
    <col min="16135" max="16135" width="5.85546875" style="222" customWidth="1"/>
    <col min="16136" max="16136" width="20.42578125" style="222" customWidth="1"/>
    <col min="16137" max="16137" width="16.140625" style="222" customWidth="1"/>
    <col min="16138" max="16138" width="18.42578125" style="222" customWidth="1"/>
    <col min="16139" max="16139" width="20" style="222" customWidth="1"/>
    <col min="16140" max="16140" width="4" style="222" customWidth="1"/>
    <col min="16141" max="16141" width="4.42578125" style="222" customWidth="1"/>
    <col min="16142" max="16142" width="4.140625" style="222" customWidth="1"/>
    <col min="16143" max="16143" width="4.7109375" style="222" customWidth="1"/>
    <col min="16144" max="16384" width="11.42578125" style="222"/>
  </cols>
  <sheetData>
    <row r="1" spans="1:18" ht="15" customHeight="1" x14ac:dyDescent="0.25">
      <c r="A1" s="682"/>
      <c r="B1" s="683"/>
      <c r="C1" s="683"/>
      <c r="D1" s="683"/>
      <c r="E1" s="683"/>
      <c r="F1" s="684"/>
      <c r="G1" s="682" t="s">
        <v>75</v>
      </c>
      <c r="H1" s="683"/>
      <c r="I1" s="683"/>
      <c r="J1" s="683"/>
      <c r="K1" s="683"/>
      <c r="L1" s="683"/>
      <c r="M1" s="684"/>
      <c r="N1" s="301" t="s">
        <v>76</v>
      </c>
      <c r="O1" s="355" t="s">
        <v>77</v>
      </c>
      <c r="P1" s="216"/>
      <c r="Q1" s="216"/>
      <c r="R1" s="216"/>
    </row>
    <row r="2" spans="1:18" ht="13.5" customHeight="1" thickBot="1" x14ac:dyDescent="0.3">
      <c r="A2" s="685"/>
      <c r="B2" s="686"/>
      <c r="C2" s="686"/>
      <c r="D2" s="686"/>
      <c r="E2" s="686"/>
      <c r="F2" s="687"/>
      <c r="G2" s="688"/>
      <c r="H2" s="689"/>
      <c r="I2" s="689"/>
      <c r="J2" s="689"/>
      <c r="K2" s="689"/>
      <c r="L2" s="689"/>
      <c r="M2" s="690"/>
      <c r="N2" s="302" t="s">
        <v>102</v>
      </c>
      <c r="O2" s="356" t="s">
        <v>78</v>
      </c>
      <c r="P2" s="216"/>
      <c r="Q2" s="216"/>
      <c r="R2" s="216"/>
    </row>
    <row r="3" spans="1:18" ht="13.5" customHeight="1" x14ac:dyDescent="0.25">
      <c r="A3" s="685"/>
      <c r="B3" s="686"/>
      <c r="C3" s="686"/>
      <c r="D3" s="686"/>
      <c r="E3" s="686"/>
      <c r="F3" s="687"/>
      <c r="G3" s="682" t="s">
        <v>79</v>
      </c>
      <c r="H3" s="683"/>
      <c r="I3" s="683"/>
      <c r="J3" s="683"/>
      <c r="K3" s="683"/>
      <c r="L3" s="683"/>
      <c r="M3" s="684"/>
      <c r="N3" s="302" t="s">
        <v>80</v>
      </c>
      <c r="O3" s="356">
        <v>1</v>
      </c>
    </row>
    <row r="4" spans="1:18" ht="15.75" customHeight="1" thickBot="1" x14ac:dyDescent="0.3">
      <c r="A4" s="688"/>
      <c r="B4" s="689"/>
      <c r="C4" s="689"/>
      <c r="D4" s="689"/>
      <c r="E4" s="689"/>
      <c r="F4" s="690"/>
      <c r="G4" s="688"/>
      <c r="H4" s="689"/>
      <c r="I4" s="689"/>
      <c r="J4" s="689"/>
      <c r="K4" s="689"/>
      <c r="L4" s="689"/>
      <c r="M4" s="690"/>
      <c r="N4" s="303" t="s">
        <v>932</v>
      </c>
      <c r="O4" s="358">
        <v>41775</v>
      </c>
    </row>
    <row r="5" spans="1:18" ht="14.25" customHeight="1" thickBot="1" x14ac:dyDescent="0.3">
      <c r="A5" s="304"/>
      <c r="B5" s="305"/>
      <c r="C5" s="305"/>
      <c r="D5" s="305"/>
      <c r="E5" s="305"/>
      <c r="F5" s="305"/>
      <c r="G5" s="305"/>
      <c r="H5" s="305"/>
      <c r="I5" s="306"/>
      <c r="J5" s="305"/>
      <c r="K5" s="305"/>
      <c r="L5" s="305"/>
      <c r="M5" s="305"/>
      <c r="N5" s="307"/>
      <c r="O5" s="307"/>
    </row>
    <row r="6" spans="1:18" s="227" customFormat="1" ht="16.5" hidden="1" outlineLevel="1" thickTop="1" thickBot="1" x14ac:dyDescent="0.3">
      <c r="B6" s="308"/>
      <c r="C6" s="309"/>
      <c r="D6" s="234"/>
      <c r="E6" s="234"/>
      <c r="F6" s="248"/>
      <c r="G6" s="234"/>
      <c r="H6" s="248"/>
      <c r="I6" s="310"/>
      <c r="J6" s="311"/>
      <c r="K6" s="228"/>
      <c r="L6" s="228"/>
      <c r="M6" s="235"/>
      <c r="N6" s="312"/>
      <c r="O6" s="236"/>
    </row>
    <row r="7" spans="1:18" s="227" customFormat="1" ht="15.75" hidden="1" outlineLevel="1" thickBot="1" x14ac:dyDescent="0.3">
      <c r="B7" s="691" t="s">
        <v>23</v>
      </c>
      <c r="C7" s="692"/>
      <c r="D7" s="234"/>
      <c r="E7" s="234"/>
      <c r="F7" s="248"/>
      <c r="G7" s="234"/>
      <c r="H7" s="248"/>
      <c r="I7" s="310"/>
      <c r="J7" s="311"/>
      <c r="K7" s="228"/>
      <c r="L7" s="228"/>
      <c r="M7" s="235"/>
      <c r="N7" s="312"/>
      <c r="O7" s="236"/>
    </row>
    <row r="8" spans="1:18" s="227" customFormat="1" ht="15.75" hidden="1" outlineLevel="1" thickBot="1" x14ac:dyDescent="0.3">
      <c r="B8" s="313">
        <v>3</v>
      </c>
      <c r="C8" s="314" t="s">
        <v>70</v>
      </c>
      <c r="D8" s="315">
        <f ca="1">+$B8*D$10</f>
        <v>15</v>
      </c>
      <c r="E8" s="316">
        <f t="shared" ref="E8:F10" ca="1" si="0">+$B8*E$10</f>
        <v>30</v>
      </c>
      <c r="F8" s="317">
        <f t="shared" ca="1" si="0"/>
        <v>60</v>
      </c>
      <c r="G8" s="234"/>
      <c r="H8" s="248"/>
      <c r="I8" s="310"/>
      <c r="J8" s="311"/>
      <c r="K8" s="228"/>
      <c r="L8" s="228"/>
      <c r="M8" s="235"/>
      <c r="N8" s="312"/>
      <c r="O8" s="236"/>
    </row>
    <row r="9" spans="1:18" s="227" customFormat="1" ht="16.5" hidden="1" outlineLevel="1" thickTop="1" thickBot="1" x14ac:dyDescent="0.3">
      <c r="B9" s="318">
        <v>2</v>
      </c>
      <c r="C9" s="319" t="s">
        <v>71</v>
      </c>
      <c r="D9" s="320">
        <f ca="1">+$B9*D$10</f>
        <v>10</v>
      </c>
      <c r="E9" s="320">
        <f t="shared" ca="1" si="0"/>
        <v>20</v>
      </c>
      <c r="F9" s="321">
        <f t="shared" ca="1" si="0"/>
        <v>40</v>
      </c>
      <c r="G9" s="234"/>
      <c r="H9" s="248"/>
      <c r="I9" s="310"/>
      <c r="J9" s="311"/>
      <c r="K9" s="228"/>
      <c r="L9" s="228"/>
      <c r="M9" s="235"/>
      <c r="N9" s="312"/>
      <c r="O9" s="236"/>
    </row>
    <row r="10" spans="1:18" s="227" customFormat="1" ht="16.5" hidden="1" outlineLevel="1" thickTop="1" thickBot="1" x14ac:dyDescent="0.3">
      <c r="B10" s="322">
        <v>1</v>
      </c>
      <c r="C10" s="323" t="s">
        <v>20</v>
      </c>
      <c r="D10" s="283">
        <f ca="1">+$B10*D$10</f>
        <v>5</v>
      </c>
      <c r="E10" s="320">
        <f t="shared" ca="1" si="0"/>
        <v>10</v>
      </c>
      <c r="F10" s="324">
        <f t="shared" ca="1" si="0"/>
        <v>20</v>
      </c>
      <c r="G10" s="234"/>
      <c r="H10" s="248"/>
      <c r="I10" s="310"/>
      <c r="J10" s="311"/>
      <c r="K10" s="228"/>
      <c r="L10" s="228"/>
      <c r="M10" s="235"/>
      <c r="N10" s="312"/>
      <c r="O10" s="236"/>
    </row>
    <row r="11" spans="1:18" s="227" customFormat="1" ht="15.75" hidden="1" outlineLevel="1" thickBot="1" x14ac:dyDescent="0.3">
      <c r="A11" s="228"/>
      <c r="B11" s="228"/>
      <c r="C11" s="228"/>
      <c r="D11" s="245" t="s">
        <v>3</v>
      </c>
      <c r="E11" s="246" t="s">
        <v>69</v>
      </c>
      <c r="F11" s="247" t="s">
        <v>2</v>
      </c>
      <c r="G11" s="325"/>
      <c r="H11" s="325"/>
      <c r="I11" s="326"/>
      <c r="J11" s="311"/>
      <c r="K11" s="228"/>
      <c r="L11" s="228"/>
      <c r="M11" s="235"/>
      <c r="N11" s="312"/>
      <c r="O11" s="236"/>
    </row>
    <row r="12" spans="1:18" s="227" customFormat="1" ht="16.5" hidden="1" outlineLevel="1" thickTop="1" thickBot="1" x14ac:dyDescent="0.3">
      <c r="A12" s="228"/>
      <c r="B12" s="228"/>
      <c r="C12" s="228"/>
      <c r="D12" s="327">
        <v>5</v>
      </c>
      <c r="E12" s="328">
        <v>10</v>
      </c>
      <c r="F12" s="329">
        <v>20</v>
      </c>
      <c r="G12" s="325"/>
      <c r="H12" s="325"/>
      <c r="I12" s="326"/>
      <c r="J12" s="311"/>
      <c r="K12" s="228"/>
      <c r="L12" s="228"/>
      <c r="M12" s="235"/>
      <c r="N12" s="312"/>
      <c r="O12" s="236"/>
    </row>
    <row r="13" spans="1:18" s="227" customFormat="1" ht="15.75" hidden="1" outlineLevel="1" thickBot="1" x14ac:dyDescent="0.3">
      <c r="A13" s="228"/>
      <c r="B13" s="228"/>
      <c r="C13" s="228"/>
      <c r="D13" s="330"/>
      <c r="E13" s="331" t="s">
        <v>56</v>
      </c>
      <c r="F13" s="332"/>
      <c r="G13" s="234"/>
      <c r="H13" s="693"/>
      <c r="I13" s="693"/>
      <c r="J13" s="311"/>
      <c r="K13" s="228"/>
      <c r="L13" s="228"/>
      <c r="M13" s="235"/>
      <c r="N13" s="312"/>
      <c r="O13" s="236"/>
    </row>
    <row r="14" spans="1:18" s="227" customFormat="1" ht="16.5" hidden="1" outlineLevel="1" thickTop="1" thickBot="1" x14ac:dyDescent="0.3">
      <c r="A14" s="228"/>
      <c r="B14" s="228"/>
      <c r="E14" s="228"/>
      <c r="F14" s="311"/>
      <c r="G14" s="234"/>
      <c r="H14" s="248"/>
      <c r="I14" s="310"/>
      <c r="J14" s="311"/>
      <c r="K14" s="228"/>
      <c r="L14" s="228"/>
      <c r="M14" s="235"/>
      <c r="N14" s="312"/>
      <c r="O14" s="236"/>
    </row>
    <row r="15" spans="1:18" s="227" customFormat="1" ht="15" hidden="1" outlineLevel="1" x14ac:dyDescent="0.25">
      <c r="A15" s="228"/>
      <c r="B15" s="228"/>
      <c r="C15" s="290" t="s">
        <v>3</v>
      </c>
      <c r="D15" s="253" t="s">
        <v>72</v>
      </c>
      <c r="E15" s="228"/>
      <c r="F15" s="311"/>
      <c r="G15" s="228"/>
      <c r="H15" s="248"/>
      <c r="I15" s="310"/>
      <c r="J15" s="311"/>
      <c r="K15" s="228"/>
      <c r="L15" s="228"/>
      <c r="M15" s="235"/>
      <c r="N15" s="312"/>
      <c r="O15" s="236"/>
    </row>
    <row r="16" spans="1:18" s="227" customFormat="1" ht="15" hidden="1" outlineLevel="1" x14ac:dyDescent="0.25">
      <c r="A16" s="228"/>
      <c r="B16" s="228"/>
      <c r="C16" s="293" t="s">
        <v>4</v>
      </c>
      <c r="D16" s="255" t="s">
        <v>73</v>
      </c>
      <c r="E16" s="228"/>
      <c r="F16" s="311"/>
      <c r="G16" s="228"/>
      <c r="H16" s="248"/>
      <c r="I16" s="310"/>
      <c r="J16" s="311"/>
      <c r="K16" s="228"/>
      <c r="L16" s="228"/>
      <c r="M16" s="235"/>
      <c r="N16" s="312"/>
      <c r="O16" s="236"/>
    </row>
    <row r="17" spans="1:20" s="227" customFormat="1" ht="15" hidden="1" outlineLevel="1" x14ac:dyDescent="0.25">
      <c r="A17" s="228"/>
      <c r="B17" s="228"/>
      <c r="C17" s="333" t="s">
        <v>2</v>
      </c>
      <c r="D17" s="255" t="s">
        <v>74</v>
      </c>
      <c r="E17" s="228"/>
      <c r="F17" s="311"/>
      <c r="G17" s="228"/>
      <c r="H17" s="248"/>
      <c r="I17" s="310"/>
      <c r="J17" s="311"/>
      <c r="L17" s="228"/>
      <c r="M17" s="235"/>
      <c r="N17" s="312"/>
      <c r="O17" s="236"/>
    </row>
    <row r="18" spans="1:20" s="227" customFormat="1" ht="15.75" hidden="1" outlineLevel="1" thickBot="1" x14ac:dyDescent="0.3">
      <c r="A18" s="228"/>
      <c r="B18" s="228"/>
      <c r="C18" s="334"/>
      <c r="D18" s="335"/>
      <c r="E18" s="228"/>
      <c r="F18" s="311"/>
      <c r="G18" s="228"/>
      <c r="H18" s="248"/>
      <c r="I18" s="310"/>
      <c r="J18" s="311"/>
      <c r="L18" s="228"/>
      <c r="M18" s="235"/>
      <c r="N18" s="312"/>
      <c r="O18" s="236"/>
    </row>
    <row r="19" spans="1:20" s="224" customFormat="1" ht="57" customHeight="1" collapsed="1" thickTop="1" thickBot="1" x14ac:dyDescent="0.3">
      <c r="A19" s="336" t="s">
        <v>82</v>
      </c>
      <c r="B19" s="336" t="s">
        <v>83</v>
      </c>
      <c r="C19" s="336" t="s">
        <v>84</v>
      </c>
      <c r="D19" s="336" t="s">
        <v>85</v>
      </c>
      <c r="E19" s="336" t="s">
        <v>86</v>
      </c>
      <c r="F19" s="336" t="s">
        <v>249</v>
      </c>
      <c r="G19" s="336" t="s">
        <v>87</v>
      </c>
      <c r="H19" s="336" t="s">
        <v>89</v>
      </c>
      <c r="I19" s="337" t="s">
        <v>88</v>
      </c>
      <c r="J19" s="336" t="s">
        <v>250</v>
      </c>
      <c r="K19" s="336" t="s">
        <v>251</v>
      </c>
      <c r="L19" s="336" t="s">
        <v>91</v>
      </c>
      <c r="M19" s="336" t="s">
        <v>92</v>
      </c>
      <c r="N19" s="336" t="s">
        <v>93</v>
      </c>
      <c r="O19" s="336" t="s">
        <v>94</v>
      </c>
    </row>
    <row r="20" spans="1:20" s="224" customFormat="1" ht="110.25" customHeight="1" thickTop="1" thickBot="1" x14ac:dyDescent="0.3">
      <c r="A20" s="680" t="s">
        <v>117</v>
      </c>
      <c r="B20" s="676" t="s">
        <v>118</v>
      </c>
      <c r="C20" s="676" t="s">
        <v>119</v>
      </c>
      <c r="D20" s="676" t="s">
        <v>120</v>
      </c>
      <c r="E20" s="338" t="s">
        <v>121</v>
      </c>
      <c r="F20" s="339">
        <v>1</v>
      </c>
      <c r="G20" s="340" t="s">
        <v>122</v>
      </c>
      <c r="H20" s="339">
        <v>20</v>
      </c>
      <c r="I20" s="341" t="s">
        <v>1343</v>
      </c>
      <c r="J20" s="342">
        <f>+H20*F20</f>
        <v>20</v>
      </c>
      <c r="K20" s="343" t="str">
        <f>+IF(J20&lt;=9,"ACEPTABLE",IF(J20&lt;=29,"TOLERABLE",IF(J20&gt;=30,"GRAVE","NO APLICA")))</f>
        <v>TOLERABLE</v>
      </c>
      <c r="L20" s="338" t="s">
        <v>1125</v>
      </c>
      <c r="M20" s="338" t="s">
        <v>1126</v>
      </c>
      <c r="N20" s="338" t="s">
        <v>1127</v>
      </c>
      <c r="O20" s="603" t="s">
        <v>1128</v>
      </c>
    </row>
    <row r="21" spans="1:20" s="224" customFormat="1" ht="78.75" customHeight="1" thickTop="1" thickBot="1" x14ac:dyDescent="0.3">
      <c r="A21" s="681"/>
      <c r="B21" s="679"/>
      <c r="C21" s="679"/>
      <c r="D21" s="679"/>
      <c r="E21" s="679" t="s">
        <v>695</v>
      </c>
      <c r="F21" s="696">
        <v>2</v>
      </c>
      <c r="G21" s="679" t="s">
        <v>719</v>
      </c>
      <c r="H21" s="696">
        <v>5</v>
      </c>
      <c r="I21" s="678" t="s">
        <v>1344</v>
      </c>
      <c r="J21" s="695">
        <f>+H21*F21</f>
        <v>10</v>
      </c>
      <c r="K21" s="697" t="str">
        <f>+IF(J21&lt;=9,"ACEPTABLE",IF(J21&lt;=29,"TOLERABLE",IF(J21&gt;=30,"GRAVE","NO APLICA")))</f>
        <v>TOLERABLE</v>
      </c>
      <c r="L21" s="344" t="s">
        <v>720</v>
      </c>
      <c r="M21" s="344" t="s">
        <v>124</v>
      </c>
      <c r="N21" s="344" t="s">
        <v>125</v>
      </c>
      <c r="O21" s="345" t="s">
        <v>696</v>
      </c>
    </row>
    <row r="22" spans="1:20" s="224" customFormat="1" ht="60.75" customHeight="1" thickTop="1" thickBot="1" x14ac:dyDescent="0.3">
      <c r="A22" s="681"/>
      <c r="B22" s="679"/>
      <c r="C22" s="679"/>
      <c r="D22" s="679"/>
      <c r="E22" s="679"/>
      <c r="F22" s="696"/>
      <c r="G22" s="679"/>
      <c r="H22" s="696"/>
      <c r="I22" s="678"/>
      <c r="J22" s="695"/>
      <c r="K22" s="697"/>
      <c r="L22" s="344" t="s">
        <v>1129</v>
      </c>
      <c r="M22" s="512" t="s">
        <v>1126</v>
      </c>
      <c r="N22" s="344" t="s">
        <v>125</v>
      </c>
      <c r="O22" s="345" t="s">
        <v>697</v>
      </c>
    </row>
    <row r="23" spans="1:20" s="224" customFormat="1" ht="87" customHeight="1" thickTop="1" thickBot="1" x14ac:dyDescent="0.3">
      <c r="A23" s="681"/>
      <c r="B23" s="679"/>
      <c r="C23" s="679"/>
      <c r="D23" s="679"/>
      <c r="E23" s="344" t="s">
        <v>126</v>
      </c>
      <c r="F23" s="346">
        <v>1</v>
      </c>
      <c r="G23" s="344" t="s">
        <v>1130</v>
      </c>
      <c r="H23" s="346">
        <v>20</v>
      </c>
      <c r="I23" s="345" t="s">
        <v>1131</v>
      </c>
      <c r="J23" s="226">
        <f>+H23*F23</f>
        <v>20</v>
      </c>
      <c r="K23" s="347" t="str">
        <f>+IF(J23&lt;=9,"ACEPTABLE",IF(J23&lt;=29,"TOLERABLE",IF(J23&gt;=30,"GRAVE","NO APLICA")))</f>
        <v>TOLERABLE</v>
      </c>
      <c r="L23" s="344" t="s">
        <v>685</v>
      </c>
      <c r="M23" s="338" t="s">
        <v>1132</v>
      </c>
      <c r="N23" s="344" t="s">
        <v>127</v>
      </c>
      <c r="O23" s="345" t="s">
        <v>686</v>
      </c>
    </row>
    <row r="24" spans="1:20" s="224" customFormat="1" ht="124.5" customHeight="1" thickTop="1" thickBot="1" x14ac:dyDescent="0.3">
      <c r="A24" s="681"/>
      <c r="B24" s="679" t="s">
        <v>128</v>
      </c>
      <c r="C24" s="679" t="s">
        <v>129</v>
      </c>
      <c r="D24" s="344" t="s">
        <v>130</v>
      </c>
      <c r="E24" s="675" t="s">
        <v>131</v>
      </c>
      <c r="F24" s="696">
        <v>1</v>
      </c>
      <c r="G24" s="344" t="s">
        <v>132</v>
      </c>
      <c r="H24" s="696">
        <v>5</v>
      </c>
      <c r="I24" s="345" t="s">
        <v>133</v>
      </c>
      <c r="J24" s="695">
        <f>+H24*F24</f>
        <v>5</v>
      </c>
      <c r="K24" s="694" t="str">
        <f>+IF(J24&lt;=9,"ACEPTABLE",IF(J24&lt;=29,"TOLERABLE",IF(J24&lt;=30,"GRAVE","NO APLICA")))</f>
        <v>ACEPTABLE</v>
      </c>
      <c r="L24" s="344" t="s">
        <v>1133</v>
      </c>
      <c r="M24" s="338" t="s">
        <v>101</v>
      </c>
      <c r="N24" s="344" t="s">
        <v>1134</v>
      </c>
      <c r="O24" s="345" t="s">
        <v>1135</v>
      </c>
    </row>
    <row r="25" spans="1:20" s="224" customFormat="1" ht="66.75" customHeight="1" thickTop="1" thickBot="1" x14ac:dyDescent="0.3">
      <c r="A25" s="681"/>
      <c r="B25" s="679"/>
      <c r="C25" s="679"/>
      <c r="D25" s="344" t="s">
        <v>134</v>
      </c>
      <c r="E25" s="676"/>
      <c r="F25" s="696"/>
      <c r="G25" s="344" t="s">
        <v>135</v>
      </c>
      <c r="H25" s="696"/>
      <c r="I25" s="345" t="s">
        <v>136</v>
      </c>
      <c r="J25" s="695"/>
      <c r="K25" s="694"/>
      <c r="L25" s="344" t="s">
        <v>137</v>
      </c>
      <c r="M25" s="344" t="s">
        <v>1136</v>
      </c>
      <c r="N25" s="344" t="s">
        <v>1137</v>
      </c>
      <c r="O25" s="345" t="s">
        <v>698</v>
      </c>
    </row>
    <row r="26" spans="1:20" s="224" customFormat="1" ht="86.25" customHeight="1" thickTop="1" thickBot="1" x14ac:dyDescent="0.3">
      <c r="A26" s="681"/>
      <c r="B26" s="679"/>
      <c r="C26" s="344" t="s">
        <v>138</v>
      </c>
      <c r="D26" s="344" t="s">
        <v>699</v>
      </c>
      <c r="E26" s="344" t="s">
        <v>700</v>
      </c>
      <c r="F26" s="696"/>
      <c r="G26" s="344" t="s">
        <v>701</v>
      </c>
      <c r="H26" s="696"/>
      <c r="I26" s="345" t="s">
        <v>139</v>
      </c>
      <c r="J26" s="695"/>
      <c r="K26" s="694"/>
      <c r="L26" s="344" t="s">
        <v>140</v>
      </c>
      <c r="M26" s="344" t="s">
        <v>101</v>
      </c>
      <c r="N26" s="344" t="s">
        <v>1138</v>
      </c>
      <c r="O26" s="345" t="s">
        <v>702</v>
      </c>
    </row>
    <row r="27" spans="1:20" s="224" customFormat="1" ht="56.25" customHeight="1" thickTop="1" thickBot="1" x14ac:dyDescent="0.3">
      <c r="A27" s="681"/>
      <c r="B27" s="675" t="s">
        <v>141</v>
      </c>
      <c r="C27" s="679" t="s">
        <v>142</v>
      </c>
      <c r="D27" s="675" t="s">
        <v>703</v>
      </c>
      <c r="E27" s="679" t="s">
        <v>143</v>
      </c>
      <c r="F27" s="698">
        <v>1</v>
      </c>
      <c r="G27" s="344" t="s">
        <v>144</v>
      </c>
      <c r="H27" s="698">
        <v>5</v>
      </c>
      <c r="I27" s="345" t="s">
        <v>145</v>
      </c>
      <c r="J27" s="695">
        <f>+H27*F27</f>
        <v>5</v>
      </c>
      <c r="K27" s="694" t="str">
        <f>+IF(J27&lt;=9,"ACEPTABLE",IF(J27&lt;=29,"TOLERABLE",IF(J27&gt;=60,"GRAVE","NO APLICA")))</f>
        <v>ACEPTABLE</v>
      </c>
      <c r="L27" s="344" t="s">
        <v>146</v>
      </c>
      <c r="M27" s="344" t="s">
        <v>123</v>
      </c>
      <c r="N27" s="344" t="s">
        <v>127</v>
      </c>
      <c r="O27" s="348" t="s">
        <v>707</v>
      </c>
    </row>
    <row r="28" spans="1:20" s="224" customFormat="1" ht="65.25" customHeight="1" thickTop="1" thickBot="1" x14ac:dyDescent="0.3">
      <c r="A28" s="681"/>
      <c r="B28" s="677"/>
      <c r="C28" s="679"/>
      <c r="D28" s="677"/>
      <c r="E28" s="679"/>
      <c r="F28" s="698"/>
      <c r="G28" s="679" t="s">
        <v>147</v>
      </c>
      <c r="H28" s="698"/>
      <c r="I28" s="345" t="s">
        <v>1345</v>
      </c>
      <c r="J28" s="695"/>
      <c r="K28" s="694"/>
      <c r="L28" s="344" t="s">
        <v>148</v>
      </c>
      <c r="M28" s="344" t="s">
        <v>1139</v>
      </c>
      <c r="N28" s="344" t="s">
        <v>127</v>
      </c>
      <c r="O28" s="345" t="s">
        <v>706</v>
      </c>
    </row>
    <row r="29" spans="1:20" s="224" customFormat="1" ht="72" customHeight="1" thickTop="1" thickBot="1" x14ac:dyDescent="0.3">
      <c r="A29" s="681"/>
      <c r="B29" s="677"/>
      <c r="C29" s="679"/>
      <c r="D29" s="677"/>
      <c r="E29" s="679"/>
      <c r="F29" s="698"/>
      <c r="G29" s="679"/>
      <c r="H29" s="698"/>
      <c r="I29" s="345" t="s">
        <v>149</v>
      </c>
      <c r="J29" s="695"/>
      <c r="K29" s="694"/>
      <c r="L29" s="344" t="s">
        <v>704</v>
      </c>
      <c r="M29" s="344" t="s">
        <v>150</v>
      </c>
      <c r="N29" s="344" t="s">
        <v>127</v>
      </c>
      <c r="O29" s="348" t="s">
        <v>705</v>
      </c>
    </row>
    <row r="30" spans="1:20" s="224" customFormat="1" ht="72" customHeight="1" thickTop="1" thickBot="1" x14ac:dyDescent="0.3">
      <c r="A30" s="681"/>
      <c r="B30" s="676"/>
      <c r="C30" s="344" t="s">
        <v>721</v>
      </c>
      <c r="D30" s="676"/>
      <c r="E30" s="344" t="s">
        <v>722</v>
      </c>
      <c r="F30" s="349">
        <v>3</v>
      </c>
      <c r="G30" s="344" t="s">
        <v>1140</v>
      </c>
      <c r="H30" s="349">
        <v>30</v>
      </c>
      <c r="I30" s="344" t="s">
        <v>723</v>
      </c>
      <c r="J30" s="350">
        <f>+F30*H30</f>
        <v>90</v>
      </c>
      <c r="K30" s="212" t="str">
        <f t="shared" ref="K30:K35" si="1">+IF(J30&lt;=9,"ACEPTABLE",IF(J30&lt;=29,"TOLERABLE",IF(J30&gt;=30,"GRAVE","NO APLICA")))</f>
        <v>GRAVE</v>
      </c>
      <c r="L30" s="344" t="s">
        <v>140</v>
      </c>
      <c r="M30" s="344" t="s">
        <v>1139</v>
      </c>
      <c r="N30" s="344" t="s">
        <v>1141</v>
      </c>
      <c r="O30" s="348" t="s">
        <v>706</v>
      </c>
    </row>
    <row r="31" spans="1:20" s="224" customFormat="1" ht="109.5" thickTop="1" thickBot="1" x14ac:dyDescent="0.3">
      <c r="A31" s="681"/>
      <c r="B31" s="344" t="s">
        <v>453</v>
      </c>
      <c r="C31" s="344" t="s">
        <v>447</v>
      </c>
      <c r="D31" s="344" t="s">
        <v>708</v>
      </c>
      <c r="E31" s="344" t="s">
        <v>448</v>
      </c>
      <c r="F31" s="226">
        <v>1</v>
      </c>
      <c r="G31" s="344" t="s">
        <v>450</v>
      </c>
      <c r="H31" s="226">
        <v>20</v>
      </c>
      <c r="I31" s="345" t="s">
        <v>449</v>
      </c>
      <c r="J31" s="350">
        <f>+F31*H31</f>
        <v>20</v>
      </c>
      <c r="K31" s="210" t="str">
        <f t="shared" si="1"/>
        <v>TOLERABLE</v>
      </c>
      <c r="L31" s="344" t="s">
        <v>451</v>
      </c>
      <c r="M31" s="344" t="s">
        <v>452</v>
      </c>
      <c r="N31" s="344" t="s">
        <v>454</v>
      </c>
      <c r="O31" s="344" t="s">
        <v>455</v>
      </c>
      <c r="P31" s="213"/>
      <c r="Q31" s="213"/>
      <c r="R31" s="213"/>
      <c r="S31" s="214"/>
      <c r="T31" s="208"/>
    </row>
    <row r="32" spans="1:20" s="224" customFormat="1" ht="111" customHeight="1" thickTop="1" thickBot="1" x14ac:dyDescent="0.3">
      <c r="A32" s="681"/>
      <c r="B32" s="351" t="s">
        <v>485</v>
      </c>
      <c r="C32" s="351" t="s">
        <v>866</v>
      </c>
      <c r="D32" s="351" t="s">
        <v>487</v>
      </c>
      <c r="E32" s="351" t="s">
        <v>709</v>
      </c>
      <c r="F32" s="352">
        <v>1</v>
      </c>
      <c r="G32" s="344" t="s">
        <v>486</v>
      </c>
      <c r="H32" s="352">
        <v>20</v>
      </c>
      <c r="I32" s="345" t="s">
        <v>865</v>
      </c>
      <c r="J32" s="350">
        <f>+F32*H32</f>
        <v>20</v>
      </c>
      <c r="K32" s="210" t="str">
        <f t="shared" si="1"/>
        <v>TOLERABLE</v>
      </c>
      <c r="L32" s="345" t="s">
        <v>681</v>
      </c>
      <c r="M32" s="344" t="s">
        <v>489</v>
      </c>
      <c r="N32" s="344" t="s">
        <v>488</v>
      </c>
      <c r="O32" s="345" t="s">
        <v>490</v>
      </c>
      <c r="P32" s="213"/>
      <c r="Q32" s="213"/>
      <c r="R32" s="213"/>
      <c r="S32" s="214"/>
      <c r="T32" s="208"/>
    </row>
    <row r="33" spans="1:20" s="224" customFormat="1" ht="58.5" customHeight="1" thickTop="1" thickBot="1" x14ac:dyDescent="0.3">
      <c r="A33" s="681"/>
      <c r="B33" s="344" t="s">
        <v>522</v>
      </c>
      <c r="C33" s="344" t="s">
        <v>677</v>
      </c>
      <c r="D33" s="344" t="s">
        <v>679</v>
      </c>
      <c r="E33" s="344" t="s">
        <v>682</v>
      </c>
      <c r="F33" s="352">
        <v>1</v>
      </c>
      <c r="G33" s="344" t="s">
        <v>683</v>
      </c>
      <c r="H33" s="352">
        <v>10</v>
      </c>
      <c r="I33" s="345" t="s">
        <v>684</v>
      </c>
      <c r="J33" s="350">
        <f>+F33*H33</f>
        <v>10</v>
      </c>
      <c r="K33" s="210" t="str">
        <f t="shared" si="1"/>
        <v>TOLERABLE</v>
      </c>
      <c r="L33" s="345" t="s">
        <v>1142</v>
      </c>
      <c r="M33" s="344" t="s">
        <v>1139</v>
      </c>
      <c r="N33" s="344" t="s">
        <v>1143</v>
      </c>
      <c r="O33" s="345" t="s">
        <v>706</v>
      </c>
      <c r="P33" s="213"/>
      <c r="Q33" s="213"/>
      <c r="R33" s="213"/>
      <c r="S33" s="214"/>
      <c r="T33" s="208"/>
    </row>
    <row r="34" spans="1:20" s="224" customFormat="1" ht="86.25" customHeight="1" thickTop="1" thickBot="1" x14ac:dyDescent="0.3">
      <c r="A34" s="681"/>
      <c r="B34" s="675" t="s">
        <v>523</v>
      </c>
      <c r="C34" s="344" t="s">
        <v>676</v>
      </c>
      <c r="D34" s="344" t="s">
        <v>678</v>
      </c>
      <c r="E34" s="344" t="s">
        <v>680</v>
      </c>
      <c r="F34" s="352">
        <v>2</v>
      </c>
      <c r="G34" s="344" t="s">
        <v>710</v>
      </c>
      <c r="H34" s="352">
        <v>10</v>
      </c>
      <c r="I34" s="345" t="s">
        <v>711</v>
      </c>
      <c r="J34" s="353">
        <v>20</v>
      </c>
      <c r="K34" s="210" t="str">
        <f t="shared" si="1"/>
        <v>TOLERABLE</v>
      </c>
      <c r="L34" s="345" t="s">
        <v>1346</v>
      </c>
      <c r="M34" s="344" t="s">
        <v>1144</v>
      </c>
      <c r="N34" s="344" t="s">
        <v>1145</v>
      </c>
      <c r="O34" s="345" t="s">
        <v>712</v>
      </c>
      <c r="P34" s="213"/>
      <c r="Q34" s="213"/>
      <c r="R34" s="213"/>
      <c r="S34" s="214"/>
      <c r="T34" s="208"/>
    </row>
    <row r="35" spans="1:20" s="224" customFormat="1" ht="86.25" customHeight="1" thickTop="1" thickBot="1" x14ac:dyDescent="0.3">
      <c r="A35" s="681"/>
      <c r="B35" s="676"/>
      <c r="C35" s="344" t="s">
        <v>713</v>
      </c>
      <c r="D35" s="344" t="s">
        <v>678</v>
      </c>
      <c r="E35" s="344" t="s">
        <v>714</v>
      </c>
      <c r="F35" s="352">
        <v>2</v>
      </c>
      <c r="G35" s="344" t="s">
        <v>715</v>
      </c>
      <c r="H35" s="352">
        <v>10</v>
      </c>
      <c r="I35" s="344" t="s">
        <v>716</v>
      </c>
      <c r="J35" s="350">
        <f>+F35*H35</f>
        <v>20</v>
      </c>
      <c r="K35" s="210" t="str">
        <f t="shared" si="1"/>
        <v>TOLERABLE</v>
      </c>
      <c r="L35" s="344" t="s">
        <v>717</v>
      </c>
      <c r="M35" s="344" t="s">
        <v>1146</v>
      </c>
      <c r="N35" s="344" t="s">
        <v>1147</v>
      </c>
      <c r="O35" s="345" t="s">
        <v>718</v>
      </c>
      <c r="P35" s="213"/>
      <c r="Q35" s="213"/>
      <c r="R35" s="213"/>
      <c r="S35" s="214"/>
      <c r="T35" s="208"/>
    </row>
    <row r="36" spans="1:20" ht="11.25" thickTop="1" x14ac:dyDescent="0.25">
      <c r="A36" s="217"/>
      <c r="B36" s="208"/>
      <c r="C36" s="217"/>
    </row>
    <row r="37" spans="1:20" x14ac:dyDescent="0.25">
      <c r="A37" s="217"/>
      <c r="B37" s="208"/>
      <c r="C37" s="217"/>
    </row>
    <row r="39" spans="1:20" x14ac:dyDescent="0.25">
      <c r="E39" s="702" t="s">
        <v>97</v>
      </c>
      <c r="F39" s="702"/>
      <c r="G39" s="32"/>
      <c r="H39" s="32"/>
    </row>
    <row r="40" spans="1:20" x14ac:dyDescent="0.25">
      <c r="E40" s="32"/>
      <c r="F40" s="32"/>
      <c r="G40" s="32"/>
      <c r="H40" s="32"/>
    </row>
    <row r="41" spans="1:20" x14ac:dyDescent="0.25">
      <c r="E41" s="699" t="s">
        <v>98</v>
      </c>
      <c r="F41" s="699"/>
      <c r="G41" s="703" t="s">
        <v>99</v>
      </c>
      <c r="H41" s="703"/>
    </row>
    <row r="42" spans="1:20" ht="24" customHeight="1" x14ac:dyDescent="0.25">
      <c r="E42" s="704" t="s">
        <v>933</v>
      </c>
      <c r="F42" s="705"/>
      <c r="G42" s="701" t="s">
        <v>101</v>
      </c>
      <c r="H42" s="701"/>
    </row>
    <row r="43" spans="1:20" x14ac:dyDescent="0.25">
      <c r="E43" s="699" t="s">
        <v>791</v>
      </c>
      <c r="F43" s="700"/>
      <c r="G43" s="701" t="s">
        <v>1342</v>
      </c>
      <c r="H43" s="701"/>
    </row>
  </sheetData>
  <mergeCells count="40">
    <mergeCell ref="E43:F43"/>
    <mergeCell ref="G43:H43"/>
    <mergeCell ref="E39:F39"/>
    <mergeCell ref="E41:F41"/>
    <mergeCell ref="G41:H41"/>
    <mergeCell ref="E42:F42"/>
    <mergeCell ref="G42:H42"/>
    <mergeCell ref="J24:J26"/>
    <mergeCell ref="F24:F26"/>
    <mergeCell ref="H24:H26"/>
    <mergeCell ref="J27:J29"/>
    <mergeCell ref="K27:K29"/>
    <mergeCell ref="F27:F29"/>
    <mergeCell ref="H27:H29"/>
    <mergeCell ref="G28:G29"/>
    <mergeCell ref="A20:A35"/>
    <mergeCell ref="A1:F4"/>
    <mergeCell ref="G1:M2"/>
    <mergeCell ref="G3:M4"/>
    <mergeCell ref="B20:B23"/>
    <mergeCell ref="C20:C23"/>
    <mergeCell ref="D20:D23"/>
    <mergeCell ref="E21:E22"/>
    <mergeCell ref="B7:C7"/>
    <mergeCell ref="H13:I13"/>
    <mergeCell ref="K24:K26"/>
    <mergeCell ref="J21:J22"/>
    <mergeCell ref="H21:H22"/>
    <mergeCell ref="F21:F22"/>
    <mergeCell ref="K21:K22"/>
    <mergeCell ref="G21:G22"/>
    <mergeCell ref="B34:B35"/>
    <mergeCell ref="B27:B30"/>
    <mergeCell ref="D27:D30"/>
    <mergeCell ref="I21:I22"/>
    <mergeCell ref="C24:C25"/>
    <mergeCell ref="B24:B26"/>
    <mergeCell ref="C27:C29"/>
    <mergeCell ref="E27:E29"/>
    <mergeCell ref="E24:E25"/>
  </mergeCells>
  <conditionalFormatting sqref="K19">
    <cfRule type="cellIs" dxfId="94" priority="1" operator="equal">
      <formula>"GRAVE"</formula>
    </cfRule>
    <cfRule type="cellIs" dxfId="93" priority="2" operator="equal">
      <formula>"TOLERANTE"</formula>
    </cfRule>
    <cfRule type="cellIs" dxfId="92" priority="3" operator="equal">
      <formula>"ACEPTABLE"</formula>
    </cfRule>
  </conditionalFormatting>
  <pageMargins left="0.72" right="0.3" top="0.34" bottom="0.39" header="0" footer="0.39"/>
  <pageSetup scale="60" orientation="landscape"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T39"/>
  <sheetViews>
    <sheetView showGridLines="0" zoomScaleNormal="100" workbookViewId="0">
      <pane xSplit="1" ySplit="19" topLeftCell="B32" activePane="bottomRight" state="frozen"/>
      <selection pane="topRight" activeCell="B1" sqref="B1"/>
      <selection pane="bottomLeft" activeCell="A20" sqref="A20"/>
      <selection pane="bottomRight" activeCell="A33" sqref="A33"/>
    </sheetView>
  </sheetViews>
  <sheetFormatPr baseColWidth="10" defaultRowHeight="10.5" outlineLevelRow="1" x14ac:dyDescent="0.25"/>
  <cols>
    <col min="1" max="1" width="15.7109375" style="222" customWidth="1"/>
    <col min="2" max="2" width="16.85546875" style="224" customWidth="1"/>
    <col min="3" max="3" width="16.85546875" style="222" customWidth="1"/>
    <col min="4" max="4" width="17.5703125" style="222" customWidth="1"/>
    <col min="5" max="5" width="24.42578125" style="222" customWidth="1"/>
    <col min="6" max="6" width="5.28515625" style="224" customWidth="1"/>
    <col min="7" max="7" width="27.140625" style="222" customWidth="1"/>
    <col min="8" max="8" width="5.42578125" style="224" customWidth="1"/>
    <col min="9" max="9" width="24.7109375" style="223" customWidth="1"/>
    <col min="10" max="10" width="5.85546875" style="224" customWidth="1"/>
    <col min="11" max="11" width="12.7109375" style="224" customWidth="1"/>
    <col min="12" max="12" width="34.7109375" style="222" customWidth="1"/>
    <col min="13" max="13" width="16.140625" style="222" customWidth="1"/>
    <col min="14" max="14" width="25.140625" style="222" customWidth="1"/>
    <col min="15" max="15" width="23.140625" style="224" customWidth="1"/>
    <col min="16" max="16" width="13.140625" style="222" customWidth="1"/>
    <col min="17" max="253" width="11.42578125" style="222"/>
    <col min="254" max="254" width="13.28515625" style="222" customWidth="1"/>
    <col min="255" max="255" width="20.28515625" style="222" customWidth="1"/>
    <col min="256" max="256" width="14" style="222" customWidth="1"/>
    <col min="257" max="257" width="16.7109375" style="222" customWidth="1"/>
    <col min="258" max="258" width="5.140625" style="222" customWidth="1"/>
    <col min="259" max="259" width="24.28515625" style="222" customWidth="1"/>
    <col min="260" max="260" width="3.7109375" style="222" customWidth="1"/>
    <col min="261" max="261" width="24.7109375" style="222" customWidth="1"/>
    <col min="262" max="262" width="3.5703125" style="222" customWidth="1"/>
    <col min="263" max="263" width="5.85546875" style="222" customWidth="1"/>
    <col min="264" max="264" width="20.42578125" style="222" customWidth="1"/>
    <col min="265" max="265" width="16.140625" style="222" customWidth="1"/>
    <col min="266" max="266" width="18.42578125" style="222" customWidth="1"/>
    <col min="267" max="267" width="20" style="222" customWidth="1"/>
    <col min="268" max="268" width="4" style="222" customWidth="1"/>
    <col min="269" max="269" width="4.42578125" style="222" customWidth="1"/>
    <col min="270" max="270" width="4.140625" style="222" customWidth="1"/>
    <col min="271" max="271" width="4.7109375" style="222" customWidth="1"/>
    <col min="272" max="509" width="11.42578125" style="222"/>
    <col min="510" max="510" width="13.28515625" style="222" customWidth="1"/>
    <col min="511" max="511" width="20.28515625" style="222" customWidth="1"/>
    <col min="512" max="512" width="14" style="222" customWidth="1"/>
    <col min="513" max="513" width="16.7109375" style="222" customWidth="1"/>
    <col min="514" max="514" width="5.140625" style="222" customWidth="1"/>
    <col min="515" max="515" width="24.28515625" style="222" customWidth="1"/>
    <col min="516" max="516" width="3.7109375" style="222" customWidth="1"/>
    <col min="517" max="517" width="24.7109375" style="222" customWidth="1"/>
    <col min="518" max="518" width="3.5703125" style="222" customWidth="1"/>
    <col min="519" max="519" width="5.85546875" style="222" customWidth="1"/>
    <col min="520" max="520" width="20.42578125" style="222" customWidth="1"/>
    <col min="521" max="521" width="16.140625" style="222" customWidth="1"/>
    <col min="522" max="522" width="18.42578125" style="222" customWidth="1"/>
    <col min="523" max="523" width="20" style="222" customWidth="1"/>
    <col min="524" max="524" width="4" style="222" customWidth="1"/>
    <col min="525" max="525" width="4.42578125" style="222" customWidth="1"/>
    <col min="526" max="526" width="4.140625" style="222" customWidth="1"/>
    <col min="527" max="527" width="4.7109375" style="222" customWidth="1"/>
    <col min="528" max="765" width="11.42578125" style="222"/>
    <col min="766" max="766" width="13.28515625" style="222" customWidth="1"/>
    <col min="767" max="767" width="20.28515625" style="222" customWidth="1"/>
    <col min="768" max="768" width="14" style="222" customWidth="1"/>
    <col min="769" max="769" width="16.7109375" style="222" customWidth="1"/>
    <col min="770" max="770" width="5.140625" style="222" customWidth="1"/>
    <col min="771" max="771" width="24.28515625" style="222" customWidth="1"/>
    <col min="772" max="772" width="3.7109375" style="222" customWidth="1"/>
    <col min="773" max="773" width="24.7109375" style="222" customWidth="1"/>
    <col min="774" max="774" width="3.5703125" style="222" customWidth="1"/>
    <col min="775" max="775" width="5.85546875" style="222" customWidth="1"/>
    <col min="776" max="776" width="20.42578125" style="222" customWidth="1"/>
    <col min="777" max="777" width="16.140625" style="222" customWidth="1"/>
    <col min="778" max="778" width="18.42578125" style="222" customWidth="1"/>
    <col min="779" max="779" width="20" style="222" customWidth="1"/>
    <col min="780" max="780" width="4" style="222" customWidth="1"/>
    <col min="781" max="781" width="4.42578125" style="222" customWidth="1"/>
    <col min="782" max="782" width="4.140625" style="222" customWidth="1"/>
    <col min="783" max="783" width="4.7109375" style="222" customWidth="1"/>
    <col min="784" max="1021" width="11.42578125" style="222"/>
    <col min="1022" max="1022" width="13.28515625" style="222" customWidth="1"/>
    <col min="1023" max="1023" width="20.28515625" style="222" customWidth="1"/>
    <col min="1024" max="1024" width="14" style="222" customWidth="1"/>
    <col min="1025" max="1025" width="16.7109375" style="222" customWidth="1"/>
    <col min="1026" max="1026" width="5.140625" style="222" customWidth="1"/>
    <col min="1027" max="1027" width="24.28515625" style="222" customWidth="1"/>
    <col min="1028" max="1028" width="3.7109375" style="222" customWidth="1"/>
    <col min="1029" max="1029" width="24.7109375" style="222" customWidth="1"/>
    <col min="1030" max="1030" width="3.5703125" style="222" customWidth="1"/>
    <col min="1031" max="1031" width="5.85546875" style="222" customWidth="1"/>
    <col min="1032" max="1032" width="20.42578125" style="222" customWidth="1"/>
    <col min="1033" max="1033" width="16.140625" style="222" customWidth="1"/>
    <col min="1034" max="1034" width="18.42578125" style="222" customWidth="1"/>
    <col min="1035" max="1035" width="20" style="222" customWidth="1"/>
    <col min="1036" max="1036" width="4" style="222" customWidth="1"/>
    <col min="1037" max="1037" width="4.42578125" style="222" customWidth="1"/>
    <col min="1038" max="1038" width="4.140625" style="222" customWidth="1"/>
    <col min="1039" max="1039" width="4.7109375" style="222" customWidth="1"/>
    <col min="1040" max="1277" width="11.42578125" style="222"/>
    <col min="1278" max="1278" width="13.28515625" style="222" customWidth="1"/>
    <col min="1279" max="1279" width="20.28515625" style="222" customWidth="1"/>
    <col min="1280" max="1280" width="14" style="222" customWidth="1"/>
    <col min="1281" max="1281" width="16.7109375" style="222" customWidth="1"/>
    <col min="1282" max="1282" width="5.140625" style="222" customWidth="1"/>
    <col min="1283" max="1283" width="24.28515625" style="222" customWidth="1"/>
    <col min="1284" max="1284" width="3.7109375" style="222" customWidth="1"/>
    <col min="1285" max="1285" width="24.7109375" style="222" customWidth="1"/>
    <col min="1286" max="1286" width="3.5703125" style="222" customWidth="1"/>
    <col min="1287" max="1287" width="5.85546875" style="222" customWidth="1"/>
    <col min="1288" max="1288" width="20.42578125" style="222" customWidth="1"/>
    <col min="1289" max="1289" width="16.140625" style="222" customWidth="1"/>
    <col min="1290" max="1290" width="18.42578125" style="222" customWidth="1"/>
    <col min="1291" max="1291" width="20" style="222" customWidth="1"/>
    <col min="1292" max="1292" width="4" style="222" customWidth="1"/>
    <col min="1293" max="1293" width="4.42578125" style="222" customWidth="1"/>
    <col min="1294" max="1294" width="4.140625" style="222" customWidth="1"/>
    <col min="1295" max="1295" width="4.7109375" style="222" customWidth="1"/>
    <col min="1296" max="1533" width="11.42578125" style="222"/>
    <col min="1534" max="1534" width="13.28515625" style="222" customWidth="1"/>
    <col min="1535" max="1535" width="20.28515625" style="222" customWidth="1"/>
    <col min="1536" max="1536" width="14" style="222" customWidth="1"/>
    <col min="1537" max="1537" width="16.7109375" style="222" customWidth="1"/>
    <col min="1538" max="1538" width="5.140625" style="222" customWidth="1"/>
    <col min="1539" max="1539" width="24.28515625" style="222" customWidth="1"/>
    <col min="1540" max="1540" width="3.7109375" style="222" customWidth="1"/>
    <col min="1541" max="1541" width="24.7109375" style="222" customWidth="1"/>
    <col min="1542" max="1542" width="3.5703125" style="222" customWidth="1"/>
    <col min="1543" max="1543" width="5.85546875" style="222" customWidth="1"/>
    <col min="1544" max="1544" width="20.42578125" style="222" customWidth="1"/>
    <col min="1545" max="1545" width="16.140625" style="222" customWidth="1"/>
    <col min="1546" max="1546" width="18.42578125" style="222" customWidth="1"/>
    <col min="1547" max="1547" width="20" style="222" customWidth="1"/>
    <col min="1548" max="1548" width="4" style="222" customWidth="1"/>
    <col min="1549" max="1549" width="4.42578125" style="222" customWidth="1"/>
    <col min="1550" max="1550" width="4.140625" style="222" customWidth="1"/>
    <col min="1551" max="1551" width="4.7109375" style="222" customWidth="1"/>
    <col min="1552" max="1789" width="11.42578125" style="222"/>
    <col min="1790" max="1790" width="13.28515625" style="222" customWidth="1"/>
    <col min="1791" max="1791" width="20.28515625" style="222" customWidth="1"/>
    <col min="1792" max="1792" width="14" style="222" customWidth="1"/>
    <col min="1793" max="1793" width="16.7109375" style="222" customWidth="1"/>
    <col min="1794" max="1794" width="5.140625" style="222" customWidth="1"/>
    <col min="1795" max="1795" width="24.28515625" style="222" customWidth="1"/>
    <col min="1796" max="1796" width="3.7109375" style="222" customWidth="1"/>
    <col min="1797" max="1797" width="24.7109375" style="222" customWidth="1"/>
    <col min="1798" max="1798" width="3.5703125" style="222" customWidth="1"/>
    <col min="1799" max="1799" width="5.85546875" style="222" customWidth="1"/>
    <col min="1800" max="1800" width="20.42578125" style="222" customWidth="1"/>
    <col min="1801" max="1801" width="16.140625" style="222" customWidth="1"/>
    <col min="1802" max="1802" width="18.42578125" style="222" customWidth="1"/>
    <col min="1803" max="1803" width="20" style="222" customWidth="1"/>
    <col min="1804" max="1804" width="4" style="222" customWidth="1"/>
    <col min="1805" max="1805" width="4.42578125" style="222" customWidth="1"/>
    <col min="1806" max="1806" width="4.140625" style="222" customWidth="1"/>
    <col min="1807" max="1807" width="4.7109375" style="222" customWidth="1"/>
    <col min="1808" max="2045" width="11.42578125" style="222"/>
    <col min="2046" max="2046" width="13.28515625" style="222" customWidth="1"/>
    <col min="2047" max="2047" width="20.28515625" style="222" customWidth="1"/>
    <col min="2048" max="2048" width="14" style="222" customWidth="1"/>
    <col min="2049" max="2049" width="16.7109375" style="222" customWidth="1"/>
    <col min="2050" max="2050" width="5.140625" style="222" customWidth="1"/>
    <col min="2051" max="2051" width="24.28515625" style="222" customWidth="1"/>
    <col min="2052" max="2052" width="3.7109375" style="222" customWidth="1"/>
    <col min="2053" max="2053" width="24.7109375" style="222" customWidth="1"/>
    <col min="2054" max="2054" width="3.5703125" style="222" customWidth="1"/>
    <col min="2055" max="2055" width="5.85546875" style="222" customWidth="1"/>
    <col min="2056" max="2056" width="20.42578125" style="222" customWidth="1"/>
    <col min="2057" max="2057" width="16.140625" style="222" customWidth="1"/>
    <col min="2058" max="2058" width="18.42578125" style="222" customWidth="1"/>
    <col min="2059" max="2059" width="20" style="222" customWidth="1"/>
    <col min="2060" max="2060" width="4" style="222" customWidth="1"/>
    <col min="2061" max="2061" width="4.42578125" style="222" customWidth="1"/>
    <col min="2062" max="2062" width="4.140625" style="222" customWidth="1"/>
    <col min="2063" max="2063" width="4.7109375" style="222" customWidth="1"/>
    <col min="2064" max="2301" width="11.42578125" style="222"/>
    <col min="2302" max="2302" width="13.28515625" style="222" customWidth="1"/>
    <col min="2303" max="2303" width="20.28515625" style="222" customWidth="1"/>
    <col min="2304" max="2304" width="14" style="222" customWidth="1"/>
    <col min="2305" max="2305" width="16.7109375" style="222" customWidth="1"/>
    <col min="2306" max="2306" width="5.140625" style="222" customWidth="1"/>
    <col min="2307" max="2307" width="24.28515625" style="222" customWidth="1"/>
    <col min="2308" max="2308" width="3.7109375" style="222" customWidth="1"/>
    <col min="2309" max="2309" width="24.7109375" style="222" customWidth="1"/>
    <col min="2310" max="2310" width="3.5703125" style="222" customWidth="1"/>
    <col min="2311" max="2311" width="5.85546875" style="222" customWidth="1"/>
    <col min="2312" max="2312" width="20.42578125" style="222" customWidth="1"/>
    <col min="2313" max="2313" width="16.140625" style="222" customWidth="1"/>
    <col min="2314" max="2314" width="18.42578125" style="222" customWidth="1"/>
    <col min="2315" max="2315" width="20" style="222" customWidth="1"/>
    <col min="2316" max="2316" width="4" style="222" customWidth="1"/>
    <col min="2317" max="2317" width="4.42578125" style="222" customWidth="1"/>
    <col min="2318" max="2318" width="4.140625" style="222" customWidth="1"/>
    <col min="2319" max="2319" width="4.7109375" style="222" customWidth="1"/>
    <col min="2320" max="2557" width="11.42578125" style="222"/>
    <col min="2558" max="2558" width="13.28515625" style="222" customWidth="1"/>
    <col min="2559" max="2559" width="20.28515625" style="222" customWidth="1"/>
    <col min="2560" max="2560" width="14" style="222" customWidth="1"/>
    <col min="2561" max="2561" width="16.7109375" style="222" customWidth="1"/>
    <col min="2562" max="2562" width="5.140625" style="222" customWidth="1"/>
    <col min="2563" max="2563" width="24.28515625" style="222" customWidth="1"/>
    <col min="2564" max="2564" width="3.7109375" style="222" customWidth="1"/>
    <col min="2565" max="2565" width="24.7109375" style="222" customWidth="1"/>
    <col min="2566" max="2566" width="3.5703125" style="222" customWidth="1"/>
    <col min="2567" max="2567" width="5.85546875" style="222" customWidth="1"/>
    <col min="2568" max="2568" width="20.42578125" style="222" customWidth="1"/>
    <col min="2569" max="2569" width="16.140625" style="222" customWidth="1"/>
    <col min="2570" max="2570" width="18.42578125" style="222" customWidth="1"/>
    <col min="2571" max="2571" width="20" style="222" customWidth="1"/>
    <col min="2572" max="2572" width="4" style="222" customWidth="1"/>
    <col min="2573" max="2573" width="4.42578125" style="222" customWidth="1"/>
    <col min="2574" max="2574" width="4.140625" style="222" customWidth="1"/>
    <col min="2575" max="2575" width="4.7109375" style="222" customWidth="1"/>
    <col min="2576" max="2813" width="11.42578125" style="222"/>
    <col min="2814" max="2814" width="13.28515625" style="222" customWidth="1"/>
    <col min="2815" max="2815" width="20.28515625" style="222" customWidth="1"/>
    <col min="2816" max="2816" width="14" style="222" customWidth="1"/>
    <col min="2817" max="2817" width="16.7109375" style="222" customWidth="1"/>
    <col min="2818" max="2818" width="5.140625" style="222" customWidth="1"/>
    <col min="2819" max="2819" width="24.28515625" style="222" customWidth="1"/>
    <col min="2820" max="2820" width="3.7109375" style="222" customWidth="1"/>
    <col min="2821" max="2821" width="24.7109375" style="222" customWidth="1"/>
    <col min="2822" max="2822" width="3.5703125" style="222" customWidth="1"/>
    <col min="2823" max="2823" width="5.85546875" style="222" customWidth="1"/>
    <col min="2824" max="2824" width="20.42578125" style="222" customWidth="1"/>
    <col min="2825" max="2825" width="16.140625" style="222" customWidth="1"/>
    <col min="2826" max="2826" width="18.42578125" style="222" customWidth="1"/>
    <col min="2827" max="2827" width="20" style="222" customWidth="1"/>
    <col min="2828" max="2828" width="4" style="222" customWidth="1"/>
    <col min="2829" max="2829" width="4.42578125" style="222" customWidth="1"/>
    <col min="2830" max="2830" width="4.140625" style="222" customWidth="1"/>
    <col min="2831" max="2831" width="4.7109375" style="222" customWidth="1"/>
    <col min="2832" max="3069" width="11.42578125" style="222"/>
    <col min="3070" max="3070" width="13.28515625" style="222" customWidth="1"/>
    <col min="3071" max="3071" width="20.28515625" style="222" customWidth="1"/>
    <col min="3072" max="3072" width="14" style="222" customWidth="1"/>
    <col min="3073" max="3073" width="16.7109375" style="222" customWidth="1"/>
    <col min="3074" max="3074" width="5.140625" style="222" customWidth="1"/>
    <col min="3075" max="3075" width="24.28515625" style="222" customWidth="1"/>
    <col min="3076" max="3076" width="3.7109375" style="222" customWidth="1"/>
    <col min="3077" max="3077" width="24.7109375" style="222" customWidth="1"/>
    <col min="3078" max="3078" width="3.5703125" style="222" customWidth="1"/>
    <col min="3079" max="3079" width="5.85546875" style="222" customWidth="1"/>
    <col min="3080" max="3080" width="20.42578125" style="222" customWidth="1"/>
    <col min="3081" max="3081" width="16.140625" style="222" customWidth="1"/>
    <col min="3082" max="3082" width="18.42578125" style="222" customWidth="1"/>
    <col min="3083" max="3083" width="20" style="222" customWidth="1"/>
    <col min="3084" max="3084" width="4" style="222" customWidth="1"/>
    <col min="3085" max="3085" width="4.42578125" style="222" customWidth="1"/>
    <col min="3086" max="3086" width="4.140625" style="222" customWidth="1"/>
    <col min="3087" max="3087" width="4.7109375" style="222" customWidth="1"/>
    <col min="3088" max="3325" width="11.42578125" style="222"/>
    <col min="3326" max="3326" width="13.28515625" style="222" customWidth="1"/>
    <col min="3327" max="3327" width="20.28515625" style="222" customWidth="1"/>
    <col min="3328" max="3328" width="14" style="222" customWidth="1"/>
    <col min="3329" max="3329" width="16.7109375" style="222" customWidth="1"/>
    <col min="3330" max="3330" width="5.140625" style="222" customWidth="1"/>
    <col min="3331" max="3331" width="24.28515625" style="222" customWidth="1"/>
    <col min="3332" max="3332" width="3.7109375" style="222" customWidth="1"/>
    <col min="3333" max="3333" width="24.7109375" style="222" customWidth="1"/>
    <col min="3334" max="3334" width="3.5703125" style="222" customWidth="1"/>
    <col min="3335" max="3335" width="5.85546875" style="222" customWidth="1"/>
    <col min="3336" max="3336" width="20.42578125" style="222" customWidth="1"/>
    <col min="3337" max="3337" width="16.140625" style="222" customWidth="1"/>
    <col min="3338" max="3338" width="18.42578125" style="222" customWidth="1"/>
    <col min="3339" max="3339" width="20" style="222" customWidth="1"/>
    <col min="3340" max="3340" width="4" style="222" customWidth="1"/>
    <col min="3341" max="3341" width="4.42578125" style="222" customWidth="1"/>
    <col min="3342" max="3342" width="4.140625" style="222" customWidth="1"/>
    <col min="3343" max="3343" width="4.7109375" style="222" customWidth="1"/>
    <col min="3344" max="3581" width="11.42578125" style="222"/>
    <col min="3582" max="3582" width="13.28515625" style="222" customWidth="1"/>
    <col min="3583" max="3583" width="20.28515625" style="222" customWidth="1"/>
    <col min="3584" max="3584" width="14" style="222" customWidth="1"/>
    <col min="3585" max="3585" width="16.7109375" style="222" customWidth="1"/>
    <col min="3586" max="3586" width="5.140625" style="222" customWidth="1"/>
    <col min="3587" max="3587" width="24.28515625" style="222" customWidth="1"/>
    <col min="3588" max="3588" width="3.7109375" style="222" customWidth="1"/>
    <col min="3589" max="3589" width="24.7109375" style="222" customWidth="1"/>
    <col min="3590" max="3590" width="3.5703125" style="222" customWidth="1"/>
    <col min="3591" max="3591" width="5.85546875" style="222" customWidth="1"/>
    <col min="3592" max="3592" width="20.42578125" style="222" customWidth="1"/>
    <col min="3593" max="3593" width="16.140625" style="222" customWidth="1"/>
    <col min="3594" max="3594" width="18.42578125" style="222" customWidth="1"/>
    <col min="3595" max="3595" width="20" style="222" customWidth="1"/>
    <col min="3596" max="3596" width="4" style="222" customWidth="1"/>
    <col min="3597" max="3597" width="4.42578125" style="222" customWidth="1"/>
    <col min="3598" max="3598" width="4.140625" style="222" customWidth="1"/>
    <col min="3599" max="3599" width="4.7109375" style="222" customWidth="1"/>
    <col min="3600" max="3837" width="11.42578125" style="222"/>
    <col min="3838" max="3838" width="13.28515625" style="222" customWidth="1"/>
    <col min="3839" max="3839" width="20.28515625" style="222" customWidth="1"/>
    <col min="3840" max="3840" width="14" style="222" customWidth="1"/>
    <col min="3841" max="3841" width="16.7109375" style="222" customWidth="1"/>
    <col min="3842" max="3842" width="5.140625" style="222" customWidth="1"/>
    <col min="3843" max="3843" width="24.28515625" style="222" customWidth="1"/>
    <col min="3844" max="3844" width="3.7109375" style="222" customWidth="1"/>
    <col min="3845" max="3845" width="24.7109375" style="222" customWidth="1"/>
    <col min="3846" max="3846" width="3.5703125" style="222" customWidth="1"/>
    <col min="3847" max="3847" width="5.85546875" style="222" customWidth="1"/>
    <col min="3848" max="3848" width="20.42578125" style="222" customWidth="1"/>
    <col min="3849" max="3849" width="16.140625" style="222" customWidth="1"/>
    <col min="3850" max="3850" width="18.42578125" style="222" customWidth="1"/>
    <col min="3851" max="3851" width="20" style="222" customWidth="1"/>
    <col min="3852" max="3852" width="4" style="222" customWidth="1"/>
    <col min="3853" max="3853" width="4.42578125" style="222" customWidth="1"/>
    <col min="3854" max="3854" width="4.140625" style="222" customWidth="1"/>
    <col min="3855" max="3855" width="4.7109375" style="222" customWidth="1"/>
    <col min="3856" max="4093" width="11.42578125" style="222"/>
    <col min="4094" max="4094" width="13.28515625" style="222" customWidth="1"/>
    <col min="4095" max="4095" width="20.28515625" style="222" customWidth="1"/>
    <col min="4096" max="4096" width="14" style="222" customWidth="1"/>
    <col min="4097" max="4097" width="16.7109375" style="222" customWidth="1"/>
    <col min="4098" max="4098" width="5.140625" style="222" customWidth="1"/>
    <col min="4099" max="4099" width="24.28515625" style="222" customWidth="1"/>
    <col min="4100" max="4100" width="3.7109375" style="222" customWidth="1"/>
    <col min="4101" max="4101" width="24.7109375" style="222" customWidth="1"/>
    <col min="4102" max="4102" width="3.5703125" style="222" customWidth="1"/>
    <col min="4103" max="4103" width="5.85546875" style="222" customWidth="1"/>
    <col min="4104" max="4104" width="20.42578125" style="222" customWidth="1"/>
    <col min="4105" max="4105" width="16.140625" style="222" customWidth="1"/>
    <col min="4106" max="4106" width="18.42578125" style="222" customWidth="1"/>
    <col min="4107" max="4107" width="20" style="222" customWidth="1"/>
    <col min="4108" max="4108" width="4" style="222" customWidth="1"/>
    <col min="4109" max="4109" width="4.42578125" style="222" customWidth="1"/>
    <col min="4110" max="4110" width="4.140625" style="222" customWidth="1"/>
    <col min="4111" max="4111" width="4.7109375" style="222" customWidth="1"/>
    <col min="4112" max="4349" width="11.42578125" style="222"/>
    <col min="4350" max="4350" width="13.28515625" style="222" customWidth="1"/>
    <col min="4351" max="4351" width="20.28515625" style="222" customWidth="1"/>
    <col min="4352" max="4352" width="14" style="222" customWidth="1"/>
    <col min="4353" max="4353" width="16.7109375" style="222" customWidth="1"/>
    <col min="4354" max="4354" width="5.140625" style="222" customWidth="1"/>
    <col min="4355" max="4355" width="24.28515625" style="222" customWidth="1"/>
    <col min="4356" max="4356" width="3.7109375" style="222" customWidth="1"/>
    <col min="4357" max="4357" width="24.7109375" style="222" customWidth="1"/>
    <col min="4358" max="4358" width="3.5703125" style="222" customWidth="1"/>
    <col min="4359" max="4359" width="5.85546875" style="222" customWidth="1"/>
    <col min="4360" max="4360" width="20.42578125" style="222" customWidth="1"/>
    <col min="4361" max="4361" width="16.140625" style="222" customWidth="1"/>
    <col min="4362" max="4362" width="18.42578125" style="222" customWidth="1"/>
    <col min="4363" max="4363" width="20" style="222" customWidth="1"/>
    <col min="4364" max="4364" width="4" style="222" customWidth="1"/>
    <col min="4365" max="4365" width="4.42578125" style="222" customWidth="1"/>
    <col min="4366" max="4366" width="4.140625" style="222" customWidth="1"/>
    <col min="4367" max="4367" width="4.7109375" style="222" customWidth="1"/>
    <col min="4368" max="4605" width="11.42578125" style="222"/>
    <col min="4606" max="4606" width="13.28515625" style="222" customWidth="1"/>
    <col min="4607" max="4607" width="20.28515625" style="222" customWidth="1"/>
    <col min="4608" max="4608" width="14" style="222" customWidth="1"/>
    <col min="4609" max="4609" width="16.7109375" style="222" customWidth="1"/>
    <col min="4610" max="4610" width="5.140625" style="222" customWidth="1"/>
    <col min="4611" max="4611" width="24.28515625" style="222" customWidth="1"/>
    <col min="4612" max="4612" width="3.7109375" style="222" customWidth="1"/>
    <col min="4613" max="4613" width="24.7109375" style="222" customWidth="1"/>
    <col min="4614" max="4614" width="3.5703125" style="222" customWidth="1"/>
    <col min="4615" max="4615" width="5.85546875" style="222" customWidth="1"/>
    <col min="4616" max="4616" width="20.42578125" style="222" customWidth="1"/>
    <col min="4617" max="4617" width="16.140625" style="222" customWidth="1"/>
    <col min="4618" max="4618" width="18.42578125" style="222" customWidth="1"/>
    <col min="4619" max="4619" width="20" style="222" customWidth="1"/>
    <col min="4620" max="4620" width="4" style="222" customWidth="1"/>
    <col min="4621" max="4621" width="4.42578125" style="222" customWidth="1"/>
    <col min="4622" max="4622" width="4.140625" style="222" customWidth="1"/>
    <col min="4623" max="4623" width="4.7109375" style="222" customWidth="1"/>
    <col min="4624" max="4861" width="11.42578125" style="222"/>
    <col min="4862" max="4862" width="13.28515625" style="222" customWidth="1"/>
    <col min="4863" max="4863" width="20.28515625" style="222" customWidth="1"/>
    <col min="4864" max="4864" width="14" style="222" customWidth="1"/>
    <col min="4865" max="4865" width="16.7109375" style="222" customWidth="1"/>
    <col min="4866" max="4866" width="5.140625" style="222" customWidth="1"/>
    <col min="4867" max="4867" width="24.28515625" style="222" customWidth="1"/>
    <col min="4868" max="4868" width="3.7109375" style="222" customWidth="1"/>
    <col min="4869" max="4869" width="24.7109375" style="222" customWidth="1"/>
    <col min="4870" max="4870" width="3.5703125" style="222" customWidth="1"/>
    <col min="4871" max="4871" width="5.85546875" style="222" customWidth="1"/>
    <col min="4872" max="4872" width="20.42578125" style="222" customWidth="1"/>
    <col min="4873" max="4873" width="16.140625" style="222" customWidth="1"/>
    <col min="4874" max="4874" width="18.42578125" style="222" customWidth="1"/>
    <col min="4875" max="4875" width="20" style="222" customWidth="1"/>
    <col min="4876" max="4876" width="4" style="222" customWidth="1"/>
    <col min="4877" max="4877" width="4.42578125" style="222" customWidth="1"/>
    <col min="4878" max="4878" width="4.140625" style="222" customWidth="1"/>
    <col min="4879" max="4879" width="4.7109375" style="222" customWidth="1"/>
    <col min="4880" max="5117" width="11.42578125" style="222"/>
    <col min="5118" max="5118" width="13.28515625" style="222" customWidth="1"/>
    <col min="5119" max="5119" width="20.28515625" style="222" customWidth="1"/>
    <col min="5120" max="5120" width="14" style="222" customWidth="1"/>
    <col min="5121" max="5121" width="16.7109375" style="222" customWidth="1"/>
    <col min="5122" max="5122" width="5.140625" style="222" customWidth="1"/>
    <col min="5123" max="5123" width="24.28515625" style="222" customWidth="1"/>
    <col min="5124" max="5124" width="3.7109375" style="222" customWidth="1"/>
    <col min="5125" max="5125" width="24.7109375" style="222" customWidth="1"/>
    <col min="5126" max="5126" width="3.5703125" style="222" customWidth="1"/>
    <col min="5127" max="5127" width="5.85546875" style="222" customWidth="1"/>
    <col min="5128" max="5128" width="20.42578125" style="222" customWidth="1"/>
    <col min="5129" max="5129" width="16.140625" style="222" customWidth="1"/>
    <col min="5130" max="5130" width="18.42578125" style="222" customWidth="1"/>
    <col min="5131" max="5131" width="20" style="222" customWidth="1"/>
    <col min="5132" max="5132" width="4" style="222" customWidth="1"/>
    <col min="5133" max="5133" width="4.42578125" style="222" customWidth="1"/>
    <col min="5134" max="5134" width="4.140625" style="222" customWidth="1"/>
    <col min="5135" max="5135" width="4.7109375" style="222" customWidth="1"/>
    <col min="5136" max="5373" width="11.42578125" style="222"/>
    <col min="5374" max="5374" width="13.28515625" style="222" customWidth="1"/>
    <col min="5375" max="5375" width="20.28515625" style="222" customWidth="1"/>
    <col min="5376" max="5376" width="14" style="222" customWidth="1"/>
    <col min="5377" max="5377" width="16.7109375" style="222" customWidth="1"/>
    <col min="5378" max="5378" width="5.140625" style="222" customWidth="1"/>
    <col min="5379" max="5379" width="24.28515625" style="222" customWidth="1"/>
    <col min="5380" max="5380" width="3.7109375" style="222" customWidth="1"/>
    <col min="5381" max="5381" width="24.7109375" style="222" customWidth="1"/>
    <col min="5382" max="5382" width="3.5703125" style="222" customWidth="1"/>
    <col min="5383" max="5383" width="5.85546875" style="222" customWidth="1"/>
    <col min="5384" max="5384" width="20.42578125" style="222" customWidth="1"/>
    <col min="5385" max="5385" width="16.140625" style="222" customWidth="1"/>
    <col min="5386" max="5386" width="18.42578125" style="222" customWidth="1"/>
    <col min="5387" max="5387" width="20" style="222" customWidth="1"/>
    <col min="5388" max="5388" width="4" style="222" customWidth="1"/>
    <col min="5389" max="5389" width="4.42578125" style="222" customWidth="1"/>
    <col min="5390" max="5390" width="4.140625" style="222" customWidth="1"/>
    <col min="5391" max="5391" width="4.7109375" style="222" customWidth="1"/>
    <col min="5392" max="5629" width="11.42578125" style="222"/>
    <col min="5630" max="5630" width="13.28515625" style="222" customWidth="1"/>
    <col min="5631" max="5631" width="20.28515625" style="222" customWidth="1"/>
    <col min="5632" max="5632" width="14" style="222" customWidth="1"/>
    <col min="5633" max="5633" width="16.7109375" style="222" customWidth="1"/>
    <col min="5634" max="5634" width="5.140625" style="222" customWidth="1"/>
    <col min="5635" max="5635" width="24.28515625" style="222" customWidth="1"/>
    <col min="5636" max="5636" width="3.7109375" style="222" customWidth="1"/>
    <col min="5637" max="5637" width="24.7109375" style="222" customWidth="1"/>
    <col min="5638" max="5638" width="3.5703125" style="222" customWidth="1"/>
    <col min="5639" max="5639" width="5.85546875" style="222" customWidth="1"/>
    <col min="5640" max="5640" width="20.42578125" style="222" customWidth="1"/>
    <col min="5641" max="5641" width="16.140625" style="222" customWidth="1"/>
    <col min="5642" max="5642" width="18.42578125" style="222" customWidth="1"/>
    <col min="5643" max="5643" width="20" style="222" customWidth="1"/>
    <col min="5644" max="5644" width="4" style="222" customWidth="1"/>
    <col min="5645" max="5645" width="4.42578125" style="222" customWidth="1"/>
    <col min="5646" max="5646" width="4.140625" style="222" customWidth="1"/>
    <col min="5647" max="5647" width="4.7109375" style="222" customWidth="1"/>
    <col min="5648" max="5885" width="11.42578125" style="222"/>
    <col min="5886" max="5886" width="13.28515625" style="222" customWidth="1"/>
    <col min="5887" max="5887" width="20.28515625" style="222" customWidth="1"/>
    <col min="5888" max="5888" width="14" style="222" customWidth="1"/>
    <col min="5889" max="5889" width="16.7109375" style="222" customWidth="1"/>
    <col min="5890" max="5890" width="5.140625" style="222" customWidth="1"/>
    <col min="5891" max="5891" width="24.28515625" style="222" customWidth="1"/>
    <col min="5892" max="5892" width="3.7109375" style="222" customWidth="1"/>
    <col min="5893" max="5893" width="24.7109375" style="222" customWidth="1"/>
    <col min="5894" max="5894" width="3.5703125" style="222" customWidth="1"/>
    <col min="5895" max="5895" width="5.85546875" style="222" customWidth="1"/>
    <col min="5896" max="5896" width="20.42578125" style="222" customWidth="1"/>
    <col min="5897" max="5897" width="16.140625" style="222" customWidth="1"/>
    <col min="5898" max="5898" width="18.42578125" style="222" customWidth="1"/>
    <col min="5899" max="5899" width="20" style="222" customWidth="1"/>
    <col min="5900" max="5900" width="4" style="222" customWidth="1"/>
    <col min="5901" max="5901" width="4.42578125" style="222" customWidth="1"/>
    <col min="5902" max="5902" width="4.140625" style="222" customWidth="1"/>
    <col min="5903" max="5903" width="4.7109375" style="222" customWidth="1"/>
    <col min="5904" max="6141" width="11.42578125" style="222"/>
    <col min="6142" max="6142" width="13.28515625" style="222" customWidth="1"/>
    <col min="6143" max="6143" width="20.28515625" style="222" customWidth="1"/>
    <col min="6144" max="6144" width="14" style="222" customWidth="1"/>
    <col min="6145" max="6145" width="16.7109375" style="222" customWidth="1"/>
    <col min="6146" max="6146" width="5.140625" style="222" customWidth="1"/>
    <col min="6147" max="6147" width="24.28515625" style="222" customWidth="1"/>
    <col min="6148" max="6148" width="3.7109375" style="222" customWidth="1"/>
    <col min="6149" max="6149" width="24.7109375" style="222" customWidth="1"/>
    <col min="6150" max="6150" width="3.5703125" style="222" customWidth="1"/>
    <col min="6151" max="6151" width="5.85546875" style="222" customWidth="1"/>
    <col min="6152" max="6152" width="20.42578125" style="222" customWidth="1"/>
    <col min="6153" max="6153" width="16.140625" style="222" customWidth="1"/>
    <col min="6154" max="6154" width="18.42578125" style="222" customWidth="1"/>
    <col min="6155" max="6155" width="20" style="222" customWidth="1"/>
    <col min="6156" max="6156" width="4" style="222" customWidth="1"/>
    <col min="6157" max="6157" width="4.42578125" style="222" customWidth="1"/>
    <col min="6158" max="6158" width="4.140625" style="222" customWidth="1"/>
    <col min="6159" max="6159" width="4.7109375" style="222" customWidth="1"/>
    <col min="6160" max="6397" width="11.42578125" style="222"/>
    <col min="6398" max="6398" width="13.28515625" style="222" customWidth="1"/>
    <col min="6399" max="6399" width="20.28515625" style="222" customWidth="1"/>
    <col min="6400" max="6400" width="14" style="222" customWidth="1"/>
    <col min="6401" max="6401" width="16.7109375" style="222" customWidth="1"/>
    <col min="6402" max="6402" width="5.140625" style="222" customWidth="1"/>
    <col min="6403" max="6403" width="24.28515625" style="222" customWidth="1"/>
    <col min="6404" max="6404" width="3.7109375" style="222" customWidth="1"/>
    <col min="6405" max="6405" width="24.7109375" style="222" customWidth="1"/>
    <col min="6406" max="6406" width="3.5703125" style="222" customWidth="1"/>
    <col min="6407" max="6407" width="5.85546875" style="222" customWidth="1"/>
    <col min="6408" max="6408" width="20.42578125" style="222" customWidth="1"/>
    <col min="6409" max="6409" width="16.140625" style="222" customWidth="1"/>
    <col min="6410" max="6410" width="18.42578125" style="222" customWidth="1"/>
    <col min="6411" max="6411" width="20" style="222" customWidth="1"/>
    <col min="6412" max="6412" width="4" style="222" customWidth="1"/>
    <col min="6413" max="6413" width="4.42578125" style="222" customWidth="1"/>
    <col min="6414" max="6414" width="4.140625" style="222" customWidth="1"/>
    <col min="6415" max="6415" width="4.7109375" style="222" customWidth="1"/>
    <col min="6416" max="6653" width="11.42578125" style="222"/>
    <col min="6654" max="6654" width="13.28515625" style="222" customWidth="1"/>
    <col min="6655" max="6655" width="20.28515625" style="222" customWidth="1"/>
    <col min="6656" max="6656" width="14" style="222" customWidth="1"/>
    <col min="6657" max="6657" width="16.7109375" style="222" customWidth="1"/>
    <col min="6658" max="6658" width="5.140625" style="222" customWidth="1"/>
    <col min="6659" max="6659" width="24.28515625" style="222" customWidth="1"/>
    <col min="6660" max="6660" width="3.7109375" style="222" customWidth="1"/>
    <col min="6661" max="6661" width="24.7109375" style="222" customWidth="1"/>
    <col min="6662" max="6662" width="3.5703125" style="222" customWidth="1"/>
    <col min="6663" max="6663" width="5.85546875" style="222" customWidth="1"/>
    <col min="6664" max="6664" width="20.42578125" style="222" customWidth="1"/>
    <col min="6665" max="6665" width="16.140625" style="222" customWidth="1"/>
    <col min="6666" max="6666" width="18.42578125" style="222" customWidth="1"/>
    <col min="6667" max="6667" width="20" style="222" customWidth="1"/>
    <col min="6668" max="6668" width="4" style="222" customWidth="1"/>
    <col min="6669" max="6669" width="4.42578125" style="222" customWidth="1"/>
    <col min="6670" max="6670" width="4.140625" style="222" customWidth="1"/>
    <col min="6671" max="6671" width="4.7109375" style="222" customWidth="1"/>
    <col min="6672" max="6909" width="11.42578125" style="222"/>
    <col min="6910" max="6910" width="13.28515625" style="222" customWidth="1"/>
    <col min="6911" max="6911" width="20.28515625" style="222" customWidth="1"/>
    <col min="6912" max="6912" width="14" style="222" customWidth="1"/>
    <col min="6913" max="6913" width="16.7109375" style="222" customWidth="1"/>
    <col min="6914" max="6914" width="5.140625" style="222" customWidth="1"/>
    <col min="6915" max="6915" width="24.28515625" style="222" customWidth="1"/>
    <col min="6916" max="6916" width="3.7109375" style="222" customWidth="1"/>
    <col min="6917" max="6917" width="24.7109375" style="222" customWidth="1"/>
    <col min="6918" max="6918" width="3.5703125" style="222" customWidth="1"/>
    <col min="6919" max="6919" width="5.85546875" style="222" customWidth="1"/>
    <col min="6920" max="6920" width="20.42578125" style="222" customWidth="1"/>
    <col min="6921" max="6921" width="16.140625" style="222" customWidth="1"/>
    <col min="6922" max="6922" width="18.42578125" style="222" customWidth="1"/>
    <col min="6923" max="6923" width="20" style="222" customWidth="1"/>
    <col min="6924" max="6924" width="4" style="222" customWidth="1"/>
    <col min="6925" max="6925" width="4.42578125" style="222" customWidth="1"/>
    <col min="6926" max="6926" width="4.140625" style="222" customWidth="1"/>
    <col min="6927" max="6927" width="4.7109375" style="222" customWidth="1"/>
    <col min="6928" max="7165" width="11.42578125" style="222"/>
    <col min="7166" max="7166" width="13.28515625" style="222" customWidth="1"/>
    <col min="7167" max="7167" width="20.28515625" style="222" customWidth="1"/>
    <col min="7168" max="7168" width="14" style="222" customWidth="1"/>
    <col min="7169" max="7169" width="16.7109375" style="222" customWidth="1"/>
    <col min="7170" max="7170" width="5.140625" style="222" customWidth="1"/>
    <col min="7171" max="7171" width="24.28515625" style="222" customWidth="1"/>
    <col min="7172" max="7172" width="3.7109375" style="222" customWidth="1"/>
    <col min="7173" max="7173" width="24.7109375" style="222" customWidth="1"/>
    <col min="7174" max="7174" width="3.5703125" style="222" customWidth="1"/>
    <col min="7175" max="7175" width="5.85546875" style="222" customWidth="1"/>
    <col min="7176" max="7176" width="20.42578125" style="222" customWidth="1"/>
    <col min="7177" max="7177" width="16.140625" style="222" customWidth="1"/>
    <col min="7178" max="7178" width="18.42578125" style="222" customWidth="1"/>
    <col min="7179" max="7179" width="20" style="222" customWidth="1"/>
    <col min="7180" max="7180" width="4" style="222" customWidth="1"/>
    <col min="7181" max="7181" width="4.42578125" style="222" customWidth="1"/>
    <col min="7182" max="7182" width="4.140625" style="222" customWidth="1"/>
    <col min="7183" max="7183" width="4.7109375" style="222" customWidth="1"/>
    <col min="7184" max="7421" width="11.42578125" style="222"/>
    <col min="7422" max="7422" width="13.28515625" style="222" customWidth="1"/>
    <col min="7423" max="7423" width="20.28515625" style="222" customWidth="1"/>
    <col min="7424" max="7424" width="14" style="222" customWidth="1"/>
    <col min="7425" max="7425" width="16.7109375" style="222" customWidth="1"/>
    <col min="7426" max="7426" width="5.140625" style="222" customWidth="1"/>
    <col min="7427" max="7427" width="24.28515625" style="222" customWidth="1"/>
    <col min="7428" max="7428" width="3.7109375" style="222" customWidth="1"/>
    <col min="7429" max="7429" width="24.7109375" style="222" customWidth="1"/>
    <col min="7430" max="7430" width="3.5703125" style="222" customWidth="1"/>
    <col min="7431" max="7431" width="5.85546875" style="222" customWidth="1"/>
    <col min="7432" max="7432" width="20.42578125" style="222" customWidth="1"/>
    <col min="7433" max="7433" width="16.140625" style="222" customWidth="1"/>
    <col min="7434" max="7434" width="18.42578125" style="222" customWidth="1"/>
    <col min="7435" max="7435" width="20" style="222" customWidth="1"/>
    <col min="7436" max="7436" width="4" style="222" customWidth="1"/>
    <col min="7437" max="7437" width="4.42578125" style="222" customWidth="1"/>
    <col min="7438" max="7438" width="4.140625" style="222" customWidth="1"/>
    <col min="7439" max="7439" width="4.7109375" style="222" customWidth="1"/>
    <col min="7440" max="7677" width="11.42578125" style="222"/>
    <col min="7678" max="7678" width="13.28515625" style="222" customWidth="1"/>
    <col min="7679" max="7679" width="20.28515625" style="222" customWidth="1"/>
    <col min="7680" max="7680" width="14" style="222" customWidth="1"/>
    <col min="7681" max="7681" width="16.7109375" style="222" customWidth="1"/>
    <col min="7682" max="7682" width="5.140625" style="222" customWidth="1"/>
    <col min="7683" max="7683" width="24.28515625" style="222" customWidth="1"/>
    <col min="7684" max="7684" width="3.7109375" style="222" customWidth="1"/>
    <col min="7685" max="7685" width="24.7109375" style="222" customWidth="1"/>
    <col min="7686" max="7686" width="3.5703125" style="222" customWidth="1"/>
    <col min="7687" max="7687" width="5.85546875" style="222" customWidth="1"/>
    <col min="7688" max="7688" width="20.42578125" style="222" customWidth="1"/>
    <col min="7689" max="7689" width="16.140625" style="222" customWidth="1"/>
    <col min="7690" max="7690" width="18.42578125" style="222" customWidth="1"/>
    <col min="7691" max="7691" width="20" style="222" customWidth="1"/>
    <col min="7692" max="7692" width="4" style="222" customWidth="1"/>
    <col min="7693" max="7693" width="4.42578125" style="222" customWidth="1"/>
    <col min="7694" max="7694" width="4.140625" style="222" customWidth="1"/>
    <col min="7695" max="7695" width="4.7109375" style="222" customWidth="1"/>
    <col min="7696" max="7933" width="11.42578125" style="222"/>
    <col min="7934" max="7934" width="13.28515625" style="222" customWidth="1"/>
    <col min="7935" max="7935" width="20.28515625" style="222" customWidth="1"/>
    <col min="7936" max="7936" width="14" style="222" customWidth="1"/>
    <col min="7937" max="7937" width="16.7109375" style="222" customWidth="1"/>
    <col min="7938" max="7938" width="5.140625" style="222" customWidth="1"/>
    <col min="7939" max="7939" width="24.28515625" style="222" customWidth="1"/>
    <col min="7940" max="7940" width="3.7109375" style="222" customWidth="1"/>
    <col min="7941" max="7941" width="24.7109375" style="222" customWidth="1"/>
    <col min="7942" max="7942" width="3.5703125" style="222" customWidth="1"/>
    <col min="7943" max="7943" width="5.85546875" style="222" customWidth="1"/>
    <col min="7944" max="7944" width="20.42578125" style="222" customWidth="1"/>
    <col min="7945" max="7945" width="16.140625" style="222" customWidth="1"/>
    <col min="7946" max="7946" width="18.42578125" style="222" customWidth="1"/>
    <col min="7947" max="7947" width="20" style="222" customWidth="1"/>
    <col min="7948" max="7948" width="4" style="222" customWidth="1"/>
    <col min="7949" max="7949" width="4.42578125" style="222" customWidth="1"/>
    <col min="7950" max="7950" width="4.140625" style="222" customWidth="1"/>
    <col min="7951" max="7951" width="4.7109375" style="222" customWidth="1"/>
    <col min="7952" max="8189" width="11.42578125" style="222"/>
    <col min="8190" max="8190" width="13.28515625" style="222" customWidth="1"/>
    <col min="8191" max="8191" width="20.28515625" style="222" customWidth="1"/>
    <col min="8192" max="8192" width="14" style="222" customWidth="1"/>
    <col min="8193" max="8193" width="16.7109375" style="222" customWidth="1"/>
    <col min="8194" max="8194" width="5.140625" style="222" customWidth="1"/>
    <col min="8195" max="8195" width="24.28515625" style="222" customWidth="1"/>
    <col min="8196" max="8196" width="3.7109375" style="222" customWidth="1"/>
    <col min="8197" max="8197" width="24.7109375" style="222" customWidth="1"/>
    <col min="8198" max="8198" width="3.5703125" style="222" customWidth="1"/>
    <col min="8199" max="8199" width="5.85546875" style="222" customWidth="1"/>
    <col min="8200" max="8200" width="20.42578125" style="222" customWidth="1"/>
    <col min="8201" max="8201" width="16.140625" style="222" customWidth="1"/>
    <col min="8202" max="8202" width="18.42578125" style="222" customWidth="1"/>
    <col min="8203" max="8203" width="20" style="222" customWidth="1"/>
    <col min="8204" max="8204" width="4" style="222" customWidth="1"/>
    <col min="8205" max="8205" width="4.42578125" style="222" customWidth="1"/>
    <col min="8206" max="8206" width="4.140625" style="222" customWidth="1"/>
    <col min="8207" max="8207" width="4.7109375" style="222" customWidth="1"/>
    <col min="8208" max="8445" width="11.42578125" style="222"/>
    <col min="8446" max="8446" width="13.28515625" style="222" customWidth="1"/>
    <col min="8447" max="8447" width="20.28515625" style="222" customWidth="1"/>
    <col min="8448" max="8448" width="14" style="222" customWidth="1"/>
    <col min="8449" max="8449" width="16.7109375" style="222" customWidth="1"/>
    <col min="8450" max="8450" width="5.140625" style="222" customWidth="1"/>
    <col min="8451" max="8451" width="24.28515625" style="222" customWidth="1"/>
    <col min="8452" max="8452" width="3.7109375" style="222" customWidth="1"/>
    <col min="8453" max="8453" width="24.7109375" style="222" customWidth="1"/>
    <col min="8454" max="8454" width="3.5703125" style="222" customWidth="1"/>
    <col min="8455" max="8455" width="5.85546875" style="222" customWidth="1"/>
    <col min="8456" max="8456" width="20.42578125" style="222" customWidth="1"/>
    <col min="8457" max="8457" width="16.140625" style="222" customWidth="1"/>
    <col min="8458" max="8458" width="18.42578125" style="222" customWidth="1"/>
    <col min="8459" max="8459" width="20" style="222" customWidth="1"/>
    <col min="8460" max="8460" width="4" style="222" customWidth="1"/>
    <col min="8461" max="8461" width="4.42578125" style="222" customWidth="1"/>
    <col min="8462" max="8462" width="4.140625" style="222" customWidth="1"/>
    <col min="8463" max="8463" width="4.7109375" style="222" customWidth="1"/>
    <col min="8464" max="8701" width="11.42578125" style="222"/>
    <col min="8702" max="8702" width="13.28515625" style="222" customWidth="1"/>
    <col min="8703" max="8703" width="20.28515625" style="222" customWidth="1"/>
    <col min="8704" max="8704" width="14" style="222" customWidth="1"/>
    <col min="8705" max="8705" width="16.7109375" style="222" customWidth="1"/>
    <col min="8706" max="8706" width="5.140625" style="222" customWidth="1"/>
    <col min="8707" max="8707" width="24.28515625" style="222" customWidth="1"/>
    <col min="8708" max="8708" width="3.7109375" style="222" customWidth="1"/>
    <col min="8709" max="8709" width="24.7109375" style="222" customWidth="1"/>
    <col min="8710" max="8710" width="3.5703125" style="222" customWidth="1"/>
    <col min="8711" max="8711" width="5.85546875" style="222" customWidth="1"/>
    <col min="8712" max="8712" width="20.42578125" style="222" customWidth="1"/>
    <col min="8713" max="8713" width="16.140625" style="222" customWidth="1"/>
    <col min="8714" max="8714" width="18.42578125" style="222" customWidth="1"/>
    <col min="8715" max="8715" width="20" style="222" customWidth="1"/>
    <col min="8716" max="8716" width="4" style="222" customWidth="1"/>
    <col min="8717" max="8717" width="4.42578125" style="222" customWidth="1"/>
    <col min="8718" max="8718" width="4.140625" style="222" customWidth="1"/>
    <col min="8719" max="8719" width="4.7109375" style="222" customWidth="1"/>
    <col min="8720" max="8957" width="11.42578125" style="222"/>
    <col min="8958" max="8958" width="13.28515625" style="222" customWidth="1"/>
    <col min="8959" max="8959" width="20.28515625" style="222" customWidth="1"/>
    <col min="8960" max="8960" width="14" style="222" customWidth="1"/>
    <col min="8961" max="8961" width="16.7109375" style="222" customWidth="1"/>
    <col min="8962" max="8962" width="5.140625" style="222" customWidth="1"/>
    <col min="8963" max="8963" width="24.28515625" style="222" customWidth="1"/>
    <col min="8964" max="8964" width="3.7109375" style="222" customWidth="1"/>
    <col min="8965" max="8965" width="24.7109375" style="222" customWidth="1"/>
    <col min="8966" max="8966" width="3.5703125" style="222" customWidth="1"/>
    <col min="8967" max="8967" width="5.85546875" style="222" customWidth="1"/>
    <col min="8968" max="8968" width="20.42578125" style="222" customWidth="1"/>
    <col min="8969" max="8969" width="16.140625" style="222" customWidth="1"/>
    <col min="8970" max="8970" width="18.42578125" style="222" customWidth="1"/>
    <col min="8971" max="8971" width="20" style="222" customWidth="1"/>
    <col min="8972" max="8972" width="4" style="222" customWidth="1"/>
    <col min="8973" max="8973" width="4.42578125" style="222" customWidth="1"/>
    <col min="8974" max="8974" width="4.140625" style="222" customWidth="1"/>
    <col min="8975" max="8975" width="4.7109375" style="222" customWidth="1"/>
    <col min="8976" max="9213" width="11.42578125" style="222"/>
    <col min="9214" max="9214" width="13.28515625" style="222" customWidth="1"/>
    <col min="9215" max="9215" width="20.28515625" style="222" customWidth="1"/>
    <col min="9216" max="9216" width="14" style="222" customWidth="1"/>
    <col min="9217" max="9217" width="16.7109375" style="222" customWidth="1"/>
    <col min="9218" max="9218" width="5.140625" style="222" customWidth="1"/>
    <col min="9219" max="9219" width="24.28515625" style="222" customWidth="1"/>
    <col min="9220" max="9220" width="3.7109375" style="222" customWidth="1"/>
    <col min="9221" max="9221" width="24.7109375" style="222" customWidth="1"/>
    <col min="9222" max="9222" width="3.5703125" style="222" customWidth="1"/>
    <col min="9223" max="9223" width="5.85546875" style="222" customWidth="1"/>
    <col min="9224" max="9224" width="20.42578125" style="222" customWidth="1"/>
    <col min="9225" max="9225" width="16.140625" style="222" customWidth="1"/>
    <col min="9226" max="9226" width="18.42578125" style="222" customWidth="1"/>
    <col min="9227" max="9227" width="20" style="222" customWidth="1"/>
    <col min="9228" max="9228" width="4" style="222" customWidth="1"/>
    <col min="9229" max="9229" width="4.42578125" style="222" customWidth="1"/>
    <col min="9230" max="9230" width="4.140625" style="222" customWidth="1"/>
    <col min="9231" max="9231" width="4.7109375" style="222" customWidth="1"/>
    <col min="9232" max="9469" width="11.42578125" style="222"/>
    <col min="9470" max="9470" width="13.28515625" style="222" customWidth="1"/>
    <col min="9471" max="9471" width="20.28515625" style="222" customWidth="1"/>
    <col min="9472" max="9472" width="14" style="222" customWidth="1"/>
    <col min="9473" max="9473" width="16.7109375" style="222" customWidth="1"/>
    <col min="9474" max="9474" width="5.140625" style="222" customWidth="1"/>
    <col min="9475" max="9475" width="24.28515625" style="222" customWidth="1"/>
    <col min="9476" max="9476" width="3.7109375" style="222" customWidth="1"/>
    <col min="9477" max="9477" width="24.7109375" style="222" customWidth="1"/>
    <col min="9478" max="9478" width="3.5703125" style="222" customWidth="1"/>
    <col min="9479" max="9479" width="5.85546875" style="222" customWidth="1"/>
    <col min="9480" max="9480" width="20.42578125" style="222" customWidth="1"/>
    <col min="9481" max="9481" width="16.140625" style="222" customWidth="1"/>
    <col min="9482" max="9482" width="18.42578125" style="222" customWidth="1"/>
    <col min="9483" max="9483" width="20" style="222" customWidth="1"/>
    <col min="9484" max="9484" width="4" style="222" customWidth="1"/>
    <col min="9485" max="9485" width="4.42578125" style="222" customWidth="1"/>
    <col min="9486" max="9486" width="4.140625" style="222" customWidth="1"/>
    <col min="9487" max="9487" width="4.7109375" style="222" customWidth="1"/>
    <col min="9488" max="9725" width="11.42578125" style="222"/>
    <col min="9726" max="9726" width="13.28515625" style="222" customWidth="1"/>
    <col min="9727" max="9727" width="20.28515625" style="222" customWidth="1"/>
    <col min="9728" max="9728" width="14" style="222" customWidth="1"/>
    <col min="9729" max="9729" width="16.7109375" style="222" customWidth="1"/>
    <col min="9730" max="9730" width="5.140625" style="222" customWidth="1"/>
    <col min="9731" max="9731" width="24.28515625" style="222" customWidth="1"/>
    <col min="9732" max="9732" width="3.7109375" style="222" customWidth="1"/>
    <col min="9733" max="9733" width="24.7109375" style="222" customWidth="1"/>
    <col min="9734" max="9734" width="3.5703125" style="222" customWidth="1"/>
    <col min="9735" max="9735" width="5.85546875" style="222" customWidth="1"/>
    <col min="9736" max="9736" width="20.42578125" style="222" customWidth="1"/>
    <col min="9737" max="9737" width="16.140625" style="222" customWidth="1"/>
    <col min="9738" max="9738" width="18.42578125" style="222" customWidth="1"/>
    <col min="9739" max="9739" width="20" style="222" customWidth="1"/>
    <col min="9740" max="9740" width="4" style="222" customWidth="1"/>
    <col min="9741" max="9741" width="4.42578125" style="222" customWidth="1"/>
    <col min="9742" max="9742" width="4.140625" style="222" customWidth="1"/>
    <col min="9743" max="9743" width="4.7109375" style="222" customWidth="1"/>
    <col min="9744" max="9981" width="11.42578125" style="222"/>
    <col min="9982" max="9982" width="13.28515625" style="222" customWidth="1"/>
    <col min="9983" max="9983" width="20.28515625" style="222" customWidth="1"/>
    <col min="9984" max="9984" width="14" style="222" customWidth="1"/>
    <col min="9985" max="9985" width="16.7109375" style="222" customWidth="1"/>
    <col min="9986" max="9986" width="5.140625" style="222" customWidth="1"/>
    <col min="9987" max="9987" width="24.28515625" style="222" customWidth="1"/>
    <col min="9988" max="9988" width="3.7109375" style="222" customWidth="1"/>
    <col min="9989" max="9989" width="24.7109375" style="222" customWidth="1"/>
    <col min="9990" max="9990" width="3.5703125" style="222" customWidth="1"/>
    <col min="9991" max="9991" width="5.85546875" style="222" customWidth="1"/>
    <col min="9992" max="9992" width="20.42578125" style="222" customWidth="1"/>
    <col min="9993" max="9993" width="16.140625" style="222" customWidth="1"/>
    <col min="9994" max="9994" width="18.42578125" style="222" customWidth="1"/>
    <col min="9995" max="9995" width="20" style="222" customWidth="1"/>
    <col min="9996" max="9996" width="4" style="222" customWidth="1"/>
    <col min="9997" max="9997" width="4.42578125" style="222" customWidth="1"/>
    <col min="9998" max="9998" width="4.140625" style="222" customWidth="1"/>
    <col min="9999" max="9999" width="4.7109375" style="222" customWidth="1"/>
    <col min="10000" max="10237" width="11.42578125" style="222"/>
    <col min="10238" max="10238" width="13.28515625" style="222" customWidth="1"/>
    <col min="10239" max="10239" width="20.28515625" style="222" customWidth="1"/>
    <col min="10240" max="10240" width="14" style="222" customWidth="1"/>
    <col min="10241" max="10241" width="16.7109375" style="222" customWidth="1"/>
    <col min="10242" max="10242" width="5.140625" style="222" customWidth="1"/>
    <col min="10243" max="10243" width="24.28515625" style="222" customWidth="1"/>
    <col min="10244" max="10244" width="3.7109375" style="222" customWidth="1"/>
    <col min="10245" max="10245" width="24.7109375" style="222" customWidth="1"/>
    <col min="10246" max="10246" width="3.5703125" style="222" customWidth="1"/>
    <col min="10247" max="10247" width="5.85546875" style="222" customWidth="1"/>
    <col min="10248" max="10248" width="20.42578125" style="222" customWidth="1"/>
    <col min="10249" max="10249" width="16.140625" style="222" customWidth="1"/>
    <col min="10250" max="10250" width="18.42578125" style="222" customWidth="1"/>
    <col min="10251" max="10251" width="20" style="222" customWidth="1"/>
    <col min="10252" max="10252" width="4" style="222" customWidth="1"/>
    <col min="10253" max="10253" width="4.42578125" style="222" customWidth="1"/>
    <col min="10254" max="10254" width="4.140625" style="222" customWidth="1"/>
    <col min="10255" max="10255" width="4.7109375" style="222" customWidth="1"/>
    <col min="10256" max="10493" width="11.42578125" style="222"/>
    <col min="10494" max="10494" width="13.28515625" style="222" customWidth="1"/>
    <col min="10495" max="10495" width="20.28515625" style="222" customWidth="1"/>
    <col min="10496" max="10496" width="14" style="222" customWidth="1"/>
    <col min="10497" max="10497" width="16.7109375" style="222" customWidth="1"/>
    <col min="10498" max="10498" width="5.140625" style="222" customWidth="1"/>
    <col min="10499" max="10499" width="24.28515625" style="222" customWidth="1"/>
    <col min="10500" max="10500" width="3.7109375" style="222" customWidth="1"/>
    <col min="10501" max="10501" width="24.7109375" style="222" customWidth="1"/>
    <col min="10502" max="10502" width="3.5703125" style="222" customWidth="1"/>
    <col min="10503" max="10503" width="5.85546875" style="222" customWidth="1"/>
    <col min="10504" max="10504" width="20.42578125" style="222" customWidth="1"/>
    <col min="10505" max="10505" width="16.140625" style="222" customWidth="1"/>
    <col min="10506" max="10506" width="18.42578125" style="222" customWidth="1"/>
    <col min="10507" max="10507" width="20" style="222" customWidth="1"/>
    <col min="10508" max="10508" width="4" style="222" customWidth="1"/>
    <col min="10509" max="10509" width="4.42578125" style="222" customWidth="1"/>
    <col min="10510" max="10510" width="4.140625" style="222" customWidth="1"/>
    <col min="10511" max="10511" width="4.7109375" style="222" customWidth="1"/>
    <col min="10512" max="10749" width="11.42578125" style="222"/>
    <col min="10750" max="10750" width="13.28515625" style="222" customWidth="1"/>
    <col min="10751" max="10751" width="20.28515625" style="222" customWidth="1"/>
    <col min="10752" max="10752" width="14" style="222" customWidth="1"/>
    <col min="10753" max="10753" width="16.7109375" style="222" customWidth="1"/>
    <col min="10754" max="10754" width="5.140625" style="222" customWidth="1"/>
    <col min="10755" max="10755" width="24.28515625" style="222" customWidth="1"/>
    <col min="10756" max="10756" width="3.7109375" style="222" customWidth="1"/>
    <col min="10757" max="10757" width="24.7109375" style="222" customWidth="1"/>
    <col min="10758" max="10758" width="3.5703125" style="222" customWidth="1"/>
    <col min="10759" max="10759" width="5.85546875" style="222" customWidth="1"/>
    <col min="10760" max="10760" width="20.42578125" style="222" customWidth="1"/>
    <col min="10761" max="10761" width="16.140625" style="222" customWidth="1"/>
    <col min="10762" max="10762" width="18.42578125" style="222" customWidth="1"/>
    <col min="10763" max="10763" width="20" style="222" customWidth="1"/>
    <col min="10764" max="10764" width="4" style="222" customWidth="1"/>
    <col min="10765" max="10765" width="4.42578125" style="222" customWidth="1"/>
    <col min="10766" max="10766" width="4.140625" style="222" customWidth="1"/>
    <col min="10767" max="10767" width="4.7109375" style="222" customWidth="1"/>
    <col min="10768" max="11005" width="11.42578125" style="222"/>
    <col min="11006" max="11006" width="13.28515625" style="222" customWidth="1"/>
    <col min="11007" max="11007" width="20.28515625" style="222" customWidth="1"/>
    <col min="11008" max="11008" width="14" style="222" customWidth="1"/>
    <col min="11009" max="11009" width="16.7109375" style="222" customWidth="1"/>
    <col min="11010" max="11010" width="5.140625" style="222" customWidth="1"/>
    <col min="11011" max="11011" width="24.28515625" style="222" customWidth="1"/>
    <col min="11012" max="11012" width="3.7109375" style="222" customWidth="1"/>
    <col min="11013" max="11013" width="24.7109375" style="222" customWidth="1"/>
    <col min="11014" max="11014" width="3.5703125" style="222" customWidth="1"/>
    <col min="11015" max="11015" width="5.85546875" style="222" customWidth="1"/>
    <col min="11016" max="11016" width="20.42578125" style="222" customWidth="1"/>
    <col min="11017" max="11017" width="16.140625" style="222" customWidth="1"/>
    <col min="11018" max="11018" width="18.42578125" style="222" customWidth="1"/>
    <col min="11019" max="11019" width="20" style="222" customWidth="1"/>
    <col min="11020" max="11020" width="4" style="222" customWidth="1"/>
    <col min="11021" max="11021" width="4.42578125" style="222" customWidth="1"/>
    <col min="11022" max="11022" width="4.140625" style="222" customWidth="1"/>
    <col min="11023" max="11023" width="4.7109375" style="222" customWidth="1"/>
    <col min="11024" max="11261" width="11.42578125" style="222"/>
    <col min="11262" max="11262" width="13.28515625" style="222" customWidth="1"/>
    <col min="11263" max="11263" width="20.28515625" style="222" customWidth="1"/>
    <col min="11264" max="11264" width="14" style="222" customWidth="1"/>
    <col min="11265" max="11265" width="16.7109375" style="222" customWidth="1"/>
    <col min="11266" max="11266" width="5.140625" style="222" customWidth="1"/>
    <col min="11267" max="11267" width="24.28515625" style="222" customWidth="1"/>
    <col min="11268" max="11268" width="3.7109375" style="222" customWidth="1"/>
    <col min="11269" max="11269" width="24.7109375" style="222" customWidth="1"/>
    <col min="11270" max="11270" width="3.5703125" style="222" customWidth="1"/>
    <col min="11271" max="11271" width="5.85546875" style="222" customWidth="1"/>
    <col min="11272" max="11272" width="20.42578125" style="222" customWidth="1"/>
    <col min="11273" max="11273" width="16.140625" style="222" customWidth="1"/>
    <col min="11274" max="11274" width="18.42578125" style="222" customWidth="1"/>
    <col min="11275" max="11275" width="20" style="222" customWidth="1"/>
    <col min="11276" max="11276" width="4" style="222" customWidth="1"/>
    <col min="11277" max="11277" width="4.42578125" style="222" customWidth="1"/>
    <col min="11278" max="11278" width="4.140625" style="222" customWidth="1"/>
    <col min="11279" max="11279" width="4.7109375" style="222" customWidth="1"/>
    <col min="11280" max="11517" width="11.42578125" style="222"/>
    <col min="11518" max="11518" width="13.28515625" style="222" customWidth="1"/>
    <col min="11519" max="11519" width="20.28515625" style="222" customWidth="1"/>
    <col min="11520" max="11520" width="14" style="222" customWidth="1"/>
    <col min="11521" max="11521" width="16.7109375" style="222" customWidth="1"/>
    <col min="11522" max="11522" width="5.140625" style="222" customWidth="1"/>
    <col min="11523" max="11523" width="24.28515625" style="222" customWidth="1"/>
    <col min="11524" max="11524" width="3.7109375" style="222" customWidth="1"/>
    <col min="11525" max="11525" width="24.7109375" style="222" customWidth="1"/>
    <col min="11526" max="11526" width="3.5703125" style="222" customWidth="1"/>
    <col min="11527" max="11527" width="5.85546875" style="222" customWidth="1"/>
    <col min="11528" max="11528" width="20.42578125" style="222" customWidth="1"/>
    <col min="11529" max="11529" width="16.140625" style="222" customWidth="1"/>
    <col min="11530" max="11530" width="18.42578125" style="222" customWidth="1"/>
    <col min="11531" max="11531" width="20" style="222" customWidth="1"/>
    <col min="11532" max="11532" width="4" style="222" customWidth="1"/>
    <col min="11533" max="11533" width="4.42578125" style="222" customWidth="1"/>
    <col min="11534" max="11534" width="4.140625" style="222" customWidth="1"/>
    <col min="11535" max="11535" width="4.7109375" style="222" customWidth="1"/>
    <col min="11536" max="11773" width="11.42578125" style="222"/>
    <col min="11774" max="11774" width="13.28515625" style="222" customWidth="1"/>
    <col min="11775" max="11775" width="20.28515625" style="222" customWidth="1"/>
    <col min="11776" max="11776" width="14" style="222" customWidth="1"/>
    <col min="11777" max="11777" width="16.7109375" style="222" customWidth="1"/>
    <col min="11778" max="11778" width="5.140625" style="222" customWidth="1"/>
    <col min="11779" max="11779" width="24.28515625" style="222" customWidth="1"/>
    <col min="11780" max="11780" width="3.7109375" style="222" customWidth="1"/>
    <col min="11781" max="11781" width="24.7109375" style="222" customWidth="1"/>
    <col min="11782" max="11782" width="3.5703125" style="222" customWidth="1"/>
    <col min="11783" max="11783" width="5.85546875" style="222" customWidth="1"/>
    <col min="11784" max="11784" width="20.42578125" style="222" customWidth="1"/>
    <col min="11785" max="11785" width="16.140625" style="222" customWidth="1"/>
    <col min="11786" max="11786" width="18.42578125" style="222" customWidth="1"/>
    <col min="11787" max="11787" width="20" style="222" customWidth="1"/>
    <col min="11788" max="11788" width="4" style="222" customWidth="1"/>
    <col min="11789" max="11789" width="4.42578125" style="222" customWidth="1"/>
    <col min="11790" max="11790" width="4.140625" style="222" customWidth="1"/>
    <col min="11791" max="11791" width="4.7109375" style="222" customWidth="1"/>
    <col min="11792" max="12029" width="11.42578125" style="222"/>
    <col min="12030" max="12030" width="13.28515625" style="222" customWidth="1"/>
    <col min="12031" max="12031" width="20.28515625" style="222" customWidth="1"/>
    <col min="12032" max="12032" width="14" style="222" customWidth="1"/>
    <col min="12033" max="12033" width="16.7109375" style="222" customWidth="1"/>
    <col min="12034" max="12034" width="5.140625" style="222" customWidth="1"/>
    <col min="12035" max="12035" width="24.28515625" style="222" customWidth="1"/>
    <col min="12036" max="12036" width="3.7109375" style="222" customWidth="1"/>
    <col min="12037" max="12037" width="24.7109375" style="222" customWidth="1"/>
    <col min="12038" max="12038" width="3.5703125" style="222" customWidth="1"/>
    <col min="12039" max="12039" width="5.85546875" style="222" customWidth="1"/>
    <col min="12040" max="12040" width="20.42578125" style="222" customWidth="1"/>
    <col min="12041" max="12041" width="16.140625" style="222" customWidth="1"/>
    <col min="12042" max="12042" width="18.42578125" style="222" customWidth="1"/>
    <col min="12043" max="12043" width="20" style="222" customWidth="1"/>
    <col min="12044" max="12044" width="4" style="222" customWidth="1"/>
    <col min="12045" max="12045" width="4.42578125" style="222" customWidth="1"/>
    <col min="12046" max="12046" width="4.140625" style="222" customWidth="1"/>
    <col min="12047" max="12047" width="4.7109375" style="222" customWidth="1"/>
    <col min="12048" max="12285" width="11.42578125" style="222"/>
    <col min="12286" max="12286" width="13.28515625" style="222" customWidth="1"/>
    <col min="12287" max="12287" width="20.28515625" style="222" customWidth="1"/>
    <col min="12288" max="12288" width="14" style="222" customWidth="1"/>
    <col min="12289" max="12289" width="16.7109375" style="222" customWidth="1"/>
    <col min="12290" max="12290" width="5.140625" style="222" customWidth="1"/>
    <col min="12291" max="12291" width="24.28515625" style="222" customWidth="1"/>
    <col min="12292" max="12292" width="3.7109375" style="222" customWidth="1"/>
    <col min="12293" max="12293" width="24.7109375" style="222" customWidth="1"/>
    <col min="12294" max="12294" width="3.5703125" style="222" customWidth="1"/>
    <col min="12295" max="12295" width="5.85546875" style="222" customWidth="1"/>
    <col min="12296" max="12296" width="20.42578125" style="222" customWidth="1"/>
    <col min="12297" max="12297" width="16.140625" style="222" customWidth="1"/>
    <col min="12298" max="12298" width="18.42578125" style="222" customWidth="1"/>
    <col min="12299" max="12299" width="20" style="222" customWidth="1"/>
    <col min="12300" max="12300" width="4" style="222" customWidth="1"/>
    <col min="12301" max="12301" width="4.42578125" style="222" customWidth="1"/>
    <col min="12302" max="12302" width="4.140625" style="222" customWidth="1"/>
    <col min="12303" max="12303" width="4.7109375" style="222" customWidth="1"/>
    <col min="12304" max="12541" width="11.42578125" style="222"/>
    <col min="12542" max="12542" width="13.28515625" style="222" customWidth="1"/>
    <col min="12543" max="12543" width="20.28515625" style="222" customWidth="1"/>
    <col min="12544" max="12544" width="14" style="222" customWidth="1"/>
    <col min="12545" max="12545" width="16.7109375" style="222" customWidth="1"/>
    <col min="12546" max="12546" width="5.140625" style="222" customWidth="1"/>
    <col min="12547" max="12547" width="24.28515625" style="222" customWidth="1"/>
    <col min="12548" max="12548" width="3.7109375" style="222" customWidth="1"/>
    <col min="12549" max="12549" width="24.7109375" style="222" customWidth="1"/>
    <col min="12550" max="12550" width="3.5703125" style="222" customWidth="1"/>
    <col min="12551" max="12551" width="5.85546875" style="222" customWidth="1"/>
    <col min="12552" max="12552" width="20.42578125" style="222" customWidth="1"/>
    <col min="12553" max="12553" width="16.140625" style="222" customWidth="1"/>
    <col min="12554" max="12554" width="18.42578125" style="222" customWidth="1"/>
    <col min="12555" max="12555" width="20" style="222" customWidth="1"/>
    <col min="12556" max="12556" width="4" style="222" customWidth="1"/>
    <col min="12557" max="12557" width="4.42578125" style="222" customWidth="1"/>
    <col min="12558" max="12558" width="4.140625" style="222" customWidth="1"/>
    <col min="12559" max="12559" width="4.7109375" style="222" customWidth="1"/>
    <col min="12560" max="12797" width="11.42578125" style="222"/>
    <col min="12798" max="12798" width="13.28515625" style="222" customWidth="1"/>
    <col min="12799" max="12799" width="20.28515625" style="222" customWidth="1"/>
    <col min="12800" max="12800" width="14" style="222" customWidth="1"/>
    <col min="12801" max="12801" width="16.7109375" style="222" customWidth="1"/>
    <col min="12802" max="12802" width="5.140625" style="222" customWidth="1"/>
    <col min="12803" max="12803" width="24.28515625" style="222" customWidth="1"/>
    <col min="12804" max="12804" width="3.7109375" style="222" customWidth="1"/>
    <col min="12805" max="12805" width="24.7109375" style="222" customWidth="1"/>
    <col min="12806" max="12806" width="3.5703125" style="222" customWidth="1"/>
    <col min="12807" max="12807" width="5.85546875" style="222" customWidth="1"/>
    <col min="12808" max="12808" width="20.42578125" style="222" customWidth="1"/>
    <col min="12809" max="12809" width="16.140625" style="222" customWidth="1"/>
    <col min="12810" max="12810" width="18.42578125" style="222" customWidth="1"/>
    <col min="12811" max="12811" width="20" style="222" customWidth="1"/>
    <col min="12812" max="12812" width="4" style="222" customWidth="1"/>
    <col min="12813" max="12813" width="4.42578125" style="222" customWidth="1"/>
    <col min="12814" max="12814" width="4.140625" style="222" customWidth="1"/>
    <col min="12815" max="12815" width="4.7109375" style="222" customWidth="1"/>
    <col min="12816" max="13053" width="11.42578125" style="222"/>
    <col min="13054" max="13054" width="13.28515625" style="222" customWidth="1"/>
    <col min="13055" max="13055" width="20.28515625" style="222" customWidth="1"/>
    <col min="13056" max="13056" width="14" style="222" customWidth="1"/>
    <col min="13057" max="13057" width="16.7109375" style="222" customWidth="1"/>
    <col min="13058" max="13058" width="5.140625" style="222" customWidth="1"/>
    <col min="13059" max="13059" width="24.28515625" style="222" customWidth="1"/>
    <col min="13060" max="13060" width="3.7109375" style="222" customWidth="1"/>
    <col min="13061" max="13061" width="24.7109375" style="222" customWidth="1"/>
    <col min="13062" max="13062" width="3.5703125" style="222" customWidth="1"/>
    <col min="13063" max="13063" width="5.85546875" style="222" customWidth="1"/>
    <col min="13064" max="13064" width="20.42578125" style="222" customWidth="1"/>
    <col min="13065" max="13065" width="16.140625" style="222" customWidth="1"/>
    <col min="13066" max="13066" width="18.42578125" style="222" customWidth="1"/>
    <col min="13067" max="13067" width="20" style="222" customWidth="1"/>
    <col min="13068" max="13068" width="4" style="222" customWidth="1"/>
    <col min="13069" max="13069" width="4.42578125" style="222" customWidth="1"/>
    <col min="13070" max="13070" width="4.140625" style="222" customWidth="1"/>
    <col min="13071" max="13071" width="4.7109375" style="222" customWidth="1"/>
    <col min="13072" max="13309" width="11.42578125" style="222"/>
    <col min="13310" max="13310" width="13.28515625" style="222" customWidth="1"/>
    <col min="13311" max="13311" width="20.28515625" style="222" customWidth="1"/>
    <col min="13312" max="13312" width="14" style="222" customWidth="1"/>
    <col min="13313" max="13313" width="16.7109375" style="222" customWidth="1"/>
    <col min="13314" max="13314" width="5.140625" style="222" customWidth="1"/>
    <col min="13315" max="13315" width="24.28515625" style="222" customWidth="1"/>
    <col min="13316" max="13316" width="3.7109375" style="222" customWidth="1"/>
    <col min="13317" max="13317" width="24.7109375" style="222" customWidth="1"/>
    <col min="13318" max="13318" width="3.5703125" style="222" customWidth="1"/>
    <col min="13319" max="13319" width="5.85546875" style="222" customWidth="1"/>
    <col min="13320" max="13320" width="20.42578125" style="222" customWidth="1"/>
    <col min="13321" max="13321" width="16.140625" style="222" customWidth="1"/>
    <col min="13322" max="13322" width="18.42578125" style="222" customWidth="1"/>
    <col min="13323" max="13323" width="20" style="222" customWidth="1"/>
    <col min="13324" max="13324" width="4" style="222" customWidth="1"/>
    <col min="13325" max="13325" width="4.42578125" style="222" customWidth="1"/>
    <col min="13326" max="13326" width="4.140625" style="222" customWidth="1"/>
    <col min="13327" max="13327" width="4.7109375" style="222" customWidth="1"/>
    <col min="13328" max="13565" width="11.42578125" style="222"/>
    <col min="13566" max="13566" width="13.28515625" style="222" customWidth="1"/>
    <col min="13567" max="13567" width="20.28515625" style="222" customWidth="1"/>
    <col min="13568" max="13568" width="14" style="222" customWidth="1"/>
    <col min="13569" max="13569" width="16.7109375" style="222" customWidth="1"/>
    <col min="13570" max="13570" width="5.140625" style="222" customWidth="1"/>
    <col min="13571" max="13571" width="24.28515625" style="222" customWidth="1"/>
    <col min="13572" max="13572" width="3.7109375" style="222" customWidth="1"/>
    <col min="13573" max="13573" width="24.7109375" style="222" customWidth="1"/>
    <col min="13574" max="13574" width="3.5703125" style="222" customWidth="1"/>
    <col min="13575" max="13575" width="5.85546875" style="222" customWidth="1"/>
    <col min="13576" max="13576" width="20.42578125" style="222" customWidth="1"/>
    <col min="13577" max="13577" width="16.140625" style="222" customWidth="1"/>
    <col min="13578" max="13578" width="18.42578125" style="222" customWidth="1"/>
    <col min="13579" max="13579" width="20" style="222" customWidth="1"/>
    <col min="13580" max="13580" width="4" style="222" customWidth="1"/>
    <col min="13581" max="13581" width="4.42578125" style="222" customWidth="1"/>
    <col min="13582" max="13582" width="4.140625" style="222" customWidth="1"/>
    <col min="13583" max="13583" width="4.7109375" style="222" customWidth="1"/>
    <col min="13584" max="13821" width="11.42578125" style="222"/>
    <col min="13822" max="13822" width="13.28515625" style="222" customWidth="1"/>
    <col min="13823" max="13823" width="20.28515625" style="222" customWidth="1"/>
    <col min="13824" max="13824" width="14" style="222" customWidth="1"/>
    <col min="13825" max="13825" width="16.7109375" style="222" customWidth="1"/>
    <col min="13826" max="13826" width="5.140625" style="222" customWidth="1"/>
    <col min="13827" max="13827" width="24.28515625" style="222" customWidth="1"/>
    <col min="13828" max="13828" width="3.7109375" style="222" customWidth="1"/>
    <col min="13829" max="13829" width="24.7109375" style="222" customWidth="1"/>
    <col min="13830" max="13830" width="3.5703125" style="222" customWidth="1"/>
    <col min="13831" max="13831" width="5.85546875" style="222" customWidth="1"/>
    <col min="13832" max="13832" width="20.42578125" style="222" customWidth="1"/>
    <col min="13833" max="13833" width="16.140625" style="222" customWidth="1"/>
    <col min="13834" max="13834" width="18.42578125" style="222" customWidth="1"/>
    <col min="13835" max="13835" width="20" style="222" customWidth="1"/>
    <col min="13836" max="13836" width="4" style="222" customWidth="1"/>
    <col min="13837" max="13837" width="4.42578125" style="222" customWidth="1"/>
    <col min="13838" max="13838" width="4.140625" style="222" customWidth="1"/>
    <col min="13839" max="13839" width="4.7109375" style="222" customWidth="1"/>
    <col min="13840" max="14077" width="11.42578125" style="222"/>
    <col min="14078" max="14078" width="13.28515625" style="222" customWidth="1"/>
    <col min="14079" max="14079" width="20.28515625" style="222" customWidth="1"/>
    <col min="14080" max="14080" width="14" style="222" customWidth="1"/>
    <col min="14081" max="14081" width="16.7109375" style="222" customWidth="1"/>
    <col min="14082" max="14082" width="5.140625" style="222" customWidth="1"/>
    <col min="14083" max="14083" width="24.28515625" style="222" customWidth="1"/>
    <col min="14084" max="14084" width="3.7109375" style="222" customWidth="1"/>
    <col min="14085" max="14085" width="24.7109375" style="222" customWidth="1"/>
    <col min="14086" max="14086" width="3.5703125" style="222" customWidth="1"/>
    <col min="14087" max="14087" width="5.85546875" style="222" customWidth="1"/>
    <col min="14088" max="14088" width="20.42578125" style="222" customWidth="1"/>
    <col min="14089" max="14089" width="16.140625" style="222" customWidth="1"/>
    <col min="14090" max="14090" width="18.42578125" style="222" customWidth="1"/>
    <col min="14091" max="14091" width="20" style="222" customWidth="1"/>
    <col min="14092" max="14092" width="4" style="222" customWidth="1"/>
    <col min="14093" max="14093" width="4.42578125" style="222" customWidth="1"/>
    <col min="14094" max="14094" width="4.140625" style="222" customWidth="1"/>
    <col min="14095" max="14095" width="4.7109375" style="222" customWidth="1"/>
    <col min="14096" max="14333" width="11.42578125" style="222"/>
    <col min="14334" max="14334" width="13.28515625" style="222" customWidth="1"/>
    <col min="14335" max="14335" width="20.28515625" style="222" customWidth="1"/>
    <col min="14336" max="14336" width="14" style="222" customWidth="1"/>
    <col min="14337" max="14337" width="16.7109375" style="222" customWidth="1"/>
    <col min="14338" max="14338" width="5.140625" style="222" customWidth="1"/>
    <col min="14339" max="14339" width="24.28515625" style="222" customWidth="1"/>
    <col min="14340" max="14340" width="3.7109375" style="222" customWidth="1"/>
    <col min="14341" max="14341" width="24.7109375" style="222" customWidth="1"/>
    <col min="14342" max="14342" width="3.5703125" style="222" customWidth="1"/>
    <col min="14343" max="14343" width="5.85546875" style="222" customWidth="1"/>
    <col min="14344" max="14344" width="20.42578125" style="222" customWidth="1"/>
    <col min="14345" max="14345" width="16.140625" style="222" customWidth="1"/>
    <col min="14346" max="14346" width="18.42578125" style="222" customWidth="1"/>
    <col min="14347" max="14347" width="20" style="222" customWidth="1"/>
    <col min="14348" max="14348" width="4" style="222" customWidth="1"/>
    <col min="14349" max="14349" width="4.42578125" style="222" customWidth="1"/>
    <col min="14350" max="14350" width="4.140625" style="222" customWidth="1"/>
    <col min="14351" max="14351" width="4.7109375" style="222" customWidth="1"/>
    <col min="14352" max="14589" width="11.42578125" style="222"/>
    <col min="14590" max="14590" width="13.28515625" style="222" customWidth="1"/>
    <col min="14591" max="14591" width="20.28515625" style="222" customWidth="1"/>
    <col min="14592" max="14592" width="14" style="222" customWidth="1"/>
    <col min="14593" max="14593" width="16.7109375" style="222" customWidth="1"/>
    <col min="14594" max="14594" width="5.140625" style="222" customWidth="1"/>
    <col min="14595" max="14595" width="24.28515625" style="222" customWidth="1"/>
    <col min="14596" max="14596" width="3.7109375" style="222" customWidth="1"/>
    <col min="14597" max="14597" width="24.7109375" style="222" customWidth="1"/>
    <col min="14598" max="14598" width="3.5703125" style="222" customWidth="1"/>
    <col min="14599" max="14599" width="5.85546875" style="222" customWidth="1"/>
    <col min="14600" max="14600" width="20.42578125" style="222" customWidth="1"/>
    <col min="14601" max="14601" width="16.140625" style="222" customWidth="1"/>
    <col min="14602" max="14602" width="18.42578125" style="222" customWidth="1"/>
    <col min="14603" max="14603" width="20" style="222" customWidth="1"/>
    <col min="14604" max="14604" width="4" style="222" customWidth="1"/>
    <col min="14605" max="14605" width="4.42578125" style="222" customWidth="1"/>
    <col min="14606" max="14606" width="4.140625" style="222" customWidth="1"/>
    <col min="14607" max="14607" width="4.7109375" style="222" customWidth="1"/>
    <col min="14608" max="14845" width="11.42578125" style="222"/>
    <col min="14846" max="14846" width="13.28515625" style="222" customWidth="1"/>
    <col min="14847" max="14847" width="20.28515625" style="222" customWidth="1"/>
    <col min="14848" max="14848" width="14" style="222" customWidth="1"/>
    <col min="14849" max="14849" width="16.7109375" style="222" customWidth="1"/>
    <col min="14850" max="14850" width="5.140625" style="222" customWidth="1"/>
    <col min="14851" max="14851" width="24.28515625" style="222" customWidth="1"/>
    <col min="14852" max="14852" width="3.7109375" style="222" customWidth="1"/>
    <col min="14853" max="14853" width="24.7109375" style="222" customWidth="1"/>
    <col min="14854" max="14854" width="3.5703125" style="222" customWidth="1"/>
    <col min="14855" max="14855" width="5.85546875" style="222" customWidth="1"/>
    <col min="14856" max="14856" width="20.42578125" style="222" customWidth="1"/>
    <col min="14857" max="14857" width="16.140625" style="222" customWidth="1"/>
    <col min="14858" max="14858" width="18.42578125" style="222" customWidth="1"/>
    <col min="14859" max="14859" width="20" style="222" customWidth="1"/>
    <col min="14860" max="14860" width="4" style="222" customWidth="1"/>
    <col min="14861" max="14861" width="4.42578125" style="222" customWidth="1"/>
    <col min="14862" max="14862" width="4.140625" style="222" customWidth="1"/>
    <col min="14863" max="14863" width="4.7109375" style="222" customWidth="1"/>
    <col min="14864" max="15101" width="11.42578125" style="222"/>
    <col min="15102" max="15102" width="13.28515625" style="222" customWidth="1"/>
    <col min="15103" max="15103" width="20.28515625" style="222" customWidth="1"/>
    <col min="15104" max="15104" width="14" style="222" customWidth="1"/>
    <col min="15105" max="15105" width="16.7109375" style="222" customWidth="1"/>
    <col min="15106" max="15106" width="5.140625" style="222" customWidth="1"/>
    <col min="15107" max="15107" width="24.28515625" style="222" customWidth="1"/>
    <col min="15108" max="15108" width="3.7109375" style="222" customWidth="1"/>
    <col min="15109" max="15109" width="24.7109375" style="222" customWidth="1"/>
    <col min="15110" max="15110" width="3.5703125" style="222" customWidth="1"/>
    <col min="15111" max="15111" width="5.85546875" style="222" customWidth="1"/>
    <col min="15112" max="15112" width="20.42578125" style="222" customWidth="1"/>
    <col min="15113" max="15113" width="16.140625" style="222" customWidth="1"/>
    <col min="15114" max="15114" width="18.42578125" style="222" customWidth="1"/>
    <col min="15115" max="15115" width="20" style="222" customWidth="1"/>
    <col min="15116" max="15116" width="4" style="222" customWidth="1"/>
    <col min="15117" max="15117" width="4.42578125" style="222" customWidth="1"/>
    <col min="15118" max="15118" width="4.140625" style="222" customWidth="1"/>
    <col min="15119" max="15119" width="4.7109375" style="222" customWidth="1"/>
    <col min="15120" max="15357" width="11.42578125" style="222"/>
    <col min="15358" max="15358" width="13.28515625" style="222" customWidth="1"/>
    <col min="15359" max="15359" width="20.28515625" style="222" customWidth="1"/>
    <col min="15360" max="15360" width="14" style="222" customWidth="1"/>
    <col min="15361" max="15361" width="16.7109375" style="222" customWidth="1"/>
    <col min="15362" max="15362" width="5.140625" style="222" customWidth="1"/>
    <col min="15363" max="15363" width="24.28515625" style="222" customWidth="1"/>
    <col min="15364" max="15364" width="3.7109375" style="222" customWidth="1"/>
    <col min="15365" max="15365" width="24.7109375" style="222" customWidth="1"/>
    <col min="15366" max="15366" width="3.5703125" style="222" customWidth="1"/>
    <col min="15367" max="15367" width="5.85546875" style="222" customWidth="1"/>
    <col min="15368" max="15368" width="20.42578125" style="222" customWidth="1"/>
    <col min="15369" max="15369" width="16.140625" style="222" customWidth="1"/>
    <col min="15370" max="15370" width="18.42578125" style="222" customWidth="1"/>
    <col min="15371" max="15371" width="20" style="222" customWidth="1"/>
    <col min="15372" max="15372" width="4" style="222" customWidth="1"/>
    <col min="15373" max="15373" width="4.42578125" style="222" customWidth="1"/>
    <col min="15374" max="15374" width="4.140625" style="222" customWidth="1"/>
    <col min="15375" max="15375" width="4.7109375" style="222" customWidth="1"/>
    <col min="15376" max="15613" width="11.42578125" style="222"/>
    <col min="15614" max="15614" width="13.28515625" style="222" customWidth="1"/>
    <col min="15615" max="15615" width="20.28515625" style="222" customWidth="1"/>
    <col min="15616" max="15616" width="14" style="222" customWidth="1"/>
    <col min="15617" max="15617" width="16.7109375" style="222" customWidth="1"/>
    <col min="15618" max="15618" width="5.140625" style="222" customWidth="1"/>
    <col min="15619" max="15619" width="24.28515625" style="222" customWidth="1"/>
    <col min="15620" max="15620" width="3.7109375" style="222" customWidth="1"/>
    <col min="15621" max="15621" width="24.7109375" style="222" customWidth="1"/>
    <col min="15622" max="15622" width="3.5703125" style="222" customWidth="1"/>
    <col min="15623" max="15623" width="5.85546875" style="222" customWidth="1"/>
    <col min="15624" max="15624" width="20.42578125" style="222" customWidth="1"/>
    <col min="15625" max="15625" width="16.140625" style="222" customWidth="1"/>
    <col min="15626" max="15626" width="18.42578125" style="222" customWidth="1"/>
    <col min="15627" max="15627" width="20" style="222" customWidth="1"/>
    <col min="15628" max="15628" width="4" style="222" customWidth="1"/>
    <col min="15629" max="15629" width="4.42578125" style="222" customWidth="1"/>
    <col min="15630" max="15630" width="4.140625" style="222" customWidth="1"/>
    <col min="15631" max="15631" width="4.7109375" style="222" customWidth="1"/>
    <col min="15632" max="15869" width="11.42578125" style="222"/>
    <col min="15870" max="15870" width="13.28515625" style="222" customWidth="1"/>
    <col min="15871" max="15871" width="20.28515625" style="222" customWidth="1"/>
    <col min="15872" max="15872" width="14" style="222" customWidth="1"/>
    <col min="15873" max="15873" width="16.7109375" style="222" customWidth="1"/>
    <col min="15874" max="15874" width="5.140625" style="222" customWidth="1"/>
    <col min="15875" max="15875" width="24.28515625" style="222" customWidth="1"/>
    <col min="15876" max="15876" width="3.7109375" style="222" customWidth="1"/>
    <col min="15877" max="15877" width="24.7109375" style="222" customWidth="1"/>
    <col min="15878" max="15878" width="3.5703125" style="222" customWidth="1"/>
    <col min="15879" max="15879" width="5.85546875" style="222" customWidth="1"/>
    <col min="15880" max="15880" width="20.42578125" style="222" customWidth="1"/>
    <col min="15881" max="15881" width="16.140625" style="222" customWidth="1"/>
    <col min="15882" max="15882" width="18.42578125" style="222" customWidth="1"/>
    <col min="15883" max="15883" width="20" style="222" customWidth="1"/>
    <col min="15884" max="15884" width="4" style="222" customWidth="1"/>
    <col min="15885" max="15885" width="4.42578125" style="222" customWidth="1"/>
    <col min="15886" max="15886" width="4.140625" style="222" customWidth="1"/>
    <col min="15887" max="15887" width="4.7109375" style="222" customWidth="1"/>
    <col min="15888" max="16125" width="11.42578125" style="222"/>
    <col min="16126" max="16126" width="13.28515625" style="222" customWidth="1"/>
    <col min="16127" max="16127" width="20.28515625" style="222" customWidth="1"/>
    <col min="16128" max="16128" width="14" style="222" customWidth="1"/>
    <col min="16129" max="16129" width="16.7109375" style="222" customWidth="1"/>
    <col min="16130" max="16130" width="5.140625" style="222" customWidth="1"/>
    <col min="16131" max="16131" width="24.28515625" style="222" customWidth="1"/>
    <col min="16132" max="16132" width="3.7109375" style="222" customWidth="1"/>
    <col min="16133" max="16133" width="24.7109375" style="222" customWidth="1"/>
    <col min="16134" max="16134" width="3.5703125" style="222" customWidth="1"/>
    <col min="16135" max="16135" width="5.85546875" style="222" customWidth="1"/>
    <col min="16136" max="16136" width="20.42578125" style="222" customWidth="1"/>
    <col min="16137" max="16137" width="16.140625" style="222" customWidth="1"/>
    <col min="16138" max="16138" width="18.42578125" style="222" customWidth="1"/>
    <col min="16139" max="16139" width="20" style="222" customWidth="1"/>
    <col min="16140" max="16140" width="4" style="222" customWidth="1"/>
    <col min="16141" max="16141" width="4.42578125" style="222" customWidth="1"/>
    <col min="16142" max="16142" width="4.140625" style="222" customWidth="1"/>
    <col min="16143" max="16143" width="4.7109375" style="222" customWidth="1"/>
    <col min="16144" max="16384" width="11.42578125" style="222"/>
  </cols>
  <sheetData>
    <row r="1" spans="1:18" ht="15" customHeight="1" x14ac:dyDescent="0.25">
      <c r="A1" s="682"/>
      <c r="B1" s="683"/>
      <c r="C1" s="684"/>
      <c r="D1" s="682" t="s">
        <v>75</v>
      </c>
      <c r="E1" s="683"/>
      <c r="F1" s="683"/>
      <c r="G1" s="683"/>
      <c r="H1" s="683"/>
      <c r="I1" s="683"/>
      <c r="J1" s="683"/>
      <c r="K1" s="683"/>
      <c r="L1" s="683"/>
      <c r="M1" s="684"/>
      <c r="N1" s="360" t="s">
        <v>76</v>
      </c>
      <c r="O1" s="355" t="s">
        <v>77</v>
      </c>
      <c r="P1" s="216"/>
      <c r="Q1" s="216"/>
      <c r="R1" s="216"/>
    </row>
    <row r="2" spans="1:18" ht="13.5" customHeight="1" thickBot="1" x14ac:dyDescent="0.3">
      <c r="A2" s="685"/>
      <c r="B2" s="706"/>
      <c r="C2" s="687"/>
      <c r="D2" s="688"/>
      <c r="E2" s="689"/>
      <c r="F2" s="689"/>
      <c r="G2" s="689"/>
      <c r="H2" s="689"/>
      <c r="I2" s="689"/>
      <c r="J2" s="689"/>
      <c r="K2" s="689"/>
      <c r="L2" s="689"/>
      <c r="M2" s="690"/>
      <c r="N2" s="361" t="s">
        <v>102</v>
      </c>
      <c r="O2" s="356" t="s">
        <v>78</v>
      </c>
      <c r="P2" s="216"/>
      <c r="Q2" s="216"/>
      <c r="R2" s="216"/>
    </row>
    <row r="3" spans="1:18" ht="13.5" customHeight="1" x14ac:dyDescent="0.25">
      <c r="A3" s="685"/>
      <c r="B3" s="706"/>
      <c r="C3" s="687"/>
      <c r="D3" s="682" t="s">
        <v>79</v>
      </c>
      <c r="E3" s="683"/>
      <c r="F3" s="683"/>
      <c r="G3" s="683"/>
      <c r="H3" s="683"/>
      <c r="I3" s="683"/>
      <c r="J3" s="683"/>
      <c r="K3" s="683"/>
      <c r="L3" s="683"/>
      <c r="M3" s="684"/>
      <c r="N3" s="361" t="s">
        <v>80</v>
      </c>
      <c r="O3" s="356">
        <v>1</v>
      </c>
    </row>
    <row r="4" spans="1:18" ht="15.75" customHeight="1" thickBot="1" x14ac:dyDescent="0.3">
      <c r="A4" s="688"/>
      <c r="B4" s="689"/>
      <c r="C4" s="690"/>
      <c r="D4" s="688"/>
      <c r="E4" s="689"/>
      <c r="F4" s="689"/>
      <c r="G4" s="689"/>
      <c r="H4" s="689"/>
      <c r="I4" s="689"/>
      <c r="J4" s="689"/>
      <c r="K4" s="689"/>
      <c r="L4" s="689"/>
      <c r="M4" s="690"/>
      <c r="N4" s="362" t="s">
        <v>81</v>
      </c>
      <c r="O4" s="358">
        <v>41775</v>
      </c>
    </row>
    <row r="5" spans="1:18" ht="14.25" customHeight="1" thickBot="1" x14ac:dyDescent="0.3">
      <c r="A5" s="304"/>
      <c r="B5" s="305"/>
      <c r="C5" s="305"/>
      <c r="D5" s="305"/>
      <c r="E5" s="305"/>
      <c r="F5" s="305"/>
      <c r="G5" s="305"/>
      <c r="H5" s="305"/>
      <c r="I5" s="305"/>
      <c r="J5" s="305"/>
      <c r="K5" s="305"/>
      <c r="L5" s="305"/>
      <c r="M5" s="305"/>
      <c r="N5" s="363"/>
      <c r="O5" s="307"/>
    </row>
    <row r="6" spans="1:18" s="227" customFormat="1" ht="16.5" hidden="1" outlineLevel="1" thickTop="1" thickBot="1" x14ac:dyDescent="0.3">
      <c r="B6" s="308"/>
      <c r="C6" s="309"/>
      <c r="D6" s="234"/>
      <c r="E6" s="234"/>
      <c r="F6" s="248"/>
      <c r="G6" s="234"/>
      <c r="H6" s="248"/>
      <c r="I6" s="248"/>
      <c r="J6" s="311"/>
      <c r="K6" s="189"/>
      <c r="L6" s="228"/>
      <c r="M6" s="235"/>
      <c r="N6" s="235"/>
      <c r="O6" s="236"/>
    </row>
    <row r="7" spans="1:18" s="227" customFormat="1" ht="15.75" hidden="1" outlineLevel="1" thickBot="1" x14ac:dyDescent="0.3">
      <c r="B7" s="691" t="s">
        <v>23</v>
      </c>
      <c r="C7" s="692"/>
      <c r="D7" s="234"/>
      <c r="E7" s="234"/>
      <c r="F7" s="248"/>
      <c r="G7" s="234"/>
      <c r="H7" s="248"/>
      <c r="I7" s="248"/>
      <c r="J7" s="311"/>
      <c r="K7" s="189"/>
      <c r="L7" s="228"/>
      <c r="M7" s="235"/>
      <c r="N7" s="235"/>
      <c r="O7" s="236"/>
    </row>
    <row r="8" spans="1:18" s="227" customFormat="1" ht="15.75" hidden="1" outlineLevel="1" thickBot="1" x14ac:dyDescent="0.3">
      <c r="B8" s="313">
        <v>3</v>
      </c>
      <c r="C8" s="314" t="s">
        <v>70</v>
      </c>
      <c r="D8" s="315">
        <f ca="1">+$B8*D$10</f>
        <v>15</v>
      </c>
      <c r="E8" s="316">
        <f t="shared" ref="E8:F10" ca="1" si="0">+$B8*E$10</f>
        <v>30</v>
      </c>
      <c r="F8" s="317">
        <f t="shared" ca="1" si="0"/>
        <v>60</v>
      </c>
      <c r="G8" s="234"/>
      <c r="H8" s="248"/>
      <c r="I8" s="248"/>
      <c r="J8" s="311"/>
      <c r="K8" s="189"/>
      <c r="L8" s="228"/>
      <c r="M8" s="235"/>
      <c r="N8" s="235"/>
      <c r="O8" s="236"/>
    </row>
    <row r="9" spans="1:18" s="227" customFormat="1" ht="16.5" hidden="1" outlineLevel="1" thickTop="1" thickBot="1" x14ac:dyDescent="0.3">
      <c r="B9" s="318">
        <v>2</v>
      </c>
      <c r="C9" s="319" t="s">
        <v>71</v>
      </c>
      <c r="D9" s="320">
        <f ca="1">+$B9*D$10</f>
        <v>10</v>
      </c>
      <c r="E9" s="320">
        <f t="shared" ca="1" si="0"/>
        <v>20</v>
      </c>
      <c r="F9" s="321">
        <f t="shared" ca="1" si="0"/>
        <v>40</v>
      </c>
      <c r="G9" s="234"/>
      <c r="H9" s="248"/>
      <c r="I9" s="248"/>
      <c r="J9" s="311"/>
      <c r="K9" s="189"/>
      <c r="L9" s="228"/>
      <c r="M9" s="235"/>
      <c r="N9" s="235"/>
      <c r="O9" s="236"/>
    </row>
    <row r="10" spans="1:18" s="227" customFormat="1" ht="16.5" hidden="1" outlineLevel="1" thickTop="1" thickBot="1" x14ac:dyDescent="0.3">
      <c r="B10" s="322">
        <v>1</v>
      </c>
      <c r="C10" s="323" t="s">
        <v>20</v>
      </c>
      <c r="D10" s="283">
        <f ca="1">+$B10*D$10</f>
        <v>5</v>
      </c>
      <c r="E10" s="320">
        <f t="shared" ca="1" si="0"/>
        <v>10</v>
      </c>
      <c r="F10" s="324">
        <f t="shared" ca="1" si="0"/>
        <v>20</v>
      </c>
      <c r="G10" s="234"/>
      <c r="H10" s="248"/>
      <c r="I10" s="234"/>
      <c r="J10" s="311"/>
      <c r="K10" s="189"/>
      <c r="L10" s="228"/>
      <c r="M10" s="235"/>
      <c r="N10" s="235"/>
      <c r="O10" s="236"/>
    </row>
    <row r="11" spans="1:18" s="227" customFormat="1" ht="15.75" hidden="1" outlineLevel="1" thickBot="1" x14ac:dyDescent="0.3">
      <c r="A11" s="228"/>
      <c r="B11" s="228"/>
      <c r="C11" s="228"/>
      <c r="D11" s="245" t="s">
        <v>3</v>
      </c>
      <c r="E11" s="246" t="s">
        <v>69</v>
      </c>
      <c r="F11" s="247" t="s">
        <v>2</v>
      </c>
      <c r="G11" s="325"/>
      <c r="H11" s="325"/>
      <c r="I11" s="325"/>
      <c r="J11" s="311"/>
      <c r="K11" s="189"/>
      <c r="L11" s="228"/>
      <c r="M11" s="235"/>
      <c r="N11" s="235"/>
      <c r="O11" s="236"/>
    </row>
    <row r="12" spans="1:18" s="227" customFormat="1" ht="16.5" hidden="1" outlineLevel="1" thickTop="1" thickBot="1" x14ac:dyDescent="0.3">
      <c r="A12" s="228"/>
      <c r="B12" s="228"/>
      <c r="C12" s="228"/>
      <c r="D12" s="327">
        <v>5</v>
      </c>
      <c r="E12" s="328">
        <v>10</v>
      </c>
      <c r="F12" s="329">
        <v>20</v>
      </c>
      <c r="G12" s="325"/>
      <c r="H12" s="325"/>
      <c r="I12" s="325"/>
      <c r="J12" s="311"/>
      <c r="K12" s="189"/>
      <c r="L12" s="228"/>
      <c r="M12" s="235"/>
      <c r="N12" s="235"/>
      <c r="O12" s="236"/>
    </row>
    <row r="13" spans="1:18" s="227" customFormat="1" ht="15.75" hidden="1" outlineLevel="1" thickBot="1" x14ac:dyDescent="0.3">
      <c r="A13" s="228"/>
      <c r="B13" s="228"/>
      <c r="C13" s="228"/>
      <c r="D13" s="330"/>
      <c r="E13" s="331" t="s">
        <v>56</v>
      </c>
      <c r="F13" s="332"/>
      <c r="G13" s="234"/>
      <c r="H13" s="693"/>
      <c r="I13" s="693"/>
      <c r="J13" s="311"/>
      <c r="K13" s="189"/>
      <c r="L13" s="228"/>
      <c r="M13" s="235"/>
      <c r="N13" s="235"/>
      <c r="O13" s="236"/>
    </row>
    <row r="14" spans="1:18" s="227" customFormat="1" ht="16.5" hidden="1" outlineLevel="1" thickTop="1" thickBot="1" x14ac:dyDescent="0.3">
      <c r="A14" s="228"/>
      <c r="B14" s="228"/>
      <c r="E14" s="228"/>
      <c r="F14" s="311"/>
      <c r="G14" s="234"/>
      <c r="H14" s="248"/>
      <c r="I14" s="248"/>
      <c r="J14" s="311"/>
      <c r="K14" s="189"/>
      <c r="L14" s="228"/>
      <c r="M14" s="235"/>
      <c r="N14" s="235"/>
      <c r="O14" s="236"/>
    </row>
    <row r="15" spans="1:18" s="227" customFormat="1" ht="15" hidden="1" outlineLevel="1" x14ac:dyDescent="0.25">
      <c r="A15" s="228"/>
      <c r="B15" s="228"/>
      <c r="C15" s="290" t="s">
        <v>3</v>
      </c>
      <c r="D15" s="253" t="s">
        <v>72</v>
      </c>
      <c r="E15" s="228"/>
      <c r="F15" s="311"/>
      <c r="G15" s="228"/>
      <c r="H15" s="248"/>
      <c r="I15" s="248"/>
      <c r="J15" s="311"/>
      <c r="K15" s="189"/>
      <c r="L15" s="228"/>
      <c r="M15" s="235"/>
      <c r="N15" s="235"/>
      <c r="O15" s="236"/>
    </row>
    <row r="16" spans="1:18" s="227" customFormat="1" ht="15" hidden="1" outlineLevel="1" x14ac:dyDescent="0.25">
      <c r="A16" s="228"/>
      <c r="B16" s="228"/>
      <c r="C16" s="293" t="s">
        <v>4</v>
      </c>
      <c r="D16" s="255" t="s">
        <v>73</v>
      </c>
      <c r="E16" s="228"/>
      <c r="F16" s="311"/>
      <c r="G16" s="228"/>
      <c r="H16" s="248"/>
      <c r="I16" s="248"/>
      <c r="J16" s="311"/>
      <c r="K16" s="189"/>
      <c r="L16" s="228"/>
      <c r="M16" s="235"/>
      <c r="N16" s="235"/>
      <c r="O16" s="236"/>
    </row>
    <row r="17" spans="1:20" s="227" customFormat="1" ht="15" hidden="1" outlineLevel="1" x14ac:dyDescent="0.25">
      <c r="A17" s="228"/>
      <c r="B17" s="228"/>
      <c r="C17" s="333" t="s">
        <v>2</v>
      </c>
      <c r="D17" s="255" t="s">
        <v>74</v>
      </c>
      <c r="E17" s="228"/>
      <c r="F17" s="311"/>
      <c r="G17" s="228"/>
      <c r="H17" s="248"/>
      <c r="I17" s="248"/>
      <c r="J17" s="311"/>
      <c r="K17" s="199"/>
      <c r="L17" s="228"/>
      <c r="M17" s="235"/>
      <c r="N17" s="235"/>
      <c r="O17" s="236"/>
    </row>
    <row r="18" spans="1:20" s="227" customFormat="1" ht="15.75" hidden="1" outlineLevel="1" thickBot="1" x14ac:dyDescent="0.3">
      <c r="A18" s="228"/>
      <c r="B18" s="228"/>
      <c r="C18" s="334"/>
      <c r="D18" s="335"/>
      <c r="E18" s="228"/>
      <c r="F18" s="311"/>
      <c r="G18" s="228"/>
      <c r="H18" s="248"/>
      <c r="I18" s="248"/>
      <c r="J18" s="311"/>
      <c r="K18" s="199"/>
      <c r="L18" s="228"/>
      <c r="M18" s="235"/>
      <c r="N18" s="235"/>
      <c r="O18" s="236"/>
    </row>
    <row r="19" spans="1:20" s="224" customFormat="1" ht="57" customHeight="1" collapsed="1" thickTop="1" thickBot="1" x14ac:dyDescent="0.3">
      <c r="A19" s="336" t="s">
        <v>82</v>
      </c>
      <c r="B19" s="336" t="s">
        <v>83</v>
      </c>
      <c r="C19" s="336" t="s">
        <v>84</v>
      </c>
      <c r="D19" s="336" t="s">
        <v>85</v>
      </c>
      <c r="E19" s="336" t="s">
        <v>86</v>
      </c>
      <c r="F19" s="336" t="s">
        <v>249</v>
      </c>
      <c r="G19" s="336" t="s">
        <v>87</v>
      </c>
      <c r="H19" s="336" t="s">
        <v>89</v>
      </c>
      <c r="I19" s="336" t="s">
        <v>88</v>
      </c>
      <c r="J19" s="336" t="s">
        <v>394</v>
      </c>
      <c r="K19" s="336" t="s">
        <v>90</v>
      </c>
      <c r="L19" s="336" t="s">
        <v>91</v>
      </c>
      <c r="M19" s="336" t="s">
        <v>92</v>
      </c>
      <c r="N19" s="714" t="s">
        <v>94</v>
      </c>
      <c r="O19" s="715"/>
    </row>
    <row r="20" spans="1:20" s="224" customFormat="1" ht="157.5" customHeight="1" thickTop="1" thickBot="1" x14ac:dyDescent="0.3">
      <c r="A20" s="681" t="s">
        <v>799</v>
      </c>
      <c r="B20" s="344" t="s">
        <v>432</v>
      </c>
      <c r="C20" s="351" t="s">
        <v>413</v>
      </c>
      <c r="D20" s="344" t="s">
        <v>431</v>
      </c>
      <c r="E20" s="344" t="s">
        <v>466</v>
      </c>
      <c r="F20" s="346">
        <v>1</v>
      </c>
      <c r="G20" s="344" t="s">
        <v>467</v>
      </c>
      <c r="H20" s="346">
        <v>15</v>
      </c>
      <c r="I20" s="344" t="s">
        <v>1349</v>
      </c>
      <c r="J20" s="364">
        <f t="shared" ref="J20:J25" si="1">+H20*F20</f>
        <v>15</v>
      </c>
      <c r="K20" s="365" t="str">
        <f t="shared" ref="K20:K33" si="2">+IF(J20&lt;=9,"ACEPTABLE",IF(J20&lt;=29,"TOLERABLE",IF(J20&gt;=30,"GRAVE","NO APLICA")))</f>
        <v>TOLERABLE</v>
      </c>
      <c r="L20" s="344" t="s">
        <v>469</v>
      </c>
      <c r="M20" s="344" t="s">
        <v>796</v>
      </c>
      <c r="N20" s="718" t="s">
        <v>441</v>
      </c>
      <c r="O20" s="719"/>
    </row>
    <row r="21" spans="1:20" s="224" customFormat="1" ht="96" customHeight="1" thickTop="1" thickBot="1" x14ac:dyDescent="0.3">
      <c r="A21" s="681"/>
      <c r="B21" s="344" t="s">
        <v>426</v>
      </c>
      <c r="C21" s="351" t="s">
        <v>414</v>
      </c>
      <c r="D21" s="344" t="s">
        <v>427</v>
      </c>
      <c r="E21" s="344" t="s">
        <v>468</v>
      </c>
      <c r="F21" s="346">
        <v>1</v>
      </c>
      <c r="G21" s="344" t="s">
        <v>439</v>
      </c>
      <c r="H21" s="346">
        <v>20</v>
      </c>
      <c r="I21" s="344" t="s">
        <v>446</v>
      </c>
      <c r="J21" s="364">
        <f t="shared" si="1"/>
        <v>20</v>
      </c>
      <c r="K21" s="365" t="str">
        <f t="shared" si="2"/>
        <v>TOLERABLE</v>
      </c>
      <c r="L21" s="344" t="s">
        <v>440</v>
      </c>
      <c r="M21" s="344" t="s">
        <v>1148</v>
      </c>
      <c r="N21" s="712" t="s">
        <v>475</v>
      </c>
      <c r="O21" s="713"/>
    </row>
    <row r="22" spans="1:20" s="224" customFormat="1" ht="75" customHeight="1" thickTop="1" thickBot="1" x14ac:dyDescent="0.3">
      <c r="A22" s="681"/>
      <c r="B22" s="344" t="s">
        <v>416</v>
      </c>
      <c r="C22" s="351" t="s">
        <v>433</v>
      </c>
      <c r="D22" s="344" t="s">
        <v>428</v>
      </c>
      <c r="E22" s="344" t="s">
        <v>434</v>
      </c>
      <c r="F22" s="349">
        <v>1</v>
      </c>
      <c r="G22" s="344" t="s">
        <v>1253</v>
      </c>
      <c r="H22" s="346">
        <v>15</v>
      </c>
      <c r="I22" s="344" t="s">
        <v>435</v>
      </c>
      <c r="J22" s="364">
        <f t="shared" si="1"/>
        <v>15</v>
      </c>
      <c r="K22" s="365" t="str">
        <f t="shared" si="2"/>
        <v>TOLERABLE</v>
      </c>
      <c r="L22" s="344" t="s">
        <v>1149</v>
      </c>
      <c r="M22" s="511" t="s">
        <v>1151</v>
      </c>
      <c r="N22" s="712" t="s">
        <v>1150</v>
      </c>
      <c r="O22" s="713"/>
    </row>
    <row r="23" spans="1:20" s="224" customFormat="1" ht="121.5" customHeight="1" thickTop="1" thickBot="1" x14ac:dyDescent="0.3">
      <c r="A23" s="681"/>
      <c r="B23" s="344" t="s">
        <v>415</v>
      </c>
      <c r="C23" s="344" t="s">
        <v>429</v>
      </c>
      <c r="D23" s="344" t="s">
        <v>430</v>
      </c>
      <c r="E23" s="344" t="s">
        <v>436</v>
      </c>
      <c r="F23" s="349">
        <v>1</v>
      </c>
      <c r="G23" s="344" t="s">
        <v>477</v>
      </c>
      <c r="H23" s="346">
        <v>20</v>
      </c>
      <c r="I23" s="344" t="s">
        <v>1347</v>
      </c>
      <c r="J23" s="364">
        <f t="shared" si="1"/>
        <v>20</v>
      </c>
      <c r="K23" s="365" t="str">
        <f t="shared" si="2"/>
        <v>TOLERABLE</v>
      </c>
      <c r="L23" s="344" t="s">
        <v>476</v>
      </c>
      <c r="M23" s="344" t="s">
        <v>101</v>
      </c>
      <c r="N23" s="718" t="s">
        <v>1152</v>
      </c>
      <c r="O23" s="719"/>
    </row>
    <row r="24" spans="1:20" s="224" customFormat="1" ht="81" customHeight="1" thickTop="1" thickBot="1" x14ac:dyDescent="0.3">
      <c r="A24" s="681"/>
      <c r="B24" s="344" t="s">
        <v>423</v>
      </c>
      <c r="C24" s="344" t="s">
        <v>424</v>
      </c>
      <c r="D24" s="344" t="s">
        <v>437</v>
      </c>
      <c r="E24" s="344" t="s">
        <v>438</v>
      </c>
      <c r="F24" s="349">
        <v>2</v>
      </c>
      <c r="G24" s="344" t="s">
        <v>867</v>
      </c>
      <c r="H24" s="346">
        <v>5</v>
      </c>
      <c r="I24" s="344" t="s">
        <v>1348</v>
      </c>
      <c r="J24" s="364">
        <f t="shared" si="1"/>
        <v>10</v>
      </c>
      <c r="K24" s="365" t="str">
        <f t="shared" si="2"/>
        <v>TOLERABLE</v>
      </c>
      <c r="L24" s="344" t="s">
        <v>869</v>
      </c>
      <c r="M24" s="344" t="s">
        <v>101</v>
      </c>
      <c r="N24" s="712" t="s">
        <v>868</v>
      </c>
      <c r="O24" s="713"/>
      <c r="P24" s="516" t="s">
        <v>870</v>
      </c>
    </row>
    <row r="25" spans="1:20" s="224" customFormat="1" ht="82.5" customHeight="1" thickTop="1" thickBot="1" x14ac:dyDescent="0.3">
      <c r="A25" s="681"/>
      <c r="B25" s="344" t="s">
        <v>417</v>
      </c>
      <c r="C25" s="351" t="s">
        <v>425</v>
      </c>
      <c r="D25" s="344" t="s">
        <v>443</v>
      </c>
      <c r="E25" s="344" t="s">
        <v>442</v>
      </c>
      <c r="F25" s="349">
        <v>1</v>
      </c>
      <c r="G25" s="344" t="s">
        <v>444</v>
      </c>
      <c r="H25" s="346">
        <v>15</v>
      </c>
      <c r="I25" s="344" t="s">
        <v>1153</v>
      </c>
      <c r="J25" s="226">
        <f t="shared" si="1"/>
        <v>15</v>
      </c>
      <c r="K25" s="365" t="str">
        <f t="shared" si="2"/>
        <v>TOLERABLE</v>
      </c>
      <c r="L25" s="344" t="s">
        <v>1154</v>
      </c>
      <c r="M25" s="344" t="s">
        <v>445</v>
      </c>
      <c r="N25" s="716" t="s">
        <v>1155</v>
      </c>
      <c r="O25" s="717"/>
    </row>
    <row r="26" spans="1:20" s="224" customFormat="1" ht="82.5" thickTop="1" thickBot="1" x14ac:dyDescent="0.3">
      <c r="A26" s="681"/>
      <c r="B26" s="344" t="s">
        <v>453</v>
      </c>
      <c r="C26" s="511" t="s">
        <v>447</v>
      </c>
      <c r="D26" s="511" t="s">
        <v>708</v>
      </c>
      <c r="E26" s="511" t="s">
        <v>448</v>
      </c>
      <c r="F26" s="510">
        <v>1</v>
      </c>
      <c r="G26" s="511" t="s">
        <v>450</v>
      </c>
      <c r="H26" s="510">
        <v>20</v>
      </c>
      <c r="I26" s="513" t="s">
        <v>449</v>
      </c>
      <c r="J26" s="514">
        <f>+F26*H26</f>
        <v>20</v>
      </c>
      <c r="K26" s="515" t="str">
        <f t="shared" si="2"/>
        <v>TOLERABLE</v>
      </c>
      <c r="L26" s="511" t="s">
        <v>451</v>
      </c>
      <c r="M26" s="511" t="s">
        <v>452</v>
      </c>
      <c r="N26" s="511" t="s">
        <v>454</v>
      </c>
      <c r="O26" s="511" t="s">
        <v>455</v>
      </c>
      <c r="P26" s="213"/>
      <c r="Q26" s="213"/>
      <c r="R26" s="213"/>
      <c r="S26" s="214"/>
      <c r="T26" s="208"/>
    </row>
    <row r="27" spans="1:20" s="224" customFormat="1" ht="114" customHeight="1" thickTop="1" thickBot="1" x14ac:dyDescent="0.3">
      <c r="A27" s="681"/>
      <c r="B27" s="344" t="s">
        <v>432</v>
      </c>
      <c r="C27" s="351" t="s">
        <v>464</v>
      </c>
      <c r="D27" s="344" t="s">
        <v>431</v>
      </c>
      <c r="E27" s="344" t="s">
        <v>474</v>
      </c>
      <c r="F27" s="349">
        <v>1</v>
      </c>
      <c r="G27" s="344" t="s">
        <v>470</v>
      </c>
      <c r="H27" s="346">
        <v>15</v>
      </c>
      <c r="I27" s="344" t="s">
        <v>473</v>
      </c>
      <c r="J27" s="350">
        <f t="shared" ref="J27:J33" si="3">+F27*H27</f>
        <v>15</v>
      </c>
      <c r="K27" s="515" t="str">
        <f t="shared" si="2"/>
        <v>TOLERABLE</v>
      </c>
      <c r="L27" s="344" t="s">
        <v>484</v>
      </c>
      <c r="M27" s="344" t="s">
        <v>101</v>
      </c>
      <c r="N27" s="710" t="s">
        <v>478</v>
      </c>
      <c r="O27" s="711"/>
      <c r="P27" s="213"/>
      <c r="Q27" s="213"/>
      <c r="R27" s="213"/>
      <c r="S27" s="214"/>
      <c r="T27" s="208"/>
    </row>
    <row r="28" spans="1:20" s="224" customFormat="1" ht="101.45" customHeight="1" thickTop="1" thickBot="1" x14ac:dyDescent="0.3">
      <c r="A28" s="681"/>
      <c r="B28" s="344" t="s">
        <v>482</v>
      </c>
      <c r="C28" s="351" t="s">
        <v>465</v>
      </c>
      <c r="D28" s="344" t="s">
        <v>479</v>
      </c>
      <c r="E28" s="344" t="s">
        <v>480</v>
      </c>
      <c r="F28" s="349">
        <v>1</v>
      </c>
      <c r="G28" s="344" t="s">
        <v>481</v>
      </c>
      <c r="H28" s="346">
        <v>5</v>
      </c>
      <c r="I28" s="344" t="s">
        <v>483</v>
      </c>
      <c r="J28" s="350">
        <f t="shared" si="3"/>
        <v>5</v>
      </c>
      <c r="K28" s="368" t="str">
        <f t="shared" si="2"/>
        <v>ACEPTABLE</v>
      </c>
      <c r="L28" s="344" t="s">
        <v>1254</v>
      </c>
      <c r="M28" s="344" t="s">
        <v>445</v>
      </c>
      <c r="N28" s="712" t="s">
        <v>1156</v>
      </c>
      <c r="O28" s="713"/>
      <c r="P28" s="213"/>
      <c r="Q28" s="213"/>
      <c r="R28" s="213"/>
      <c r="S28" s="214"/>
      <c r="T28" s="208"/>
    </row>
    <row r="29" spans="1:20" s="224" customFormat="1" ht="100.5" customHeight="1" thickTop="1" thickBot="1" x14ac:dyDescent="0.3">
      <c r="A29" s="366" t="s">
        <v>798</v>
      </c>
      <c r="B29" s="344" t="s">
        <v>800</v>
      </c>
      <c r="C29" s="351" t="s">
        <v>802</v>
      </c>
      <c r="D29" s="344" t="s">
        <v>803</v>
      </c>
      <c r="E29" s="367" t="s">
        <v>804</v>
      </c>
      <c r="F29" s="349">
        <v>1</v>
      </c>
      <c r="G29" s="367" t="s">
        <v>805</v>
      </c>
      <c r="H29" s="346">
        <v>5</v>
      </c>
      <c r="I29" s="344" t="s">
        <v>806</v>
      </c>
      <c r="J29" s="350">
        <f t="shared" si="3"/>
        <v>5</v>
      </c>
      <c r="K29" s="368" t="str">
        <f t="shared" si="2"/>
        <v>ACEPTABLE</v>
      </c>
      <c r="L29" s="344" t="s">
        <v>806</v>
      </c>
      <c r="M29" s="344" t="s">
        <v>807</v>
      </c>
      <c r="N29" s="720" t="s">
        <v>808</v>
      </c>
      <c r="O29" s="721"/>
      <c r="P29" s="213"/>
      <c r="Q29" s="213"/>
      <c r="R29" s="213"/>
      <c r="S29" s="214"/>
      <c r="T29" s="208"/>
    </row>
    <row r="30" spans="1:20" s="224" customFormat="1" ht="114" customHeight="1" thickTop="1" thickBot="1" x14ac:dyDescent="0.3">
      <c r="A30" s="366" t="s">
        <v>797</v>
      </c>
      <c r="B30" s="344" t="s">
        <v>801</v>
      </c>
      <c r="C30" s="351" t="s">
        <v>809</v>
      </c>
      <c r="D30" s="344" t="s">
        <v>810</v>
      </c>
      <c r="E30" s="367" t="s">
        <v>811</v>
      </c>
      <c r="F30" s="349">
        <v>1</v>
      </c>
      <c r="G30" s="367" t="s">
        <v>812</v>
      </c>
      <c r="H30" s="346">
        <v>5</v>
      </c>
      <c r="I30" s="344" t="s">
        <v>813</v>
      </c>
      <c r="J30" s="350">
        <f t="shared" si="3"/>
        <v>5</v>
      </c>
      <c r="K30" s="368" t="str">
        <f t="shared" si="2"/>
        <v>ACEPTABLE</v>
      </c>
      <c r="L30" s="344" t="s">
        <v>814</v>
      </c>
      <c r="M30" s="344" t="s">
        <v>815</v>
      </c>
      <c r="N30" s="720" t="s">
        <v>816</v>
      </c>
      <c r="O30" s="721"/>
      <c r="P30" s="213"/>
      <c r="Q30" s="213"/>
      <c r="R30" s="213"/>
      <c r="S30" s="214"/>
      <c r="T30" s="208"/>
    </row>
    <row r="31" spans="1:20" s="224" customFormat="1" ht="87" customHeight="1" thickTop="1" thickBot="1" x14ac:dyDescent="0.3">
      <c r="A31" s="366" t="s">
        <v>1158</v>
      </c>
      <c r="B31" s="344" t="s">
        <v>1157</v>
      </c>
      <c r="C31" s="351" t="s">
        <v>1159</v>
      </c>
      <c r="D31" s="344" t="s">
        <v>817</v>
      </c>
      <c r="E31" s="367" t="s">
        <v>818</v>
      </c>
      <c r="F31" s="349">
        <v>3</v>
      </c>
      <c r="G31" s="367" t="s">
        <v>819</v>
      </c>
      <c r="H31" s="346">
        <v>6</v>
      </c>
      <c r="I31" s="344" t="s">
        <v>1160</v>
      </c>
      <c r="J31" s="350">
        <f t="shared" si="3"/>
        <v>18</v>
      </c>
      <c r="K31" s="365" t="str">
        <f t="shared" si="2"/>
        <v>TOLERABLE</v>
      </c>
      <c r="L31" s="344" t="s">
        <v>1161</v>
      </c>
      <c r="M31" s="344" t="s">
        <v>445</v>
      </c>
      <c r="N31" s="720" t="s">
        <v>111</v>
      </c>
      <c r="O31" s="721"/>
      <c r="P31" s="213"/>
      <c r="Q31" s="213"/>
      <c r="R31" s="213"/>
      <c r="S31" s="214"/>
      <c r="T31" s="208"/>
    </row>
    <row r="32" spans="1:20" s="224" customFormat="1" ht="87" customHeight="1" thickTop="1" thickBot="1" x14ac:dyDescent="0.3">
      <c r="A32" s="369" t="s">
        <v>799</v>
      </c>
      <c r="B32" s="594" t="s">
        <v>1350</v>
      </c>
      <c r="C32" s="593" t="s">
        <v>1351</v>
      </c>
      <c r="D32" s="594" t="s">
        <v>1352</v>
      </c>
      <c r="E32" s="597" t="s">
        <v>1353</v>
      </c>
      <c r="F32" s="596">
        <v>3</v>
      </c>
      <c r="G32" s="597" t="s">
        <v>1357</v>
      </c>
      <c r="H32" s="595">
        <v>3</v>
      </c>
      <c r="I32" s="594" t="s">
        <v>1354</v>
      </c>
      <c r="J32" s="598">
        <f t="shared" si="3"/>
        <v>9</v>
      </c>
      <c r="K32" s="365" t="str">
        <f t="shared" si="2"/>
        <v>ACEPTABLE</v>
      </c>
      <c r="L32" s="594" t="s">
        <v>1355</v>
      </c>
      <c r="M32" s="594" t="s">
        <v>1356</v>
      </c>
      <c r="N32" s="720" t="s">
        <v>1358</v>
      </c>
      <c r="O32" s="721"/>
      <c r="P32" s="213"/>
      <c r="Q32" s="213"/>
      <c r="R32" s="213"/>
      <c r="S32" s="214"/>
      <c r="T32" s="208"/>
    </row>
    <row r="33" spans="1:20" s="224" customFormat="1" ht="144.75" customHeight="1" thickTop="1" thickBot="1" x14ac:dyDescent="0.3">
      <c r="A33" s="369" t="s">
        <v>533</v>
      </c>
      <c r="B33" s="211" t="s">
        <v>453</v>
      </c>
      <c r="C33" s="211" t="s">
        <v>610</v>
      </c>
      <c r="D33" s="211" t="s">
        <v>611</v>
      </c>
      <c r="E33" s="215" t="s">
        <v>793</v>
      </c>
      <c r="F33" s="349">
        <v>1</v>
      </c>
      <c r="G33" s="215" t="s">
        <v>607</v>
      </c>
      <c r="H33" s="346">
        <v>20</v>
      </c>
      <c r="I33" s="211" t="s">
        <v>608</v>
      </c>
      <c r="J33" s="350">
        <f t="shared" si="3"/>
        <v>20</v>
      </c>
      <c r="K33" s="365" t="str">
        <f t="shared" si="2"/>
        <v>TOLERABLE</v>
      </c>
      <c r="L33" s="207" t="s">
        <v>794</v>
      </c>
      <c r="M33" s="211" t="s">
        <v>101</v>
      </c>
      <c r="N33" s="708" t="s">
        <v>795</v>
      </c>
      <c r="O33" s="709"/>
      <c r="Q33" s="213"/>
      <c r="R33" s="213"/>
      <c r="S33" s="214"/>
      <c r="T33" s="208"/>
    </row>
    <row r="34" spans="1:20" ht="29.25" customHeight="1" thickTop="1" x14ac:dyDescent="0.25">
      <c r="A34" s="217"/>
      <c r="B34" s="208"/>
      <c r="C34" s="217"/>
    </row>
    <row r="35" spans="1:20" ht="16.5" customHeight="1" x14ac:dyDescent="0.25">
      <c r="A35" s="217"/>
      <c r="B35" s="208"/>
      <c r="C35" s="217"/>
      <c r="D35" s="707" t="s">
        <v>97</v>
      </c>
      <c r="E35" s="707"/>
      <c r="F35" s="222"/>
    </row>
    <row r="36" spans="1:20" ht="10.15" customHeight="1" x14ac:dyDescent="0.25">
      <c r="A36" s="217"/>
      <c r="B36" s="208"/>
      <c r="C36" s="217"/>
      <c r="F36" s="222"/>
    </row>
    <row r="37" spans="1:20" x14ac:dyDescent="0.25">
      <c r="A37" s="217"/>
      <c r="B37" s="208"/>
      <c r="C37" s="217"/>
      <c r="D37" s="722" t="s">
        <v>98</v>
      </c>
      <c r="E37" s="722"/>
      <c r="F37" s="723" t="s">
        <v>99</v>
      </c>
      <c r="G37" s="723"/>
    </row>
    <row r="38" spans="1:20" x14ac:dyDescent="0.25">
      <c r="D38" s="724" t="s">
        <v>933</v>
      </c>
      <c r="E38" s="725"/>
      <c r="F38" s="726" t="s">
        <v>101</v>
      </c>
      <c r="G38" s="726"/>
    </row>
    <row r="39" spans="1:20" ht="10.5" customHeight="1" x14ac:dyDescent="0.25">
      <c r="D39" s="722" t="s">
        <v>791</v>
      </c>
      <c r="E39" s="727"/>
      <c r="F39" s="701" t="s">
        <v>1342</v>
      </c>
      <c r="G39" s="701"/>
    </row>
  </sheetData>
  <mergeCells count="27">
    <mergeCell ref="D37:E37"/>
    <mergeCell ref="F37:G37"/>
    <mergeCell ref="D38:E38"/>
    <mergeCell ref="F38:G38"/>
    <mergeCell ref="D39:E39"/>
    <mergeCell ref="F39:G39"/>
    <mergeCell ref="N33:O33"/>
    <mergeCell ref="N27:O27"/>
    <mergeCell ref="N28:O28"/>
    <mergeCell ref="B7:C7"/>
    <mergeCell ref="H13:I13"/>
    <mergeCell ref="N19:O19"/>
    <mergeCell ref="N22:O22"/>
    <mergeCell ref="N21:O21"/>
    <mergeCell ref="N25:O25"/>
    <mergeCell ref="N24:O24"/>
    <mergeCell ref="N23:O23"/>
    <mergeCell ref="N20:O20"/>
    <mergeCell ref="N29:O29"/>
    <mergeCell ref="N30:O30"/>
    <mergeCell ref="N31:O31"/>
    <mergeCell ref="N32:O32"/>
    <mergeCell ref="A1:C4"/>
    <mergeCell ref="D1:M2"/>
    <mergeCell ref="D3:M4"/>
    <mergeCell ref="A20:A28"/>
    <mergeCell ref="D35:E35"/>
  </mergeCells>
  <conditionalFormatting sqref="K19">
    <cfRule type="cellIs" dxfId="91" priority="1" operator="equal">
      <formula>"GRAVE"</formula>
    </cfRule>
    <cfRule type="cellIs" dxfId="90" priority="2" operator="equal">
      <formula>"TOLERANTE"</formula>
    </cfRule>
    <cfRule type="cellIs" dxfId="89" priority="3" operator="equal">
      <formula>"ACEPTABLE"</formula>
    </cfRule>
  </conditionalFormatting>
  <hyperlinks>
    <hyperlink ref="P24" r:id="rId1"/>
  </hyperlinks>
  <pageMargins left="0.72" right="0.3" top="0.34" bottom="0.39" header="0" footer="0.39"/>
  <pageSetup scale="60" orientation="landscape" r:id="rId2"/>
  <headerFooter alignWithMargins="0"/>
  <drawing r:id="rId3"/>
  <legacyDrawing r:id="rId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R38"/>
  <sheetViews>
    <sheetView showGridLines="0" zoomScale="85" zoomScaleNormal="85" workbookViewId="0">
      <pane xSplit="1" ySplit="19" topLeftCell="B29" activePane="bottomRight" state="frozen"/>
      <selection activeCell="B30" sqref="B30"/>
      <selection pane="topRight" activeCell="B30" sqref="B30"/>
      <selection pane="bottomLeft" activeCell="B30" sqref="B30"/>
      <selection pane="bottomRight" activeCell="B30" sqref="B30"/>
    </sheetView>
  </sheetViews>
  <sheetFormatPr baseColWidth="10" defaultRowHeight="10.5" outlineLevelRow="1" x14ac:dyDescent="0.25"/>
  <cols>
    <col min="1" max="1" width="15.5703125" style="222" customWidth="1"/>
    <col min="2" max="3" width="17.7109375" style="224" customWidth="1"/>
    <col min="4" max="4" width="19.7109375" style="222" customWidth="1"/>
    <col min="5" max="5" width="13" style="222" customWidth="1"/>
    <col min="6" max="6" width="23" style="222" customWidth="1"/>
    <col min="7" max="7" width="6.28515625" style="222" customWidth="1"/>
    <col min="8" max="8" width="22.140625" style="222" customWidth="1"/>
    <col min="9" max="9" width="6" style="222" customWidth="1"/>
    <col min="10" max="10" width="25.85546875" style="223" customWidth="1"/>
    <col min="11" max="11" width="5.7109375" style="224" customWidth="1"/>
    <col min="12" max="12" width="12.28515625" style="224" customWidth="1"/>
    <col min="13" max="13" width="24.5703125" style="222" customWidth="1"/>
    <col min="14" max="14" width="15.140625" style="222" customWidth="1"/>
    <col min="15" max="15" width="20.140625" style="222" customWidth="1"/>
    <col min="16" max="16" width="23.7109375" style="224" customWidth="1"/>
    <col min="17" max="254" width="11.42578125" style="222"/>
    <col min="255" max="255" width="13.28515625" style="222" customWidth="1"/>
    <col min="256" max="256" width="19.7109375" style="222" customWidth="1"/>
    <col min="257" max="257" width="13" style="222" customWidth="1"/>
    <col min="258" max="258" width="18.7109375" style="222" customWidth="1"/>
    <col min="259" max="259" width="4.85546875" style="222" customWidth="1"/>
    <col min="260" max="260" width="22.140625" style="222" customWidth="1"/>
    <col min="261" max="261" width="4" style="222" customWidth="1"/>
    <col min="262" max="262" width="25.85546875" style="222" customWidth="1"/>
    <col min="263" max="263" width="4.42578125" style="222" customWidth="1"/>
    <col min="264" max="264" width="5.7109375" style="222" customWidth="1"/>
    <col min="265" max="265" width="24.5703125" style="222" customWidth="1"/>
    <col min="266" max="266" width="15.140625" style="222" customWidth="1"/>
    <col min="267" max="268" width="18.42578125" style="222" customWidth="1"/>
    <col min="269" max="269" width="4" style="222" customWidth="1"/>
    <col min="270" max="270" width="4.42578125" style="222" customWidth="1"/>
    <col min="271" max="271" width="4.140625" style="222" customWidth="1"/>
    <col min="272" max="272" width="6" style="222" customWidth="1"/>
    <col min="273" max="510" width="11.42578125" style="222"/>
    <col min="511" max="511" width="13.28515625" style="222" customWidth="1"/>
    <col min="512" max="512" width="19.7109375" style="222" customWidth="1"/>
    <col min="513" max="513" width="13" style="222" customWidth="1"/>
    <col min="514" max="514" width="18.7109375" style="222" customWidth="1"/>
    <col min="515" max="515" width="4.85546875" style="222" customWidth="1"/>
    <col min="516" max="516" width="22.140625" style="222" customWidth="1"/>
    <col min="517" max="517" width="4" style="222" customWidth="1"/>
    <col min="518" max="518" width="25.85546875" style="222" customWidth="1"/>
    <col min="519" max="519" width="4.42578125" style="222" customWidth="1"/>
    <col min="520" max="520" width="5.7109375" style="222" customWidth="1"/>
    <col min="521" max="521" width="24.5703125" style="222" customWidth="1"/>
    <col min="522" max="522" width="15.140625" style="222" customWidth="1"/>
    <col min="523" max="524" width="18.42578125" style="222" customWidth="1"/>
    <col min="525" max="525" width="4" style="222" customWidth="1"/>
    <col min="526" max="526" width="4.42578125" style="222" customWidth="1"/>
    <col min="527" max="527" width="4.140625" style="222" customWidth="1"/>
    <col min="528" max="528" width="6" style="222" customWidth="1"/>
    <col min="529" max="766" width="11.42578125" style="222"/>
    <col min="767" max="767" width="13.28515625" style="222" customWidth="1"/>
    <col min="768" max="768" width="19.7109375" style="222" customWidth="1"/>
    <col min="769" max="769" width="13" style="222" customWidth="1"/>
    <col min="770" max="770" width="18.7109375" style="222" customWidth="1"/>
    <col min="771" max="771" width="4.85546875" style="222" customWidth="1"/>
    <col min="772" max="772" width="22.140625" style="222" customWidth="1"/>
    <col min="773" max="773" width="4" style="222" customWidth="1"/>
    <col min="774" max="774" width="25.85546875" style="222" customWidth="1"/>
    <col min="775" max="775" width="4.42578125" style="222" customWidth="1"/>
    <col min="776" max="776" width="5.7109375" style="222" customWidth="1"/>
    <col min="777" max="777" width="24.5703125" style="222" customWidth="1"/>
    <col min="778" max="778" width="15.140625" style="222" customWidth="1"/>
    <col min="779" max="780" width="18.42578125" style="222" customWidth="1"/>
    <col min="781" max="781" width="4" style="222" customWidth="1"/>
    <col min="782" max="782" width="4.42578125" style="222" customWidth="1"/>
    <col min="783" max="783" width="4.140625" style="222" customWidth="1"/>
    <col min="784" max="784" width="6" style="222" customWidth="1"/>
    <col min="785" max="1022" width="11.42578125" style="222"/>
    <col min="1023" max="1023" width="13.28515625" style="222" customWidth="1"/>
    <col min="1024" max="1024" width="19.7109375" style="222" customWidth="1"/>
    <col min="1025" max="1025" width="13" style="222" customWidth="1"/>
    <col min="1026" max="1026" width="18.7109375" style="222" customWidth="1"/>
    <col min="1027" max="1027" width="4.85546875" style="222" customWidth="1"/>
    <col min="1028" max="1028" width="22.140625" style="222" customWidth="1"/>
    <col min="1029" max="1029" width="4" style="222" customWidth="1"/>
    <col min="1030" max="1030" width="25.85546875" style="222" customWidth="1"/>
    <col min="1031" max="1031" width="4.42578125" style="222" customWidth="1"/>
    <col min="1032" max="1032" width="5.7109375" style="222" customWidth="1"/>
    <col min="1033" max="1033" width="24.5703125" style="222" customWidth="1"/>
    <col min="1034" max="1034" width="15.140625" style="222" customWidth="1"/>
    <col min="1035" max="1036" width="18.42578125" style="222" customWidth="1"/>
    <col min="1037" max="1037" width="4" style="222" customWidth="1"/>
    <col min="1038" max="1038" width="4.42578125" style="222" customWidth="1"/>
    <col min="1039" max="1039" width="4.140625" style="222" customWidth="1"/>
    <col min="1040" max="1040" width="6" style="222" customWidth="1"/>
    <col min="1041" max="1278" width="11.42578125" style="222"/>
    <col min="1279" max="1279" width="13.28515625" style="222" customWidth="1"/>
    <col min="1280" max="1280" width="19.7109375" style="222" customWidth="1"/>
    <col min="1281" max="1281" width="13" style="222" customWidth="1"/>
    <col min="1282" max="1282" width="18.7109375" style="222" customWidth="1"/>
    <col min="1283" max="1283" width="4.85546875" style="222" customWidth="1"/>
    <col min="1284" max="1284" width="22.140625" style="222" customWidth="1"/>
    <col min="1285" max="1285" width="4" style="222" customWidth="1"/>
    <col min="1286" max="1286" width="25.85546875" style="222" customWidth="1"/>
    <col min="1287" max="1287" width="4.42578125" style="222" customWidth="1"/>
    <col min="1288" max="1288" width="5.7109375" style="222" customWidth="1"/>
    <col min="1289" max="1289" width="24.5703125" style="222" customWidth="1"/>
    <col min="1290" max="1290" width="15.140625" style="222" customWidth="1"/>
    <col min="1291" max="1292" width="18.42578125" style="222" customWidth="1"/>
    <col min="1293" max="1293" width="4" style="222" customWidth="1"/>
    <col min="1294" max="1294" width="4.42578125" style="222" customWidth="1"/>
    <col min="1295" max="1295" width="4.140625" style="222" customWidth="1"/>
    <col min="1296" max="1296" width="6" style="222" customWidth="1"/>
    <col min="1297" max="1534" width="11.42578125" style="222"/>
    <col min="1535" max="1535" width="13.28515625" style="222" customWidth="1"/>
    <col min="1536" max="1536" width="19.7109375" style="222" customWidth="1"/>
    <col min="1537" max="1537" width="13" style="222" customWidth="1"/>
    <col min="1538" max="1538" width="18.7109375" style="222" customWidth="1"/>
    <col min="1539" max="1539" width="4.85546875" style="222" customWidth="1"/>
    <col min="1540" max="1540" width="22.140625" style="222" customWidth="1"/>
    <col min="1541" max="1541" width="4" style="222" customWidth="1"/>
    <col min="1542" max="1542" width="25.85546875" style="222" customWidth="1"/>
    <col min="1543" max="1543" width="4.42578125" style="222" customWidth="1"/>
    <col min="1544" max="1544" width="5.7109375" style="222" customWidth="1"/>
    <col min="1545" max="1545" width="24.5703125" style="222" customWidth="1"/>
    <col min="1546" max="1546" width="15.140625" style="222" customWidth="1"/>
    <col min="1547" max="1548" width="18.42578125" style="222" customWidth="1"/>
    <col min="1549" max="1549" width="4" style="222" customWidth="1"/>
    <col min="1550" max="1550" width="4.42578125" style="222" customWidth="1"/>
    <col min="1551" max="1551" width="4.140625" style="222" customWidth="1"/>
    <col min="1552" max="1552" width="6" style="222" customWidth="1"/>
    <col min="1553" max="1790" width="11.42578125" style="222"/>
    <col min="1791" max="1791" width="13.28515625" style="222" customWidth="1"/>
    <col min="1792" max="1792" width="19.7109375" style="222" customWidth="1"/>
    <col min="1793" max="1793" width="13" style="222" customWidth="1"/>
    <col min="1794" max="1794" width="18.7109375" style="222" customWidth="1"/>
    <col min="1795" max="1795" width="4.85546875" style="222" customWidth="1"/>
    <col min="1796" max="1796" width="22.140625" style="222" customWidth="1"/>
    <col min="1797" max="1797" width="4" style="222" customWidth="1"/>
    <col min="1798" max="1798" width="25.85546875" style="222" customWidth="1"/>
    <col min="1799" max="1799" width="4.42578125" style="222" customWidth="1"/>
    <col min="1800" max="1800" width="5.7109375" style="222" customWidth="1"/>
    <col min="1801" max="1801" width="24.5703125" style="222" customWidth="1"/>
    <col min="1802" max="1802" width="15.140625" style="222" customWidth="1"/>
    <col min="1803" max="1804" width="18.42578125" style="222" customWidth="1"/>
    <col min="1805" max="1805" width="4" style="222" customWidth="1"/>
    <col min="1806" max="1806" width="4.42578125" style="222" customWidth="1"/>
    <col min="1807" max="1807" width="4.140625" style="222" customWidth="1"/>
    <col min="1808" max="1808" width="6" style="222" customWidth="1"/>
    <col min="1809" max="2046" width="11.42578125" style="222"/>
    <col min="2047" max="2047" width="13.28515625" style="222" customWidth="1"/>
    <col min="2048" max="2048" width="19.7109375" style="222" customWidth="1"/>
    <col min="2049" max="2049" width="13" style="222" customWidth="1"/>
    <col min="2050" max="2050" width="18.7109375" style="222" customWidth="1"/>
    <col min="2051" max="2051" width="4.85546875" style="222" customWidth="1"/>
    <col min="2052" max="2052" width="22.140625" style="222" customWidth="1"/>
    <col min="2053" max="2053" width="4" style="222" customWidth="1"/>
    <col min="2054" max="2054" width="25.85546875" style="222" customWidth="1"/>
    <col min="2055" max="2055" width="4.42578125" style="222" customWidth="1"/>
    <col min="2056" max="2056" width="5.7109375" style="222" customWidth="1"/>
    <col min="2057" max="2057" width="24.5703125" style="222" customWidth="1"/>
    <col min="2058" max="2058" width="15.140625" style="222" customWidth="1"/>
    <col min="2059" max="2060" width="18.42578125" style="222" customWidth="1"/>
    <col min="2061" max="2061" width="4" style="222" customWidth="1"/>
    <col min="2062" max="2062" width="4.42578125" style="222" customWidth="1"/>
    <col min="2063" max="2063" width="4.140625" style="222" customWidth="1"/>
    <col min="2064" max="2064" width="6" style="222" customWidth="1"/>
    <col min="2065" max="2302" width="11.42578125" style="222"/>
    <col min="2303" max="2303" width="13.28515625" style="222" customWidth="1"/>
    <col min="2304" max="2304" width="19.7109375" style="222" customWidth="1"/>
    <col min="2305" max="2305" width="13" style="222" customWidth="1"/>
    <col min="2306" max="2306" width="18.7109375" style="222" customWidth="1"/>
    <col min="2307" max="2307" width="4.85546875" style="222" customWidth="1"/>
    <col min="2308" max="2308" width="22.140625" style="222" customWidth="1"/>
    <col min="2309" max="2309" width="4" style="222" customWidth="1"/>
    <col min="2310" max="2310" width="25.85546875" style="222" customWidth="1"/>
    <col min="2311" max="2311" width="4.42578125" style="222" customWidth="1"/>
    <col min="2312" max="2312" width="5.7109375" style="222" customWidth="1"/>
    <col min="2313" max="2313" width="24.5703125" style="222" customWidth="1"/>
    <col min="2314" max="2314" width="15.140625" style="222" customWidth="1"/>
    <col min="2315" max="2316" width="18.42578125" style="222" customWidth="1"/>
    <col min="2317" max="2317" width="4" style="222" customWidth="1"/>
    <col min="2318" max="2318" width="4.42578125" style="222" customWidth="1"/>
    <col min="2319" max="2319" width="4.140625" style="222" customWidth="1"/>
    <col min="2320" max="2320" width="6" style="222" customWidth="1"/>
    <col min="2321" max="2558" width="11.42578125" style="222"/>
    <col min="2559" max="2559" width="13.28515625" style="222" customWidth="1"/>
    <col min="2560" max="2560" width="19.7109375" style="222" customWidth="1"/>
    <col min="2561" max="2561" width="13" style="222" customWidth="1"/>
    <col min="2562" max="2562" width="18.7109375" style="222" customWidth="1"/>
    <col min="2563" max="2563" width="4.85546875" style="222" customWidth="1"/>
    <col min="2564" max="2564" width="22.140625" style="222" customWidth="1"/>
    <col min="2565" max="2565" width="4" style="222" customWidth="1"/>
    <col min="2566" max="2566" width="25.85546875" style="222" customWidth="1"/>
    <col min="2567" max="2567" width="4.42578125" style="222" customWidth="1"/>
    <col min="2568" max="2568" width="5.7109375" style="222" customWidth="1"/>
    <col min="2569" max="2569" width="24.5703125" style="222" customWidth="1"/>
    <col min="2570" max="2570" width="15.140625" style="222" customWidth="1"/>
    <col min="2571" max="2572" width="18.42578125" style="222" customWidth="1"/>
    <col min="2573" max="2573" width="4" style="222" customWidth="1"/>
    <col min="2574" max="2574" width="4.42578125" style="222" customWidth="1"/>
    <col min="2575" max="2575" width="4.140625" style="222" customWidth="1"/>
    <col min="2576" max="2576" width="6" style="222" customWidth="1"/>
    <col min="2577" max="2814" width="11.42578125" style="222"/>
    <col min="2815" max="2815" width="13.28515625" style="222" customWidth="1"/>
    <col min="2816" max="2816" width="19.7109375" style="222" customWidth="1"/>
    <col min="2817" max="2817" width="13" style="222" customWidth="1"/>
    <col min="2818" max="2818" width="18.7109375" style="222" customWidth="1"/>
    <col min="2819" max="2819" width="4.85546875" style="222" customWidth="1"/>
    <col min="2820" max="2820" width="22.140625" style="222" customWidth="1"/>
    <col min="2821" max="2821" width="4" style="222" customWidth="1"/>
    <col min="2822" max="2822" width="25.85546875" style="222" customWidth="1"/>
    <col min="2823" max="2823" width="4.42578125" style="222" customWidth="1"/>
    <col min="2824" max="2824" width="5.7109375" style="222" customWidth="1"/>
    <col min="2825" max="2825" width="24.5703125" style="222" customWidth="1"/>
    <col min="2826" max="2826" width="15.140625" style="222" customWidth="1"/>
    <col min="2827" max="2828" width="18.42578125" style="222" customWidth="1"/>
    <col min="2829" max="2829" width="4" style="222" customWidth="1"/>
    <col min="2830" max="2830" width="4.42578125" style="222" customWidth="1"/>
    <col min="2831" max="2831" width="4.140625" style="222" customWidth="1"/>
    <col min="2832" max="2832" width="6" style="222" customWidth="1"/>
    <col min="2833" max="3070" width="11.42578125" style="222"/>
    <col min="3071" max="3071" width="13.28515625" style="222" customWidth="1"/>
    <col min="3072" max="3072" width="19.7109375" style="222" customWidth="1"/>
    <col min="3073" max="3073" width="13" style="222" customWidth="1"/>
    <col min="3074" max="3074" width="18.7109375" style="222" customWidth="1"/>
    <col min="3075" max="3075" width="4.85546875" style="222" customWidth="1"/>
    <col min="3076" max="3076" width="22.140625" style="222" customWidth="1"/>
    <col min="3077" max="3077" width="4" style="222" customWidth="1"/>
    <col min="3078" max="3078" width="25.85546875" style="222" customWidth="1"/>
    <col min="3079" max="3079" width="4.42578125" style="222" customWidth="1"/>
    <col min="3080" max="3080" width="5.7109375" style="222" customWidth="1"/>
    <col min="3081" max="3081" width="24.5703125" style="222" customWidth="1"/>
    <col min="3082" max="3082" width="15.140625" style="222" customWidth="1"/>
    <col min="3083" max="3084" width="18.42578125" style="222" customWidth="1"/>
    <col min="3085" max="3085" width="4" style="222" customWidth="1"/>
    <col min="3086" max="3086" width="4.42578125" style="222" customWidth="1"/>
    <col min="3087" max="3087" width="4.140625" style="222" customWidth="1"/>
    <col min="3088" max="3088" width="6" style="222" customWidth="1"/>
    <col min="3089" max="3326" width="11.42578125" style="222"/>
    <col min="3327" max="3327" width="13.28515625" style="222" customWidth="1"/>
    <col min="3328" max="3328" width="19.7109375" style="222" customWidth="1"/>
    <col min="3329" max="3329" width="13" style="222" customWidth="1"/>
    <col min="3330" max="3330" width="18.7109375" style="222" customWidth="1"/>
    <col min="3331" max="3331" width="4.85546875" style="222" customWidth="1"/>
    <col min="3332" max="3332" width="22.140625" style="222" customWidth="1"/>
    <col min="3333" max="3333" width="4" style="222" customWidth="1"/>
    <col min="3334" max="3334" width="25.85546875" style="222" customWidth="1"/>
    <col min="3335" max="3335" width="4.42578125" style="222" customWidth="1"/>
    <col min="3336" max="3336" width="5.7109375" style="222" customWidth="1"/>
    <col min="3337" max="3337" width="24.5703125" style="222" customWidth="1"/>
    <col min="3338" max="3338" width="15.140625" style="222" customWidth="1"/>
    <col min="3339" max="3340" width="18.42578125" style="222" customWidth="1"/>
    <col min="3341" max="3341" width="4" style="222" customWidth="1"/>
    <col min="3342" max="3342" width="4.42578125" style="222" customWidth="1"/>
    <col min="3343" max="3343" width="4.140625" style="222" customWidth="1"/>
    <col min="3344" max="3344" width="6" style="222" customWidth="1"/>
    <col min="3345" max="3582" width="11.42578125" style="222"/>
    <col min="3583" max="3583" width="13.28515625" style="222" customWidth="1"/>
    <col min="3584" max="3584" width="19.7109375" style="222" customWidth="1"/>
    <col min="3585" max="3585" width="13" style="222" customWidth="1"/>
    <col min="3586" max="3586" width="18.7109375" style="222" customWidth="1"/>
    <col min="3587" max="3587" width="4.85546875" style="222" customWidth="1"/>
    <col min="3588" max="3588" width="22.140625" style="222" customWidth="1"/>
    <col min="3589" max="3589" width="4" style="222" customWidth="1"/>
    <col min="3590" max="3590" width="25.85546875" style="222" customWidth="1"/>
    <col min="3591" max="3591" width="4.42578125" style="222" customWidth="1"/>
    <col min="3592" max="3592" width="5.7109375" style="222" customWidth="1"/>
    <col min="3593" max="3593" width="24.5703125" style="222" customWidth="1"/>
    <col min="3594" max="3594" width="15.140625" style="222" customWidth="1"/>
    <col min="3595" max="3596" width="18.42578125" style="222" customWidth="1"/>
    <col min="3597" max="3597" width="4" style="222" customWidth="1"/>
    <col min="3598" max="3598" width="4.42578125" style="222" customWidth="1"/>
    <col min="3599" max="3599" width="4.140625" style="222" customWidth="1"/>
    <col min="3600" max="3600" width="6" style="222" customWidth="1"/>
    <col min="3601" max="3838" width="11.42578125" style="222"/>
    <col min="3839" max="3839" width="13.28515625" style="222" customWidth="1"/>
    <col min="3840" max="3840" width="19.7109375" style="222" customWidth="1"/>
    <col min="3841" max="3841" width="13" style="222" customWidth="1"/>
    <col min="3842" max="3842" width="18.7109375" style="222" customWidth="1"/>
    <col min="3843" max="3843" width="4.85546875" style="222" customWidth="1"/>
    <col min="3844" max="3844" width="22.140625" style="222" customWidth="1"/>
    <col min="3845" max="3845" width="4" style="222" customWidth="1"/>
    <col min="3846" max="3846" width="25.85546875" style="222" customWidth="1"/>
    <col min="3847" max="3847" width="4.42578125" style="222" customWidth="1"/>
    <col min="3848" max="3848" width="5.7109375" style="222" customWidth="1"/>
    <col min="3849" max="3849" width="24.5703125" style="222" customWidth="1"/>
    <col min="3850" max="3850" width="15.140625" style="222" customWidth="1"/>
    <col min="3851" max="3852" width="18.42578125" style="222" customWidth="1"/>
    <col min="3853" max="3853" width="4" style="222" customWidth="1"/>
    <col min="3854" max="3854" width="4.42578125" style="222" customWidth="1"/>
    <col min="3855" max="3855" width="4.140625" style="222" customWidth="1"/>
    <col min="3856" max="3856" width="6" style="222" customWidth="1"/>
    <col min="3857" max="4094" width="11.42578125" style="222"/>
    <col min="4095" max="4095" width="13.28515625" style="222" customWidth="1"/>
    <col min="4096" max="4096" width="19.7109375" style="222" customWidth="1"/>
    <col min="4097" max="4097" width="13" style="222" customWidth="1"/>
    <col min="4098" max="4098" width="18.7109375" style="222" customWidth="1"/>
    <col min="4099" max="4099" width="4.85546875" style="222" customWidth="1"/>
    <col min="4100" max="4100" width="22.140625" style="222" customWidth="1"/>
    <col min="4101" max="4101" width="4" style="222" customWidth="1"/>
    <col min="4102" max="4102" width="25.85546875" style="222" customWidth="1"/>
    <col min="4103" max="4103" width="4.42578125" style="222" customWidth="1"/>
    <col min="4104" max="4104" width="5.7109375" style="222" customWidth="1"/>
    <col min="4105" max="4105" width="24.5703125" style="222" customWidth="1"/>
    <col min="4106" max="4106" width="15.140625" style="222" customWidth="1"/>
    <col min="4107" max="4108" width="18.42578125" style="222" customWidth="1"/>
    <col min="4109" max="4109" width="4" style="222" customWidth="1"/>
    <col min="4110" max="4110" width="4.42578125" style="222" customWidth="1"/>
    <col min="4111" max="4111" width="4.140625" style="222" customWidth="1"/>
    <col min="4112" max="4112" width="6" style="222" customWidth="1"/>
    <col min="4113" max="4350" width="11.42578125" style="222"/>
    <col min="4351" max="4351" width="13.28515625" style="222" customWidth="1"/>
    <col min="4352" max="4352" width="19.7109375" style="222" customWidth="1"/>
    <col min="4353" max="4353" width="13" style="222" customWidth="1"/>
    <col min="4354" max="4354" width="18.7109375" style="222" customWidth="1"/>
    <col min="4355" max="4355" width="4.85546875" style="222" customWidth="1"/>
    <col min="4356" max="4356" width="22.140625" style="222" customWidth="1"/>
    <col min="4357" max="4357" width="4" style="222" customWidth="1"/>
    <col min="4358" max="4358" width="25.85546875" style="222" customWidth="1"/>
    <col min="4359" max="4359" width="4.42578125" style="222" customWidth="1"/>
    <col min="4360" max="4360" width="5.7109375" style="222" customWidth="1"/>
    <col min="4361" max="4361" width="24.5703125" style="222" customWidth="1"/>
    <col min="4362" max="4362" width="15.140625" style="222" customWidth="1"/>
    <col min="4363" max="4364" width="18.42578125" style="222" customWidth="1"/>
    <col min="4365" max="4365" width="4" style="222" customWidth="1"/>
    <col min="4366" max="4366" width="4.42578125" style="222" customWidth="1"/>
    <col min="4367" max="4367" width="4.140625" style="222" customWidth="1"/>
    <col min="4368" max="4368" width="6" style="222" customWidth="1"/>
    <col min="4369" max="4606" width="11.42578125" style="222"/>
    <col min="4607" max="4607" width="13.28515625" style="222" customWidth="1"/>
    <col min="4608" max="4608" width="19.7109375" style="222" customWidth="1"/>
    <col min="4609" max="4609" width="13" style="222" customWidth="1"/>
    <col min="4610" max="4610" width="18.7109375" style="222" customWidth="1"/>
    <col min="4611" max="4611" width="4.85546875" style="222" customWidth="1"/>
    <col min="4612" max="4612" width="22.140625" style="222" customWidth="1"/>
    <col min="4613" max="4613" width="4" style="222" customWidth="1"/>
    <col min="4614" max="4614" width="25.85546875" style="222" customWidth="1"/>
    <col min="4615" max="4615" width="4.42578125" style="222" customWidth="1"/>
    <col min="4616" max="4616" width="5.7109375" style="222" customWidth="1"/>
    <col min="4617" max="4617" width="24.5703125" style="222" customWidth="1"/>
    <col min="4618" max="4618" width="15.140625" style="222" customWidth="1"/>
    <col min="4619" max="4620" width="18.42578125" style="222" customWidth="1"/>
    <col min="4621" max="4621" width="4" style="222" customWidth="1"/>
    <col min="4622" max="4622" width="4.42578125" style="222" customWidth="1"/>
    <col min="4623" max="4623" width="4.140625" style="222" customWidth="1"/>
    <col min="4624" max="4624" width="6" style="222" customWidth="1"/>
    <col min="4625" max="4862" width="11.42578125" style="222"/>
    <col min="4863" max="4863" width="13.28515625" style="222" customWidth="1"/>
    <col min="4864" max="4864" width="19.7109375" style="222" customWidth="1"/>
    <col min="4865" max="4865" width="13" style="222" customWidth="1"/>
    <col min="4866" max="4866" width="18.7109375" style="222" customWidth="1"/>
    <col min="4867" max="4867" width="4.85546875" style="222" customWidth="1"/>
    <col min="4868" max="4868" width="22.140625" style="222" customWidth="1"/>
    <col min="4869" max="4869" width="4" style="222" customWidth="1"/>
    <col min="4870" max="4870" width="25.85546875" style="222" customWidth="1"/>
    <col min="4871" max="4871" width="4.42578125" style="222" customWidth="1"/>
    <col min="4872" max="4872" width="5.7109375" style="222" customWidth="1"/>
    <col min="4873" max="4873" width="24.5703125" style="222" customWidth="1"/>
    <col min="4874" max="4874" width="15.140625" style="222" customWidth="1"/>
    <col min="4875" max="4876" width="18.42578125" style="222" customWidth="1"/>
    <col min="4877" max="4877" width="4" style="222" customWidth="1"/>
    <col min="4878" max="4878" width="4.42578125" style="222" customWidth="1"/>
    <col min="4879" max="4879" width="4.140625" style="222" customWidth="1"/>
    <col min="4880" max="4880" width="6" style="222" customWidth="1"/>
    <col min="4881" max="5118" width="11.42578125" style="222"/>
    <col min="5119" max="5119" width="13.28515625" style="222" customWidth="1"/>
    <col min="5120" max="5120" width="19.7109375" style="222" customWidth="1"/>
    <col min="5121" max="5121" width="13" style="222" customWidth="1"/>
    <col min="5122" max="5122" width="18.7109375" style="222" customWidth="1"/>
    <col min="5123" max="5123" width="4.85546875" style="222" customWidth="1"/>
    <col min="5124" max="5124" width="22.140625" style="222" customWidth="1"/>
    <col min="5125" max="5125" width="4" style="222" customWidth="1"/>
    <col min="5126" max="5126" width="25.85546875" style="222" customWidth="1"/>
    <col min="5127" max="5127" width="4.42578125" style="222" customWidth="1"/>
    <col min="5128" max="5128" width="5.7109375" style="222" customWidth="1"/>
    <col min="5129" max="5129" width="24.5703125" style="222" customWidth="1"/>
    <col min="5130" max="5130" width="15.140625" style="222" customWidth="1"/>
    <col min="5131" max="5132" width="18.42578125" style="222" customWidth="1"/>
    <col min="5133" max="5133" width="4" style="222" customWidth="1"/>
    <col min="5134" max="5134" width="4.42578125" style="222" customWidth="1"/>
    <col min="5135" max="5135" width="4.140625" style="222" customWidth="1"/>
    <col min="5136" max="5136" width="6" style="222" customWidth="1"/>
    <col min="5137" max="5374" width="11.42578125" style="222"/>
    <col min="5375" max="5375" width="13.28515625" style="222" customWidth="1"/>
    <col min="5376" max="5376" width="19.7109375" style="222" customWidth="1"/>
    <col min="5377" max="5377" width="13" style="222" customWidth="1"/>
    <col min="5378" max="5378" width="18.7109375" style="222" customWidth="1"/>
    <col min="5379" max="5379" width="4.85546875" style="222" customWidth="1"/>
    <col min="5380" max="5380" width="22.140625" style="222" customWidth="1"/>
    <col min="5381" max="5381" width="4" style="222" customWidth="1"/>
    <col min="5382" max="5382" width="25.85546875" style="222" customWidth="1"/>
    <col min="5383" max="5383" width="4.42578125" style="222" customWidth="1"/>
    <col min="5384" max="5384" width="5.7109375" style="222" customWidth="1"/>
    <col min="5385" max="5385" width="24.5703125" style="222" customWidth="1"/>
    <col min="5386" max="5386" width="15.140625" style="222" customWidth="1"/>
    <col min="5387" max="5388" width="18.42578125" style="222" customWidth="1"/>
    <col min="5389" max="5389" width="4" style="222" customWidth="1"/>
    <col min="5390" max="5390" width="4.42578125" style="222" customWidth="1"/>
    <col min="5391" max="5391" width="4.140625" style="222" customWidth="1"/>
    <col min="5392" max="5392" width="6" style="222" customWidth="1"/>
    <col min="5393" max="5630" width="11.42578125" style="222"/>
    <col min="5631" max="5631" width="13.28515625" style="222" customWidth="1"/>
    <col min="5632" max="5632" width="19.7109375" style="222" customWidth="1"/>
    <col min="5633" max="5633" width="13" style="222" customWidth="1"/>
    <col min="5634" max="5634" width="18.7109375" style="222" customWidth="1"/>
    <col min="5635" max="5635" width="4.85546875" style="222" customWidth="1"/>
    <col min="5636" max="5636" width="22.140625" style="222" customWidth="1"/>
    <col min="5637" max="5637" width="4" style="222" customWidth="1"/>
    <col min="5638" max="5638" width="25.85546875" style="222" customWidth="1"/>
    <col min="5639" max="5639" width="4.42578125" style="222" customWidth="1"/>
    <col min="5640" max="5640" width="5.7109375" style="222" customWidth="1"/>
    <col min="5641" max="5641" width="24.5703125" style="222" customWidth="1"/>
    <col min="5642" max="5642" width="15.140625" style="222" customWidth="1"/>
    <col min="5643" max="5644" width="18.42578125" style="222" customWidth="1"/>
    <col min="5645" max="5645" width="4" style="222" customWidth="1"/>
    <col min="5646" max="5646" width="4.42578125" style="222" customWidth="1"/>
    <col min="5647" max="5647" width="4.140625" style="222" customWidth="1"/>
    <col min="5648" max="5648" width="6" style="222" customWidth="1"/>
    <col min="5649" max="5886" width="11.42578125" style="222"/>
    <col min="5887" max="5887" width="13.28515625" style="222" customWidth="1"/>
    <col min="5888" max="5888" width="19.7109375" style="222" customWidth="1"/>
    <col min="5889" max="5889" width="13" style="222" customWidth="1"/>
    <col min="5890" max="5890" width="18.7109375" style="222" customWidth="1"/>
    <col min="5891" max="5891" width="4.85546875" style="222" customWidth="1"/>
    <col min="5892" max="5892" width="22.140625" style="222" customWidth="1"/>
    <col min="5893" max="5893" width="4" style="222" customWidth="1"/>
    <col min="5894" max="5894" width="25.85546875" style="222" customWidth="1"/>
    <col min="5895" max="5895" width="4.42578125" style="222" customWidth="1"/>
    <col min="5896" max="5896" width="5.7109375" style="222" customWidth="1"/>
    <col min="5897" max="5897" width="24.5703125" style="222" customWidth="1"/>
    <col min="5898" max="5898" width="15.140625" style="222" customWidth="1"/>
    <col min="5899" max="5900" width="18.42578125" style="222" customWidth="1"/>
    <col min="5901" max="5901" width="4" style="222" customWidth="1"/>
    <col min="5902" max="5902" width="4.42578125" style="222" customWidth="1"/>
    <col min="5903" max="5903" width="4.140625" style="222" customWidth="1"/>
    <col min="5904" max="5904" width="6" style="222" customWidth="1"/>
    <col min="5905" max="6142" width="11.42578125" style="222"/>
    <col min="6143" max="6143" width="13.28515625" style="222" customWidth="1"/>
    <col min="6144" max="6144" width="19.7109375" style="222" customWidth="1"/>
    <col min="6145" max="6145" width="13" style="222" customWidth="1"/>
    <col min="6146" max="6146" width="18.7109375" style="222" customWidth="1"/>
    <col min="6147" max="6147" width="4.85546875" style="222" customWidth="1"/>
    <col min="6148" max="6148" width="22.140625" style="222" customWidth="1"/>
    <col min="6149" max="6149" width="4" style="222" customWidth="1"/>
    <col min="6150" max="6150" width="25.85546875" style="222" customWidth="1"/>
    <col min="6151" max="6151" width="4.42578125" style="222" customWidth="1"/>
    <col min="6152" max="6152" width="5.7109375" style="222" customWidth="1"/>
    <col min="6153" max="6153" width="24.5703125" style="222" customWidth="1"/>
    <col min="6154" max="6154" width="15.140625" style="222" customWidth="1"/>
    <col min="6155" max="6156" width="18.42578125" style="222" customWidth="1"/>
    <col min="6157" max="6157" width="4" style="222" customWidth="1"/>
    <col min="6158" max="6158" width="4.42578125" style="222" customWidth="1"/>
    <col min="6159" max="6159" width="4.140625" style="222" customWidth="1"/>
    <col min="6160" max="6160" width="6" style="222" customWidth="1"/>
    <col min="6161" max="6398" width="11.42578125" style="222"/>
    <col min="6399" max="6399" width="13.28515625" style="222" customWidth="1"/>
    <col min="6400" max="6400" width="19.7109375" style="222" customWidth="1"/>
    <col min="6401" max="6401" width="13" style="222" customWidth="1"/>
    <col min="6402" max="6402" width="18.7109375" style="222" customWidth="1"/>
    <col min="6403" max="6403" width="4.85546875" style="222" customWidth="1"/>
    <col min="6404" max="6404" width="22.140625" style="222" customWidth="1"/>
    <col min="6405" max="6405" width="4" style="222" customWidth="1"/>
    <col min="6406" max="6406" width="25.85546875" style="222" customWidth="1"/>
    <col min="6407" max="6407" width="4.42578125" style="222" customWidth="1"/>
    <col min="6408" max="6408" width="5.7109375" style="222" customWidth="1"/>
    <col min="6409" max="6409" width="24.5703125" style="222" customWidth="1"/>
    <col min="6410" max="6410" width="15.140625" style="222" customWidth="1"/>
    <col min="6411" max="6412" width="18.42578125" style="222" customWidth="1"/>
    <col min="6413" max="6413" width="4" style="222" customWidth="1"/>
    <col min="6414" max="6414" width="4.42578125" style="222" customWidth="1"/>
    <col min="6415" max="6415" width="4.140625" style="222" customWidth="1"/>
    <col min="6416" max="6416" width="6" style="222" customWidth="1"/>
    <col min="6417" max="6654" width="11.42578125" style="222"/>
    <col min="6655" max="6655" width="13.28515625" style="222" customWidth="1"/>
    <col min="6656" max="6656" width="19.7109375" style="222" customWidth="1"/>
    <col min="6657" max="6657" width="13" style="222" customWidth="1"/>
    <col min="6658" max="6658" width="18.7109375" style="222" customWidth="1"/>
    <col min="6659" max="6659" width="4.85546875" style="222" customWidth="1"/>
    <col min="6660" max="6660" width="22.140625" style="222" customWidth="1"/>
    <col min="6661" max="6661" width="4" style="222" customWidth="1"/>
    <col min="6662" max="6662" width="25.85546875" style="222" customWidth="1"/>
    <col min="6663" max="6663" width="4.42578125" style="222" customWidth="1"/>
    <col min="6664" max="6664" width="5.7109375" style="222" customWidth="1"/>
    <col min="6665" max="6665" width="24.5703125" style="222" customWidth="1"/>
    <col min="6666" max="6666" width="15.140625" style="222" customWidth="1"/>
    <col min="6667" max="6668" width="18.42578125" style="222" customWidth="1"/>
    <col min="6669" max="6669" width="4" style="222" customWidth="1"/>
    <col min="6670" max="6670" width="4.42578125" style="222" customWidth="1"/>
    <col min="6671" max="6671" width="4.140625" style="222" customWidth="1"/>
    <col min="6672" max="6672" width="6" style="222" customWidth="1"/>
    <col min="6673" max="6910" width="11.42578125" style="222"/>
    <col min="6911" max="6911" width="13.28515625" style="222" customWidth="1"/>
    <col min="6912" max="6912" width="19.7109375" style="222" customWidth="1"/>
    <col min="6913" max="6913" width="13" style="222" customWidth="1"/>
    <col min="6914" max="6914" width="18.7109375" style="222" customWidth="1"/>
    <col min="6915" max="6915" width="4.85546875" style="222" customWidth="1"/>
    <col min="6916" max="6916" width="22.140625" style="222" customWidth="1"/>
    <col min="6917" max="6917" width="4" style="222" customWidth="1"/>
    <col min="6918" max="6918" width="25.85546875" style="222" customWidth="1"/>
    <col min="6919" max="6919" width="4.42578125" style="222" customWidth="1"/>
    <col min="6920" max="6920" width="5.7109375" style="222" customWidth="1"/>
    <col min="6921" max="6921" width="24.5703125" style="222" customWidth="1"/>
    <col min="6922" max="6922" width="15.140625" style="222" customWidth="1"/>
    <col min="6923" max="6924" width="18.42578125" style="222" customWidth="1"/>
    <col min="6925" max="6925" width="4" style="222" customWidth="1"/>
    <col min="6926" max="6926" width="4.42578125" style="222" customWidth="1"/>
    <col min="6927" max="6927" width="4.140625" style="222" customWidth="1"/>
    <col min="6928" max="6928" width="6" style="222" customWidth="1"/>
    <col min="6929" max="7166" width="11.42578125" style="222"/>
    <col min="7167" max="7167" width="13.28515625" style="222" customWidth="1"/>
    <col min="7168" max="7168" width="19.7109375" style="222" customWidth="1"/>
    <col min="7169" max="7169" width="13" style="222" customWidth="1"/>
    <col min="7170" max="7170" width="18.7109375" style="222" customWidth="1"/>
    <col min="7171" max="7171" width="4.85546875" style="222" customWidth="1"/>
    <col min="7172" max="7172" width="22.140625" style="222" customWidth="1"/>
    <col min="7173" max="7173" width="4" style="222" customWidth="1"/>
    <col min="7174" max="7174" width="25.85546875" style="222" customWidth="1"/>
    <col min="7175" max="7175" width="4.42578125" style="222" customWidth="1"/>
    <col min="7176" max="7176" width="5.7109375" style="222" customWidth="1"/>
    <col min="7177" max="7177" width="24.5703125" style="222" customWidth="1"/>
    <col min="7178" max="7178" width="15.140625" style="222" customWidth="1"/>
    <col min="7179" max="7180" width="18.42578125" style="222" customWidth="1"/>
    <col min="7181" max="7181" width="4" style="222" customWidth="1"/>
    <col min="7182" max="7182" width="4.42578125" style="222" customWidth="1"/>
    <col min="7183" max="7183" width="4.140625" style="222" customWidth="1"/>
    <col min="7184" max="7184" width="6" style="222" customWidth="1"/>
    <col min="7185" max="7422" width="11.42578125" style="222"/>
    <col min="7423" max="7423" width="13.28515625" style="222" customWidth="1"/>
    <col min="7424" max="7424" width="19.7109375" style="222" customWidth="1"/>
    <col min="7425" max="7425" width="13" style="222" customWidth="1"/>
    <col min="7426" max="7426" width="18.7109375" style="222" customWidth="1"/>
    <col min="7427" max="7427" width="4.85546875" style="222" customWidth="1"/>
    <col min="7428" max="7428" width="22.140625" style="222" customWidth="1"/>
    <col min="7429" max="7429" width="4" style="222" customWidth="1"/>
    <col min="7430" max="7430" width="25.85546875" style="222" customWidth="1"/>
    <col min="7431" max="7431" width="4.42578125" style="222" customWidth="1"/>
    <col min="7432" max="7432" width="5.7109375" style="222" customWidth="1"/>
    <col min="7433" max="7433" width="24.5703125" style="222" customWidth="1"/>
    <col min="7434" max="7434" width="15.140625" style="222" customWidth="1"/>
    <col min="7435" max="7436" width="18.42578125" style="222" customWidth="1"/>
    <col min="7437" max="7437" width="4" style="222" customWidth="1"/>
    <col min="7438" max="7438" width="4.42578125" style="222" customWidth="1"/>
    <col min="7439" max="7439" width="4.140625" style="222" customWidth="1"/>
    <col min="7440" max="7440" width="6" style="222" customWidth="1"/>
    <col min="7441" max="7678" width="11.42578125" style="222"/>
    <col min="7679" max="7679" width="13.28515625" style="222" customWidth="1"/>
    <col min="7680" max="7680" width="19.7109375" style="222" customWidth="1"/>
    <col min="7681" max="7681" width="13" style="222" customWidth="1"/>
    <col min="7682" max="7682" width="18.7109375" style="222" customWidth="1"/>
    <col min="7683" max="7683" width="4.85546875" style="222" customWidth="1"/>
    <col min="7684" max="7684" width="22.140625" style="222" customWidth="1"/>
    <col min="7685" max="7685" width="4" style="222" customWidth="1"/>
    <col min="7686" max="7686" width="25.85546875" style="222" customWidth="1"/>
    <col min="7687" max="7687" width="4.42578125" style="222" customWidth="1"/>
    <col min="7688" max="7688" width="5.7109375" style="222" customWidth="1"/>
    <col min="7689" max="7689" width="24.5703125" style="222" customWidth="1"/>
    <col min="7690" max="7690" width="15.140625" style="222" customWidth="1"/>
    <col min="7691" max="7692" width="18.42578125" style="222" customWidth="1"/>
    <col min="7693" max="7693" width="4" style="222" customWidth="1"/>
    <col min="7694" max="7694" width="4.42578125" style="222" customWidth="1"/>
    <col min="7695" max="7695" width="4.140625" style="222" customWidth="1"/>
    <col min="7696" max="7696" width="6" style="222" customWidth="1"/>
    <col min="7697" max="7934" width="11.42578125" style="222"/>
    <col min="7935" max="7935" width="13.28515625" style="222" customWidth="1"/>
    <col min="7936" max="7936" width="19.7109375" style="222" customWidth="1"/>
    <col min="7937" max="7937" width="13" style="222" customWidth="1"/>
    <col min="7938" max="7938" width="18.7109375" style="222" customWidth="1"/>
    <col min="7939" max="7939" width="4.85546875" style="222" customWidth="1"/>
    <col min="7940" max="7940" width="22.140625" style="222" customWidth="1"/>
    <col min="7941" max="7941" width="4" style="222" customWidth="1"/>
    <col min="7942" max="7942" width="25.85546875" style="222" customWidth="1"/>
    <col min="7943" max="7943" width="4.42578125" style="222" customWidth="1"/>
    <col min="7944" max="7944" width="5.7109375" style="222" customWidth="1"/>
    <col min="7945" max="7945" width="24.5703125" style="222" customWidth="1"/>
    <col min="7946" max="7946" width="15.140625" style="222" customWidth="1"/>
    <col min="7947" max="7948" width="18.42578125" style="222" customWidth="1"/>
    <col min="7949" max="7949" width="4" style="222" customWidth="1"/>
    <col min="7950" max="7950" width="4.42578125" style="222" customWidth="1"/>
    <col min="7951" max="7951" width="4.140625" style="222" customWidth="1"/>
    <col min="7952" max="7952" width="6" style="222" customWidth="1"/>
    <col min="7953" max="8190" width="11.42578125" style="222"/>
    <col min="8191" max="8191" width="13.28515625" style="222" customWidth="1"/>
    <col min="8192" max="8192" width="19.7109375" style="222" customWidth="1"/>
    <col min="8193" max="8193" width="13" style="222" customWidth="1"/>
    <col min="8194" max="8194" width="18.7109375" style="222" customWidth="1"/>
    <col min="8195" max="8195" width="4.85546875" style="222" customWidth="1"/>
    <col min="8196" max="8196" width="22.140625" style="222" customWidth="1"/>
    <col min="8197" max="8197" width="4" style="222" customWidth="1"/>
    <col min="8198" max="8198" width="25.85546875" style="222" customWidth="1"/>
    <col min="8199" max="8199" width="4.42578125" style="222" customWidth="1"/>
    <col min="8200" max="8200" width="5.7109375" style="222" customWidth="1"/>
    <col min="8201" max="8201" width="24.5703125" style="222" customWidth="1"/>
    <col min="8202" max="8202" width="15.140625" style="222" customWidth="1"/>
    <col min="8203" max="8204" width="18.42578125" style="222" customWidth="1"/>
    <col min="8205" max="8205" width="4" style="222" customWidth="1"/>
    <col min="8206" max="8206" width="4.42578125" style="222" customWidth="1"/>
    <col min="8207" max="8207" width="4.140625" style="222" customWidth="1"/>
    <col min="8208" max="8208" width="6" style="222" customWidth="1"/>
    <col min="8209" max="8446" width="11.42578125" style="222"/>
    <col min="8447" max="8447" width="13.28515625" style="222" customWidth="1"/>
    <col min="8448" max="8448" width="19.7109375" style="222" customWidth="1"/>
    <col min="8449" max="8449" width="13" style="222" customWidth="1"/>
    <col min="8450" max="8450" width="18.7109375" style="222" customWidth="1"/>
    <col min="8451" max="8451" width="4.85546875" style="222" customWidth="1"/>
    <col min="8452" max="8452" width="22.140625" style="222" customWidth="1"/>
    <col min="8453" max="8453" width="4" style="222" customWidth="1"/>
    <col min="8454" max="8454" width="25.85546875" style="222" customWidth="1"/>
    <col min="8455" max="8455" width="4.42578125" style="222" customWidth="1"/>
    <col min="8456" max="8456" width="5.7109375" style="222" customWidth="1"/>
    <col min="8457" max="8457" width="24.5703125" style="222" customWidth="1"/>
    <col min="8458" max="8458" width="15.140625" style="222" customWidth="1"/>
    <col min="8459" max="8460" width="18.42578125" style="222" customWidth="1"/>
    <col min="8461" max="8461" width="4" style="222" customWidth="1"/>
    <col min="8462" max="8462" width="4.42578125" style="222" customWidth="1"/>
    <col min="8463" max="8463" width="4.140625" style="222" customWidth="1"/>
    <col min="8464" max="8464" width="6" style="222" customWidth="1"/>
    <col min="8465" max="8702" width="11.42578125" style="222"/>
    <col min="8703" max="8703" width="13.28515625" style="222" customWidth="1"/>
    <col min="8704" max="8704" width="19.7109375" style="222" customWidth="1"/>
    <col min="8705" max="8705" width="13" style="222" customWidth="1"/>
    <col min="8706" max="8706" width="18.7109375" style="222" customWidth="1"/>
    <col min="8707" max="8707" width="4.85546875" style="222" customWidth="1"/>
    <col min="8708" max="8708" width="22.140625" style="222" customWidth="1"/>
    <col min="8709" max="8709" width="4" style="222" customWidth="1"/>
    <col min="8710" max="8710" width="25.85546875" style="222" customWidth="1"/>
    <col min="8711" max="8711" width="4.42578125" style="222" customWidth="1"/>
    <col min="8712" max="8712" width="5.7109375" style="222" customWidth="1"/>
    <col min="8713" max="8713" width="24.5703125" style="222" customWidth="1"/>
    <col min="8714" max="8714" width="15.140625" style="222" customWidth="1"/>
    <col min="8715" max="8716" width="18.42578125" style="222" customWidth="1"/>
    <col min="8717" max="8717" width="4" style="222" customWidth="1"/>
    <col min="8718" max="8718" width="4.42578125" style="222" customWidth="1"/>
    <col min="8719" max="8719" width="4.140625" style="222" customWidth="1"/>
    <col min="8720" max="8720" width="6" style="222" customWidth="1"/>
    <col min="8721" max="8958" width="11.42578125" style="222"/>
    <col min="8959" max="8959" width="13.28515625" style="222" customWidth="1"/>
    <col min="8960" max="8960" width="19.7109375" style="222" customWidth="1"/>
    <col min="8961" max="8961" width="13" style="222" customWidth="1"/>
    <col min="8962" max="8962" width="18.7109375" style="222" customWidth="1"/>
    <col min="8963" max="8963" width="4.85546875" style="222" customWidth="1"/>
    <col min="8964" max="8964" width="22.140625" style="222" customWidth="1"/>
    <col min="8965" max="8965" width="4" style="222" customWidth="1"/>
    <col min="8966" max="8966" width="25.85546875" style="222" customWidth="1"/>
    <col min="8967" max="8967" width="4.42578125" style="222" customWidth="1"/>
    <col min="8968" max="8968" width="5.7109375" style="222" customWidth="1"/>
    <col min="8969" max="8969" width="24.5703125" style="222" customWidth="1"/>
    <col min="8970" max="8970" width="15.140625" style="222" customWidth="1"/>
    <col min="8971" max="8972" width="18.42578125" style="222" customWidth="1"/>
    <col min="8973" max="8973" width="4" style="222" customWidth="1"/>
    <col min="8974" max="8974" width="4.42578125" style="222" customWidth="1"/>
    <col min="8975" max="8975" width="4.140625" style="222" customWidth="1"/>
    <col min="8976" max="8976" width="6" style="222" customWidth="1"/>
    <col min="8977" max="9214" width="11.42578125" style="222"/>
    <col min="9215" max="9215" width="13.28515625" style="222" customWidth="1"/>
    <col min="9216" max="9216" width="19.7109375" style="222" customWidth="1"/>
    <col min="9217" max="9217" width="13" style="222" customWidth="1"/>
    <col min="9218" max="9218" width="18.7109375" style="222" customWidth="1"/>
    <col min="9219" max="9219" width="4.85546875" style="222" customWidth="1"/>
    <col min="9220" max="9220" width="22.140625" style="222" customWidth="1"/>
    <col min="9221" max="9221" width="4" style="222" customWidth="1"/>
    <col min="9222" max="9222" width="25.85546875" style="222" customWidth="1"/>
    <col min="9223" max="9223" width="4.42578125" style="222" customWidth="1"/>
    <col min="9224" max="9224" width="5.7109375" style="222" customWidth="1"/>
    <col min="9225" max="9225" width="24.5703125" style="222" customWidth="1"/>
    <col min="9226" max="9226" width="15.140625" style="222" customWidth="1"/>
    <col min="9227" max="9228" width="18.42578125" style="222" customWidth="1"/>
    <col min="9229" max="9229" width="4" style="222" customWidth="1"/>
    <col min="9230" max="9230" width="4.42578125" style="222" customWidth="1"/>
    <col min="9231" max="9231" width="4.140625" style="222" customWidth="1"/>
    <col min="9232" max="9232" width="6" style="222" customWidth="1"/>
    <col min="9233" max="9470" width="11.42578125" style="222"/>
    <col min="9471" max="9471" width="13.28515625" style="222" customWidth="1"/>
    <col min="9472" max="9472" width="19.7109375" style="222" customWidth="1"/>
    <col min="9473" max="9473" width="13" style="222" customWidth="1"/>
    <col min="9474" max="9474" width="18.7109375" style="222" customWidth="1"/>
    <col min="9475" max="9475" width="4.85546875" style="222" customWidth="1"/>
    <col min="9476" max="9476" width="22.140625" style="222" customWidth="1"/>
    <col min="9477" max="9477" width="4" style="222" customWidth="1"/>
    <col min="9478" max="9478" width="25.85546875" style="222" customWidth="1"/>
    <col min="9479" max="9479" width="4.42578125" style="222" customWidth="1"/>
    <col min="9480" max="9480" width="5.7109375" style="222" customWidth="1"/>
    <col min="9481" max="9481" width="24.5703125" style="222" customWidth="1"/>
    <col min="9482" max="9482" width="15.140625" style="222" customWidth="1"/>
    <col min="9483" max="9484" width="18.42578125" style="222" customWidth="1"/>
    <col min="9485" max="9485" width="4" style="222" customWidth="1"/>
    <col min="9486" max="9486" width="4.42578125" style="222" customWidth="1"/>
    <col min="9487" max="9487" width="4.140625" style="222" customWidth="1"/>
    <col min="9488" max="9488" width="6" style="222" customWidth="1"/>
    <col min="9489" max="9726" width="11.42578125" style="222"/>
    <col min="9727" max="9727" width="13.28515625" style="222" customWidth="1"/>
    <col min="9728" max="9728" width="19.7109375" style="222" customWidth="1"/>
    <col min="9729" max="9729" width="13" style="222" customWidth="1"/>
    <col min="9730" max="9730" width="18.7109375" style="222" customWidth="1"/>
    <col min="9731" max="9731" width="4.85546875" style="222" customWidth="1"/>
    <col min="9732" max="9732" width="22.140625" style="222" customWidth="1"/>
    <col min="9733" max="9733" width="4" style="222" customWidth="1"/>
    <col min="9734" max="9734" width="25.85546875" style="222" customWidth="1"/>
    <col min="9735" max="9735" width="4.42578125" style="222" customWidth="1"/>
    <col min="9736" max="9736" width="5.7109375" style="222" customWidth="1"/>
    <col min="9737" max="9737" width="24.5703125" style="222" customWidth="1"/>
    <col min="9738" max="9738" width="15.140625" style="222" customWidth="1"/>
    <col min="9739" max="9740" width="18.42578125" style="222" customWidth="1"/>
    <col min="9741" max="9741" width="4" style="222" customWidth="1"/>
    <col min="9742" max="9742" width="4.42578125" style="222" customWidth="1"/>
    <col min="9743" max="9743" width="4.140625" style="222" customWidth="1"/>
    <col min="9744" max="9744" width="6" style="222" customWidth="1"/>
    <col min="9745" max="9982" width="11.42578125" style="222"/>
    <col min="9983" max="9983" width="13.28515625" style="222" customWidth="1"/>
    <col min="9984" max="9984" width="19.7109375" style="222" customWidth="1"/>
    <col min="9985" max="9985" width="13" style="222" customWidth="1"/>
    <col min="9986" max="9986" width="18.7109375" style="222" customWidth="1"/>
    <col min="9987" max="9987" width="4.85546875" style="222" customWidth="1"/>
    <col min="9988" max="9988" width="22.140625" style="222" customWidth="1"/>
    <col min="9989" max="9989" width="4" style="222" customWidth="1"/>
    <col min="9990" max="9990" width="25.85546875" style="222" customWidth="1"/>
    <col min="9991" max="9991" width="4.42578125" style="222" customWidth="1"/>
    <col min="9992" max="9992" width="5.7109375" style="222" customWidth="1"/>
    <col min="9993" max="9993" width="24.5703125" style="222" customWidth="1"/>
    <col min="9994" max="9994" width="15.140625" style="222" customWidth="1"/>
    <col min="9995" max="9996" width="18.42578125" style="222" customWidth="1"/>
    <col min="9997" max="9997" width="4" style="222" customWidth="1"/>
    <col min="9998" max="9998" width="4.42578125" style="222" customWidth="1"/>
    <col min="9999" max="9999" width="4.140625" style="222" customWidth="1"/>
    <col min="10000" max="10000" width="6" style="222" customWidth="1"/>
    <col min="10001" max="10238" width="11.42578125" style="222"/>
    <col min="10239" max="10239" width="13.28515625" style="222" customWidth="1"/>
    <col min="10240" max="10240" width="19.7109375" style="222" customWidth="1"/>
    <col min="10241" max="10241" width="13" style="222" customWidth="1"/>
    <col min="10242" max="10242" width="18.7109375" style="222" customWidth="1"/>
    <col min="10243" max="10243" width="4.85546875" style="222" customWidth="1"/>
    <col min="10244" max="10244" width="22.140625" style="222" customWidth="1"/>
    <col min="10245" max="10245" width="4" style="222" customWidth="1"/>
    <col min="10246" max="10246" width="25.85546875" style="222" customWidth="1"/>
    <col min="10247" max="10247" width="4.42578125" style="222" customWidth="1"/>
    <col min="10248" max="10248" width="5.7109375" style="222" customWidth="1"/>
    <col min="10249" max="10249" width="24.5703125" style="222" customWidth="1"/>
    <col min="10250" max="10250" width="15.140625" style="222" customWidth="1"/>
    <col min="10251" max="10252" width="18.42578125" style="222" customWidth="1"/>
    <col min="10253" max="10253" width="4" style="222" customWidth="1"/>
    <col min="10254" max="10254" width="4.42578125" style="222" customWidth="1"/>
    <col min="10255" max="10255" width="4.140625" style="222" customWidth="1"/>
    <col min="10256" max="10256" width="6" style="222" customWidth="1"/>
    <col min="10257" max="10494" width="11.42578125" style="222"/>
    <col min="10495" max="10495" width="13.28515625" style="222" customWidth="1"/>
    <col min="10496" max="10496" width="19.7109375" style="222" customWidth="1"/>
    <col min="10497" max="10497" width="13" style="222" customWidth="1"/>
    <col min="10498" max="10498" width="18.7109375" style="222" customWidth="1"/>
    <col min="10499" max="10499" width="4.85546875" style="222" customWidth="1"/>
    <col min="10500" max="10500" width="22.140625" style="222" customWidth="1"/>
    <col min="10501" max="10501" width="4" style="222" customWidth="1"/>
    <col min="10502" max="10502" width="25.85546875" style="222" customWidth="1"/>
    <col min="10503" max="10503" width="4.42578125" style="222" customWidth="1"/>
    <col min="10504" max="10504" width="5.7109375" style="222" customWidth="1"/>
    <col min="10505" max="10505" width="24.5703125" style="222" customWidth="1"/>
    <col min="10506" max="10506" width="15.140625" style="222" customWidth="1"/>
    <col min="10507" max="10508" width="18.42578125" style="222" customWidth="1"/>
    <col min="10509" max="10509" width="4" style="222" customWidth="1"/>
    <col min="10510" max="10510" width="4.42578125" style="222" customWidth="1"/>
    <col min="10511" max="10511" width="4.140625" style="222" customWidth="1"/>
    <col min="10512" max="10512" width="6" style="222" customWidth="1"/>
    <col min="10513" max="10750" width="11.42578125" style="222"/>
    <col min="10751" max="10751" width="13.28515625" style="222" customWidth="1"/>
    <col min="10752" max="10752" width="19.7109375" style="222" customWidth="1"/>
    <col min="10753" max="10753" width="13" style="222" customWidth="1"/>
    <col min="10754" max="10754" width="18.7109375" style="222" customWidth="1"/>
    <col min="10755" max="10755" width="4.85546875" style="222" customWidth="1"/>
    <col min="10756" max="10756" width="22.140625" style="222" customWidth="1"/>
    <col min="10757" max="10757" width="4" style="222" customWidth="1"/>
    <col min="10758" max="10758" width="25.85546875" style="222" customWidth="1"/>
    <col min="10759" max="10759" width="4.42578125" style="222" customWidth="1"/>
    <col min="10760" max="10760" width="5.7109375" style="222" customWidth="1"/>
    <col min="10761" max="10761" width="24.5703125" style="222" customWidth="1"/>
    <col min="10762" max="10762" width="15.140625" style="222" customWidth="1"/>
    <col min="10763" max="10764" width="18.42578125" style="222" customWidth="1"/>
    <col min="10765" max="10765" width="4" style="222" customWidth="1"/>
    <col min="10766" max="10766" width="4.42578125" style="222" customWidth="1"/>
    <col min="10767" max="10767" width="4.140625" style="222" customWidth="1"/>
    <col min="10768" max="10768" width="6" style="222" customWidth="1"/>
    <col min="10769" max="11006" width="11.42578125" style="222"/>
    <col min="11007" max="11007" width="13.28515625" style="222" customWidth="1"/>
    <col min="11008" max="11008" width="19.7109375" style="222" customWidth="1"/>
    <col min="11009" max="11009" width="13" style="222" customWidth="1"/>
    <col min="11010" max="11010" width="18.7109375" style="222" customWidth="1"/>
    <col min="11011" max="11011" width="4.85546875" style="222" customWidth="1"/>
    <col min="11012" max="11012" width="22.140625" style="222" customWidth="1"/>
    <col min="11013" max="11013" width="4" style="222" customWidth="1"/>
    <col min="11014" max="11014" width="25.85546875" style="222" customWidth="1"/>
    <col min="11015" max="11015" width="4.42578125" style="222" customWidth="1"/>
    <col min="11016" max="11016" width="5.7109375" style="222" customWidth="1"/>
    <col min="11017" max="11017" width="24.5703125" style="222" customWidth="1"/>
    <col min="11018" max="11018" width="15.140625" style="222" customWidth="1"/>
    <col min="11019" max="11020" width="18.42578125" style="222" customWidth="1"/>
    <col min="11021" max="11021" width="4" style="222" customWidth="1"/>
    <col min="11022" max="11022" width="4.42578125" style="222" customWidth="1"/>
    <col min="11023" max="11023" width="4.140625" style="222" customWidth="1"/>
    <col min="11024" max="11024" width="6" style="222" customWidth="1"/>
    <col min="11025" max="11262" width="11.42578125" style="222"/>
    <col min="11263" max="11263" width="13.28515625" style="222" customWidth="1"/>
    <col min="11264" max="11264" width="19.7109375" style="222" customWidth="1"/>
    <col min="11265" max="11265" width="13" style="222" customWidth="1"/>
    <col min="11266" max="11266" width="18.7109375" style="222" customWidth="1"/>
    <col min="11267" max="11267" width="4.85546875" style="222" customWidth="1"/>
    <col min="11268" max="11268" width="22.140625" style="222" customWidth="1"/>
    <col min="11269" max="11269" width="4" style="222" customWidth="1"/>
    <col min="11270" max="11270" width="25.85546875" style="222" customWidth="1"/>
    <col min="11271" max="11271" width="4.42578125" style="222" customWidth="1"/>
    <col min="11272" max="11272" width="5.7109375" style="222" customWidth="1"/>
    <col min="11273" max="11273" width="24.5703125" style="222" customWidth="1"/>
    <col min="11274" max="11274" width="15.140625" style="222" customWidth="1"/>
    <col min="11275" max="11276" width="18.42578125" style="222" customWidth="1"/>
    <col min="11277" max="11277" width="4" style="222" customWidth="1"/>
    <col min="11278" max="11278" width="4.42578125" style="222" customWidth="1"/>
    <col min="11279" max="11279" width="4.140625" style="222" customWidth="1"/>
    <col min="11280" max="11280" width="6" style="222" customWidth="1"/>
    <col min="11281" max="11518" width="11.42578125" style="222"/>
    <col min="11519" max="11519" width="13.28515625" style="222" customWidth="1"/>
    <col min="11520" max="11520" width="19.7109375" style="222" customWidth="1"/>
    <col min="11521" max="11521" width="13" style="222" customWidth="1"/>
    <col min="11522" max="11522" width="18.7109375" style="222" customWidth="1"/>
    <col min="11523" max="11523" width="4.85546875" style="222" customWidth="1"/>
    <col min="11524" max="11524" width="22.140625" style="222" customWidth="1"/>
    <col min="11525" max="11525" width="4" style="222" customWidth="1"/>
    <col min="11526" max="11526" width="25.85546875" style="222" customWidth="1"/>
    <col min="11527" max="11527" width="4.42578125" style="222" customWidth="1"/>
    <col min="11528" max="11528" width="5.7109375" style="222" customWidth="1"/>
    <col min="11529" max="11529" width="24.5703125" style="222" customWidth="1"/>
    <col min="11530" max="11530" width="15.140625" style="222" customWidth="1"/>
    <col min="11531" max="11532" width="18.42578125" style="222" customWidth="1"/>
    <col min="11533" max="11533" width="4" style="222" customWidth="1"/>
    <col min="11534" max="11534" width="4.42578125" style="222" customWidth="1"/>
    <col min="11535" max="11535" width="4.140625" style="222" customWidth="1"/>
    <col min="11536" max="11536" width="6" style="222" customWidth="1"/>
    <col min="11537" max="11774" width="11.42578125" style="222"/>
    <col min="11775" max="11775" width="13.28515625" style="222" customWidth="1"/>
    <col min="11776" max="11776" width="19.7109375" style="222" customWidth="1"/>
    <col min="11777" max="11777" width="13" style="222" customWidth="1"/>
    <col min="11778" max="11778" width="18.7109375" style="222" customWidth="1"/>
    <col min="11779" max="11779" width="4.85546875" style="222" customWidth="1"/>
    <col min="11780" max="11780" width="22.140625" style="222" customWidth="1"/>
    <col min="11781" max="11781" width="4" style="222" customWidth="1"/>
    <col min="11782" max="11782" width="25.85546875" style="222" customWidth="1"/>
    <col min="11783" max="11783" width="4.42578125" style="222" customWidth="1"/>
    <col min="11784" max="11784" width="5.7109375" style="222" customWidth="1"/>
    <col min="11785" max="11785" width="24.5703125" style="222" customWidth="1"/>
    <col min="11786" max="11786" width="15.140625" style="222" customWidth="1"/>
    <col min="11787" max="11788" width="18.42578125" style="222" customWidth="1"/>
    <col min="11789" max="11789" width="4" style="222" customWidth="1"/>
    <col min="11790" max="11790" width="4.42578125" style="222" customWidth="1"/>
    <col min="11791" max="11791" width="4.140625" style="222" customWidth="1"/>
    <col min="11792" max="11792" width="6" style="222" customWidth="1"/>
    <col min="11793" max="12030" width="11.42578125" style="222"/>
    <col min="12031" max="12031" width="13.28515625" style="222" customWidth="1"/>
    <col min="12032" max="12032" width="19.7109375" style="222" customWidth="1"/>
    <col min="12033" max="12033" width="13" style="222" customWidth="1"/>
    <col min="12034" max="12034" width="18.7109375" style="222" customWidth="1"/>
    <col min="12035" max="12035" width="4.85546875" style="222" customWidth="1"/>
    <col min="12036" max="12036" width="22.140625" style="222" customWidth="1"/>
    <col min="12037" max="12037" width="4" style="222" customWidth="1"/>
    <col min="12038" max="12038" width="25.85546875" style="222" customWidth="1"/>
    <col min="12039" max="12039" width="4.42578125" style="222" customWidth="1"/>
    <col min="12040" max="12040" width="5.7109375" style="222" customWidth="1"/>
    <col min="12041" max="12041" width="24.5703125" style="222" customWidth="1"/>
    <col min="12042" max="12042" width="15.140625" style="222" customWidth="1"/>
    <col min="12043" max="12044" width="18.42578125" style="222" customWidth="1"/>
    <col min="12045" max="12045" width="4" style="222" customWidth="1"/>
    <col min="12046" max="12046" width="4.42578125" style="222" customWidth="1"/>
    <col min="12047" max="12047" width="4.140625" style="222" customWidth="1"/>
    <col min="12048" max="12048" width="6" style="222" customWidth="1"/>
    <col min="12049" max="12286" width="11.42578125" style="222"/>
    <col min="12287" max="12287" width="13.28515625" style="222" customWidth="1"/>
    <col min="12288" max="12288" width="19.7109375" style="222" customWidth="1"/>
    <col min="12289" max="12289" width="13" style="222" customWidth="1"/>
    <col min="12290" max="12290" width="18.7109375" style="222" customWidth="1"/>
    <col min="12291" max="12291" width="4.85546875" style="222" customWidth="1"/>
    <col min="12292" max="12292" width="22.140625" style="222" customWidth="1"/>
    <col min="12293" max="12293" width="4" style="222" customWidth="1"/>
    <col min="12294" max="12294" width="25.85546875" style="222" customWidth="1"/>
    <col min="12295" max="12295" width="4.42578125" style="222" customWidth="1"/>
    <col min="12296" max="12296" width="5.7109375" style="222" customWidth="1"/>
    <col min="12297" max="12297" width="24.5703125" style="222" customWidth="1"/>
    <col min="12298" max="12298" width="15.140625" style="222" customWidth="1"/>
    <col min="12299" max="12300" width="18.42578125" style="222" customWidth="1"/>
    <col min="12301" max="12301" width="4" style="222" customWidth="1"/>
    <col min="12302" max="12302" width="4.42578125" style="222" customWidth="1"/>
    <col min="12303" max="12303" width="4.140625" style="222" customWidth="1"/>
    <col min="12304" max="12304" width="6" style="222" customWidth="1"/>
    <col min="12305" max="12542" width="11.42578125" style="222"/>
    <col min="12543" max="12543" width="13.28515625" style="222" customWidth="1"/>
    <col min="12544" max="12544" width="19.7109375" style="222" customWidth="1"/>
    <col min="12545" max="12545" width="13" style="222" customWidth="1"/>
    <col min="12546" max="12546" width="18.7109375" style="222" customWidth="1"/>
    <col min="12547" max="12547" width="4.85546875" style="222" customWidth="1"/>
    <col min="12548" max="12548" width="22.140625" style="222" customWidth="1"/>
    <col min="12549" max="12549" width="4" style="222" customWidth="1"/>
    <col min="12550" max="12550" width="25.85546875" style="222" customWidth="1"/>
    <col min="12551" max="12551" width="4.42578125" style="222" customWidth="1"/>
    <col min="12552" max="12552" width="5.7109375" style="222" customWidth="1"/>
    <col min="12553" max="12553" width="24.5703125" style="222" customWidth="1"/>
    <col min="12554" max="12554" width="15.140625" style="222" customWidth="1"/>
    <col min="12555" max="12556" width="18.42578125" style="222" customWidth="1"/>
    <col min="12557" max="12557" width="4" style="222" customWidth="1"/>
    <col min="12558" max="12558" width="4.42578125" style="222" customWidth="1"/>
    <col min="12559" max="12559" width="4.140625" style="222" customWidth="1"/>
    <col min="12560" max="12560" width="6" style="222" customWidth="1"/>
    <col min="12561" max="12798" width="11.42578125" style="222"/>
    <col min="12799" max="12799" width="13.28515625" style="222" customWidth="1"/>
    <col min="12800" max="12800" width="19.7109375" style="222" customWidth="1"/>
    <col min="12801" max="12801" width="13" style="222" customWidth="1"/>
    <col min="12802" max="12802" width="18.7109375" style="222" customWidth="1"/>
    <col min="12803" max="12803" width="4.85546875" style="222" customWidth="1"/>
    <col min="12804" max="12804" width="22.140625" style="222" customWidth="1"/>
    <col min="12805" max="12805" width="4" style="222" customWidth="1"/>
    <col min="12806" max="12806" width="25.85546875" style="222" customWidth="1"/>
    <col min="12807" max="12807" width="4.42578125" style="222" customWidth="1"/>
    <col min="12808" max="12808" width="5.7109375" style="222" customWidth="1"/>
    <col min="12809" max="12809" width="24.5703125" style="222" customWidth="1"/>
    <col min="12810" max="12810" width="15.140625" style="222" customWidth="1"/>
    <col min="12811" max="12812" width="18.42578125" style="222" customWidth="1"/>
    <col min="12813" max="12813" width="4" style="222" customWidth="1"/>
    <col min="12814" max="12814" width="4.42578125" style="222" customWidth="1"/>
    <col min="12815" max="12815" width="4.140625" style="222" customWidth="1"/>
    <col min="12816" max="12816" width="6" style="222" customWidth="1"/>
    <col min="12817" max="13054" width="11.42578125" style="222"/>
    <col min="13055" max="13055" width="13.28515625" style="222" customWidth="1"/>
    <col min="13056" max="13056" width="19.7109375" style="222" customWidth="1"/>
    <col min="13057" max="13057" width="13" style="222" customWidth="1"/>
    <col min="13058" max="13058" width="18.7109375" style="222" customWidth="1"/>
    <col min="13059" max="13059" width="4.85546875" style="222" customWidth="1"/>
    <col min="13060" max="13060" width="22.140625" style="222" customWidth="1"/>
    <col min="13061" max="13061" width="4" style="222" customWidth="1"/>
    <col min="13062" max="13062" width="25.85546875" style="222" customWidth="1"/>
    <col min="13063" max="13063" width="4.42578125" style="222" customWidth="1"/>
    <col min="13064" max="13064" width="5.7109375" style="222" customWidth="1"/>
    <col min="13065" max="13065" width="24.5703125" style="222" customWidth="1"/>
    <col min="13066" max="13066" width="15.140625" style="222" customWidth="1"/>
    <col min="13067" max="13068" width="18.42578125" style="222" customWidth="1"/>
    <col min="13069" max="13069" width="4" style="222" customWidth="1"/>
    <col min="13070" max="13070" width="4.42578125" style="222" customWidth="1"/>
    <col min="13071" max="13071" width="4.140625" style="222" customWidth="1"/>
    <col min="13072" max="13072" width="6" style="222" customWidth="1"/>
    <col min="13073" max="13310" width="11.42578125" style="222"/>
    <col min="13311" max="13311" width="13.28515625" style="222" customWidth="1"/>
    <col min="13312" max="13312" width="19.7109375" style="222" customWidth="1"/>
    <col min="13313" max="13313" width="13" style="222" customWidth="1"/>
    <col min="13314" max="13314" width="18.7109375" style="222" customWidth="1"/>
    <col min="13315" max="13315" width="4.85546875" style="222" customWidth="1"/>
    <col min="13316" max="13316" width="22.140625" style="222" customWidth="1"/>
    <col min="13317" max="13317" width="4" style="222" customWidth="1"/>
    <col min="13318" max="13318" width="25.85546875" style="222" customWidth="1"/>
    <col min="13319" max="13319" width="4.42578125" style="222" customWidth="1"/>
    <col min="13320" max="13320" width="5.7109375" style="222" customWidth="1"/>
    <col min="13321" max="13321" width="24.5703125" style="222" customWidth="1"/>
    <col min="13322" max="13322" width="15.140625" style="222" customWidth="1"/>
    <col min="13323" max="13324" width="18.42578125" style="222" customWidth="1"/>
    <col min="13325" max="13325" width="4" style="222" customWidth="1"/>
    <col min="13326" max="13326" width="4.42578125" style="222" customWidth="1"/>
    <col min="13327" max="13327" width="4.140625" style="222" customWidth="1"/>
    <col min="13328" max="13328" width="6" style="222" customWidth="1"/>
    <col min="13329" max="13566" width="11.42578125" style="222"/>
    <col min="13567" max="13567" width="13.28515625" style="222" customWidth="1"/>
    <col min="13568" max="13568" width="19.7109375" style="222" customWidth="1"/>
    <col min="13569" max="13569" width="13" style="222" customWidth="1"/>
    <col min="13570" max="13570" width="18.7109375" style="222" customWidth="1"/>
    <col min="13571" max="13571" width="4.85546875" style="222" customWidth="1"/>
    <col min="13572" max="13572" width="22.140625" style="222" customWidth="1"/>
    <col min="13573" max="13573" width="4" style="222" customWidth="1"/>
    <col min="13574" max="13574" width="25.85546875" style="222" customWidth="1"/>
    <col min="13575" max="13575" width="4.42578125" style="222" customWidth="1"/>
    <col min="13576" max="13576" width="5.7109375" style="222" customWidth="1"/>
    <col min="13577" max="13577" width="24.5703125" style="222" customWidth="1"/>
    <col min="13578" max="13578" width="15.140625" style="222" customWidth="1"/>
    <col min="13579" max="13580" width="18.42578125" style="222" customWidth="1"/>
    <col min="13581" max="13581" width="4" style="222" customWidth="1"/>
    <col min="13582" max="13582" width="4.42578125" style="222" customWidth="1"/>
    <col min="13583" max="13583" width="4.140625" style="222" customWidth="1"/>
    <col min="13584" max="13584" width="6" style="222" customWidth="1"/>
    <col min="13585" max="13822" width="11.42578125" style="222"/>
    <col min="13823" max="13823" width="13.28515625" style="222" customWidth="1"/>
    <col min="13824" max="13824" width="19.7109375" style="222" customWidth="1"/>
    <col min="13825" max="13825" width="13" style="222" customWidth="1"/>
    <col min="13826" max="13826" width="18.7109375" style="222" customWidth="1"/>
    <col min="13827" max="13827" width="4.85546875" style="222" customWidth="1"/>
    <col min="13828" max="13828" width="22.140625" style="222" customWidth="1"/>
    <col min="13829" max="13829" width="4" style="222" customWidth="1"/>
    <col min="13830" max="13830" width="25.85546875" style="222" customWidth="1"/>
    <col min="13831" max="13831" width="4.42578125" style="222" customWidth="1"/>
    <col min="13832" max="13832" width="5.7109375" style="222" customWidth="1"/>
    <col min="13833" max="13833" width="24.5703125" style="222" customWidth="1"/>
    <col min="13834" max="13834" width="15.140625" style="222" customWidth="1"/>
    <col min="13835" max="13836" width="18.42578125" style="222" customWidth="1"/>
    <col min="13837" max="13837" width="4" style="222" customWidth="1"/>
    <col min="13838" max="13838" width="4.42578125" style="222" customWidth="1"/>
    <col min="13839" max="13839" width="4.140625" style="222" customWidth="1"/>
    <col min="13840" max="13840" width="6" style="222" customWidth="1"/>
    <col min="13841" max="14078" width="11.42578125" style="222"/>
    <col min="14079" max="14079" width="13.28515625" style="222" customWidth="1"/>
    <col min="14080" max="14080" width="19.7109375" style="222" customWidth="1"/>
    <col min="14081" max="14081" width="13" style="222" customWidth="1"/>
    <col min="14082" max="14082" width="18.7109375" style="222" customWidth="1"/>
    <col min="14083" max="14083" width="4.85546875" style="222" customWidth="1"/>
    <col min="14084" max="14084" width="22.140625" style="222" customWidth="1"/>
    <col min="14085" max="14085" width="4" style="222" customWidth="1"/>
    <col min="14086" max="14086" width="25.85546875" style="222" customWidth="1"/>
    <col min="14087" max="14087" width="4.42578125" style="222" customWidth="1"/>
    <col min="14088" max="14088" width="5.7109375" style="222" customWidth="1"/>
    <col min="14089" max="14089" width="24.5703125" style="222" customWidth="1"/>
    <col min="14090" max="14090" width="15.140625" style="222" customWidth="1"/>
    <col min="14091" max="14092" width="18.42578125" style="222" customWidth="1"/>
    <col min="14093" max="14093" width="4" style="222" customWidth="1"/>
    <col min="14094" max="14094" width="4.42578125" style="222" customWidth="1"/>
    <col min="14095" max="14095" width="4.140625" style="222" customWidth="1"/>
    <col min="14096" max="14096" width="6" style="222" customWidth="1"/>
    <col min="14097" max="14334" width="11.42578125" style="222"/>
    <col min="14335" max="14335" width="13.28515625" style="222" customWidth="1"/>
    <col min="14336" max="14336" width="19.7109375" style="222" customWidth="1"/>
    <col min="14337" max="14337" width="13" style="222" customWidth="1"/>
    <col min="14338" max="14338" width="18.7109375" style="222" customWidth="1"/>
    <col min="14339" max="14339" width="4.85546875" style="222" customWidth="1"/>
    <col min="14340" max="14340" width="22.140625" style="222" customWidth="1"/>
    <col min="14341" max="14341" width="4" style="222" customWidth="1"/>
    <col min="14342" max="14342" width="25.85546875" style="222" customWidth="1"/>
    <col min="14343" max="14343" width="4.42578125" style="222" customWidth="1"/>
    <col min="14344" max="14344" width="5.7109375" style="222" customWidth="1"/>
    <col min="14345" max="14345" width="24.5703125" style="222" customWidth="1"/>
    <col min="14346" max="14346" width="15.140625" style="222" customWidth="1"/>
    <col min="14347" max="14348" width="18.42578125" style="222" customWidth="1"/>
    <col min="14349" max="14349" width="4" style="222" customWidth="1"/>
    <col min="14350" max="14350" width="4.42578125" style="222" customWidth="1"/>
    <col min="14351" max="14351" width="4.140625" style="222" customWidth="1"/>
    <col min="14352" max="14352" width="6" style="222" customWidth="1"/>
    <col min="14353" max="14590" width="11.42578125" style="222"/>
    <col min="14591" max="14591" width="13.28515625" style="222" customWidth="1"/>
    <col min="14592" max="14592" width="19.7109375" style="222" customWidth="1"/>
    <col min="14593" max="14593" width="13" style="222" customWidth="1"/>
    <col min="14594" max="14594" width="18.7109375" style="222" customWidth="1"/>
    <col min="14595" max="14595" width="4.85546875" style="222" customWidth="1"/>
    <col min="14596" max="14596" width="22.140625" style="222" customWidth="1"/>
    <col min="14597" max="14597" width="4" style="222" customWidth="1"/>
    <col min="14598" max="14598" width="25.85546875" style="222" customWidth="1"/>
    <col min="14599" max="14599" width="4.42578125" style="222" customWidth="1"/>
    <col min="14600" max="14600" width="5.7109375" style="222" customWidth="1"/>
    <col min="14601" max="14601" width="24.5703125" style="222" customWidth="1"/>
    <col min="14602" max="14602" width="15.140625" style="222" customWidth="1"/>
    <col min="14603" max="14604" width="18.42578125" style="222" customWidth="1"/>
    <col min="14605" max="14605" width="4" style="222" customWidth="1"/>
    <col min="14606" max="14606" width="4.42578125" style="222" customWidth="1"/>
    <col min="14607" max="14607" width="4.140625" style="222" customWidth="1"/>
    <col min="14608" max="14608" width="6" style="222" customWidth="1"/>
    <col min="14609" max="14846" width="11.42578125" style="222"/>
    <col min="14847" max="14847" width="13.28515625" style="222" customWidth="1"/>
    <col min="14848" max="14848" width="19.7109375" style="222" customWidth="1"/>
    <col min="14849" max="14849" width="13" style="222" customWidth="1"/>
    <col min="14850" max="14850" width="18.7109375" style="222" customWidth="1"/>
    <col min="14851" max="14851" width="4.85546875" style="222" customWidth="1"/>
    <col min="14852" max="14852" width="22.140625" style="222" customWidth="1"/>
    <col min="14853" max="14853" width="4" style="222" customWidth="1"/>
    <col min="14854" max="14854" width="25.85546875" style="222" customWidth="1"/>
    <col min="14855" max="14855" width="4.42578125" style="222" customWidth="1"/>
    <col min="14856" max="14856" width="5.7109375" style="222" customWidth="1"/>
    <col min="14857" max="14857" width="24.5703125" style="222" customWidth="1"/>
    <col min="14858" max="14858" width="15.140625" style="222" customWidth="1"/>
    <col min="14859" max="14860" width="18.42578125" style="222" customWidth="1"/>
    <col min="14861" max="14861" width="4" style="222" customWidth="1"/>
    <col min="14862" max="14862" width="4.42578125" style="222" customWidth="1"/>
    <col min="14863" max="14863" width="4.140625" style="222" customWidth="1"/>
    <col min="14864" max="14864" width="6" style="222" customWidth="1"/>
    <col min="14865" max="15102" width="11.42578125" style="222"/>
    <col min="15103" max="15103" width="13.28515625" style="222" customWidth="1"/>
    <col min="15104" max="15104" width="19.7109375" style="222" customWidth="1"/>
    <col min="15105" max="15105" width="13" style="222" customWidth="1"/>
    <col min="15106" max="15106" width="18.7109375" style="222" customWidth="1"/>
    <col min="15107" max="15107" width="4.85546875" style="222" customWidth="1"/>
    <col min="15108" max="15108" width="22.140625" style="222" customWidth="1"/>
    <col min="15109" max="15109" width="4" style="222" customWidth="1"/>
    <col min="15110" max="15110" width="25.85546875" style="222" customWidth="1"/>
    <col min="15111" max="15111" width="4.42578125" style="222" customWidth="1"/>
    <col min="15112" max="15112" width="5.7109375" style="222" customWidth="1"/>
    <col min="15113" max="15113" width="24.5703125" style="222" customWidth="1"/>
    <col min="15114" max="15114" width="15.140625" style="222" customWidth="1"/>
    <col min="15115" max="15116" width="18.42578125" style="222" customWidth="1"/>
    <col min="15117" max="15117" width="4" style="222" customWidth="1"/>
    <col min="15118" max="15118" width="4.42578125" style="222" customWidth="1"/>
    <col min="15119" max="15119" width="4.140625" style="222" customWidth="1"/>
    <col min="15120" max="15120" width="6" style="222" customWidth="1"/>
    <col min="15121" max="15358" width="11.42578125" style="222"/>
    <col min="15359" max="15359" width="13.28515625" style="222" customWidth="1"/>
    <col min="15360" max="15360" width="19.7109375" style="222" customWidth="1"/>
    <col min="15361" max="15361" width="13" style="222" customWidth="1"/>
    <col min="15362" max="15362" width="18.7109375" style="222" customWidth="1"/>
    <col min="15363" max="15363" width="4.85546875" style="222" customWidth="1"/>
    <col min="15364" max="15364" width="22.140625" style="222" customWidth="1"/>
    <col min="15365" max="15365" width="4" style="222" customWidth="1"/>
    <col min="15366" max="15366" width="25.85546875" style="222" customWidth="1"/>
    <col min="15367" max="15367" width="4.42578125" style="222" customWidth="1"/>
    <col min="15368" max="15368" width="5.7109375" style="222" customWidth="1"/>
    <col min="15369" max="15369" width="24.5703125" style="222" customWidth="1"/>
    <col min="15370" max="15370" width="15.140625" style="222" customWidth="1"/>
    <col min="15371" max="15372" width="18.42578125" style="222" customWidth="1"/>
    <col min="15373" max="15373" width="4" style="222" customWidth="1"/>
    <col min="15374" max="15374" width="4.42578125" style="222" customWidth="1"/>
    <col min="15375" max="15375" width="4.140625" style="222" customWidth="1"/>
    <col min="15376" max="15376" width="6" style="222" customWidth="1"/>
    <col min="15377" max="15614" width="11.42578125" style="222"/>
    <col min="15615" max="15615" width="13.28515625" style="222" customWidth="1"/>
    <col min="15616" max="15616" width="19.7109375" style="222" customWidth="1"/>
    <col min="15617" max="15617" width="13" style="222" customWidth="1"/>
    <col min="15618" max="15618" width="18.7109375" style="222" customWidth="1"/>
    <col min="15619" max="15619" width="4.85546875" style="222" customWidth="1"/>
    <col min="15620" max="15620" width="22.140625" style="222" customWidth="1"/>
    <col min="15621" max="15621" width="4" style="222" customWidth="1"/>
    <col min="15622" max="15622" width="25.85546875" style="222" customWidth="1"/>
    <col min="15623" max="15623" width="4.42578125" style="222" customWidth="1"/>
    <col min="15624" max="15624" width="5.7109375" style="222" customWidth="1"/>
    <col min="15625" max="15625" width="24.5703125" style="222" customWidth="1"/>
    <col min="15626" max="15626" width="15.140625" style="222" customWidth="1"/>
    <col min="15627" max="15628" width="18.42578125" style="222" customWidth="1"/>
    <col min="15629" max="15629" width="4" style="222" customWidth="1"/>
    <col min="15630" max="15630" width="4.42578125" style="222" customWidth="1"/>
    <col min="15631" max="15631" width="4.140625" style="222" customWidth="1"/>
    <col min="15632" max="15632" width="6" style="222" customWidth="1"/>
    <col min="15633" max="15870" width="11.42578125" style="222"/>
    <col min="15871" max="15871" width="13.28515625" style="222" customWidth="1"/>
    <col min="15872" max="15872" width="19.7109375" style="222" customWidth="1"/>
    <col min="15873" max="15873" width="13" style="222" customWidth="1"/>
    <col min="15874" max="15874" width="18.7109375" style="222" customWidth="1"/>
    <col min="15875" max="15875" width="4.85546875" style="222" customWidth="1"/>
    <col min="15876" max="15876" width="22.140625" style="222" customWidth="1"/>
    <col min="15877" max="15877" width="4" style="222" customWidth="1"/>
    <col min="15878" max="15878" width="25.85546875" style="222" customWidth="1"/>
    <col min="15879" max="15879" width="4.42578125" style="222" customWidth="1"/>
    <col min="15880" max="15880" width="5.7109375" style="222" customWidth="1"/>
    <col min="15881" max="15881" width="24.5703125" style="222" customWidth="1"/>
    <col min="15882" max="15882" width="15.140625" style="222" customWidth="1"/>
    <col min="15883" max="15884" width="18.42578125" style="222" customWidth="1"/>
    <col min="15885" max="15885" width="4" style="222" customWidth="1"/>
    <col min="15886" max="15886" width="4.42578125" style="222" customWidth="1"/>
    <col min="15887" max="15887" width="4.140625" style="222" customWidth="1"/>
    <col min="15888" max="15888" width="6" style="222" customWidth="1"/>
    <col min="15889" max="16126" width="11.42578125" style="222"/>
    <col min="16127" max="16127" width="13.28515625" style="222" customWidth="1"/>
    <col min="16128" max="16128" width="19.7109375" style="222" customWidth="1"/>
    <col min="16129" max="16129" width="13" style="222" customWidth="1"/>
    <col min="16130" max="16130" width="18.7109375" style="222" customWidth="1"/>
    <col min="16131" max="16131" width="4.85546875" style="222" customWidth="1"/>
    <col min="16132" max="16132" width="22.140625" style="222" customWidth="1"/>
    <col min="16133" max="16133" width="4" style="222" customWidth="1"/>
    <col min="16134" max="16134" width="25.85546875" style="222" customWidth="1"/>
    <col min="16135" max="16135" width="4.42578125" style="222" customWidth="1"/>
    <col min="16136" max="16136" width="5.7109375" style="222" customWidth="1"/>
    <col min="16137" max="16137" width="24.5703125" style="222" customWidth="1"/>
    <col min="16138" max="16138" width="15.140625" style="222" customWidth="1"/>
    <col min="16139" max="16140" width="18.42578125" style="222" customWidth="1"/>
    <col min="16141" max="16141" width="4" style="222" customWidth="1"/>
    <col min="16142" max="16142" width="4.42578125" style="222" customWidth="1"/>
    <col min="16143" max="16143" width="4.140625" style="222" customWidth="1"/>
    <col min="16144" max="16144" width="6" style="222" customWidth="1"/>
    <col min="16145" max="16381" width="11.42578125" style="222"/>
    <col min="16382" max="16384" width="11.42578125" style="222" customWidth="1"/>
  </cols>
  <sheetData>
    <row r="1" spans="1:16" ht="15" customHeight="1" x14ac:dyDescent="0.25">
      <c r="A1" s="682"/>
      <c r="B1" s="683"/>
      <c r="C1" s="683"/>
      <c r="D1" s="684"/>
      <c r="E1" s="728" t="s">
        <v>75</v>
      </c>
      <c r="F1" s="729"/>
      <c r="G1" s="729"/>
      <c r="H1" s="729"/>
      <c r="I1" s="729"/>
      <c r="J1" s="729"/>
      <c r="K1" s="729"/>
      <c r="L1" s="729"/>
      <c r="M1" s="729"/>
      <c r="N1" s="730"/>
      <c r="O1" s="360" t="s">
        <v>76</v>
      </c>
      <c r="P1" s="355" t="s">
        <v>77</v>
      </c>
    </row>
    <row r="2" spans="1:16" ht="13.5" customHeight="1" thickBot="1" x14ac:dyDescent="0.3">
      <c r="A2" s="685"/>
      <c r="B2" s="706"/>
      <c r="C2" s="706"/>
      <c r="D2" s="687"/>
      <c r="E2" s="731"/>
      <c r="F2" s="732"/>
      <c r="G2" s="732"/>
      <c r="H2" s="732"/>
      <c r="I2" s="732"/>
      <c r="J2" s="732"/>
      <c r="K2" s="732"/>
      <c r="L2" s="732"/>
      <c r="M2" s="732"/>
      <c r="N2" s="733"/>
      <c r="O2" s="361" t="s">
        <v>102</v>
      </c>
      <c r="P2" s="356" t="s">
        <v>78</v>
      </c>
    </row>
    <row r="3" spans="1:16" ht="13.5" customHeight="1" x14ac:dyDescent="0.25">
      <c r="A3" s="685"/>
      <c r="B3" s="706"/>
      <c r="C3" s="706"/>
      <c r="D3" s="687"/>
      <c r="E3" s="728" t="s">
        <v>79</v>
      </c>
      <c r="F3" s="729"/>
      <c r="G3" s="729"/>
      <c r="H3" s="729"/>
      <c r="I3" s="729"/>
      <c r="J3" s="729"/>
      <c r="K3" s="729"/>
      <c r="L3" s="729"/>
      <c r="M3" s="729"/>
      <c r="N3" s="730"/>
      <c r="O3" s="361" t="s">
        <v>80</v>
      </c>
      <c r="P3" s="356">
        <v>1</v>
      </c>
    </row>
    <row r="4" spans="1:16" ht="15.75" customHeight="1" thickBot="1" x14ac:dyDescent="0.3">
      <c r="A4" s="688"/>
      <c r="B4" s="689"/>
      <c r="C4" s="689"/>
      <c r="D4" s="690"/>
      <c r="E4" s="731"/>
      <c r="F4" s="732"/>
      <c r="G4" s="732"/>
      <c r="H4" s="732"/>
      <c r="I4" s="732"/>
      <c r="J4" s="732"/>
      <c r="K4" s="732"/>
      <c r="L4" s="732"/>
      <c r="M4" s="732"/>
      <c r="N4" s="733"/>
      <c r="O4" s="362" t="s">
        <v>81</v>
      </c>
      <c r="P4" s="409">
        <v>41775</v>
      </c>
    </row>
    <row r="5" spans="1:16" ht="6" customHeight="1" thickBot="1" x14ac:dyDescent="0.3">
      <c r="A5" s="520"/>
      <c r="B5" s="524"/>
      <c r="C5" s="524"/>
      <c r="D5" s="524"/>
      <c r="E5" s="524"/>
      <c r="F5" s="524"/>
      <c r="G5" s="524"/>
      <c r="H5" s="524"/>
      <c r="I5" s="524"/>
      <c r="J5" s="524"/>
      <c r="K5" s="524"/>
      <c r="L5" s="524"/>
      <c r="M5" s="524"/>
      <c r="N5" s="524"/>
      <c r="O5" s="363"/>
      <c r="P5" s="307"/>
    </row>
    <row r="6" spans="1:16" s="227" customFormat="1" ht="15.75" thickTop="1" x14ac:dyDescent="0.25">
      <c r="B6" s="308"/>
      <c r="C6" s="370"/>
      <c r="D6" s="309"/>
      <c r="E6" s="234"/>
      <c r="F6" s="234"/>
      <c r="G6" s="234"/>
      <c r="H6" s="234"/>
      <c r="I6" s="248"/>
      <c r="J6" s="248"/>
      <c r="K6" s="228"/>
      <c r="L6" s="228"/>
      <c r="M6" s="228"/>
      <c r="N6" s="228"/>
      <c r="O6" s="235"/>
      <c r="P6" s="235"/>
    </row>
    <row r="7" spans="1:16" s="227" customFormat="1" ht="15.75" hidden="1" outlineLevel="1" thickBot="1" x14ac:dyDescent="0.3">
      <c r="B7" s="734" t="s">
        <v>23</v>
      </c>
      <c r="C7" s="735"/>
      <c r="D7" s="736"/>
      <c r="E7" s="234"/>
      <c r="F7" s="234"/>
      <c r="G7" s="234"/>
      <c r="H7" s="234"/>
      <c r="I7" s="234"/>
      <c r="J7" s="248"/>
      <c r="K7" s="228"/>
      <c r="L7" s="228"/>
      <c r="M7" s="228"/>
      <c r="N7" s="228"/>
      <c r="O7" s="235"/>
      <c r="P7" s="235"/>
    </row>
    <row r="8" spans="1:16" s="227" customFormat="1" ht="15.75" hidden="1" outlineLevel="1" thickBot="1" x14ac:dyDescent="0.3">
      <c r="B8" s="313">
        <v>3</v>
      </c>
      <c r="C8" s="371"/>
      <c r="D8" s="314" t="s">
        <v>70</v>
      </c>
      <c r="E8" s="372">
        <f ca="1">+$B8*E$10</f>
        <v>15</v>
      </c>
      <c r="F8" s="373">
        <f t="shared" ref="F8:G10" ca="1" si="0">+$B8*F$10</f>
        <v>30</v>
      </c>
      <c r="G8" s="317">
        <f t="shared" ca="1" si="0"/>
        <v>60</v>
      </c>
      <c r="H8" s="234"/>
      <c r="I8" s="234"/>
      <c r="J8" s="374"/>
      <c r="K8" s="374"/>
      <c r="L8" s="374"/>
      <c r="M8" s="374"/>
      <c r="N8" s="374"/>
      <c r="O8" s="374"/>
      <c r="P8" s="374"/>
    </row>
    <row r="9" spans="1:16" s="227" customFormat="1" ht="16.5" hidden="1" outlineLevel="1" thickTop="1" thickBot="1" x14ac:dyDescent="0.3">
      <c r="B9" s="318">
        <v>2</v>
      </c>
      <c r="C9" s="375"/>
      <c r="D9" s="319" t="s">
        <v>71</v>
      </c>
      <c r="E9" s="376">
        <f ca="1">+$B9*E$10</f>
        <v>10</v>
      </c>
      <c r="F9" s="376">
        <f t="shared" ca="1" si="0"/>
        <v>20</v>
      </c>
      <c r="G9" s="321">
        <f t="shared" ca="1" si="0"/>
        <v>40</v>
      </c>
      <c r="H9" s="234"/>
      <c r="I9" s="234"/>
      <c r="J9" s="374"/>
      <c r="K9" s="374"/>
      <c r="L9" s="374"/>
      <c r="M9" s="374"/>
      <c r="N9" s="374"/>
      <c r="O9" s="374"/>
      <c r="P9" s="374"/>
    </row>
    <row r="10" spans="1:16" s="227" customFormat="1" ht="16.5" hidden="1" outlineLevel="1" thickTop="1" thickBot="1" x14ac:dyDescent="0.3">
      <c r="B10" s="322">
        <v>1</v>
      </c>
      <c r="C10" s="377"/>
      <c r="D10" s="323" t="s">
        <v>20</v>
      </c>
      <c r="E10" s="378">
        <f ca="1">+$B10*E$10</f>
        <v>5</v>
      </c>
      <c r="F10" s="376">
        <f t="shared" ca="1" si="0"/>
        <v>10</v>
      </c>
      <c r="G10" s="324">
        <f t="shared" ca="1" si="0"/>
        <v>20</v>
      </c>
      <c r="H10" s="234"/>
      <c r="I10" s="234"/>
      <c r="J10" s="374"/>
      <c r="K10" s="374"/>
      <c r="L10" s="374"/>
      <c r="M10" s="374"/>
      <c r="N10" s="374"/>
      <c r="O10" s="374"/>
      <c r="P10" s="374"/>
    </row>
    <row r="11" spans="1:16" s="227" customFormat="1" ht="15" hidden="1" outlineLevel="1" x14ac:dyDescent="0.25">
      <c r="A11" s="228"/>
      <c r="B11" s="228"/>
      <c r="C11" s="228"/>
      <c r="D11" s="228"/>
      <c r="E11" s="245" t="s">
        <v>3</v>
      </c>
      <c r="F11" s="246" t="s">
        <v>69</v>
      </c>
      <c r="G11" s="247" t="s">
        <v>2</v>
      </c>
      <c r="H11" s="521"/>
      <c r="I11" s="521"/>
      <c r="J11" s="374"/>
      <c r="K11" s="374"/>
      <c r="L11" s="374"/>
      <c r="M11" s="374"/>
      <c r="N11" s="374"/>
      <c r="O11" s="374"/>
      <c r="P11" s="374"/>
    </row>
    <row r="12" spans="1:16" s="227" customFormat="1" ht="16.5" hidden="1" outlineLevel="1" thickTop="1" thickBot="1" x14ac:dyDescent="0.3">
      <c r="A12" s="228"/>
      <c r="B12" s="228"/>
      <c r="C12" s="228"/>
      <c r="D12" s="228"/>
      <c r="E12" s="327">
        <v>5</v>
      </c>
      <c r="F12" s="328">
        <v>10</v>
      </c>
      <c r="G12" s="329">
        <v>20</v>
      </c>
      <c r="H12" s="521"/>
      <c r="I12" s="521"/>
      <c r="J12" s="374"/>
      <c r="K12" s="374"/>
      <c r="L12" s="374"/>
      <c r="M12" s="374"/>
      <c r="N12" s="374"/>
      <c r="O12" s="374"/>
      <c r="P12" s="374"/>
    </row>
    <row r="13" spans="1:16" s="227" customFormat="1" ht="15.75" hidden="1" outlineLevel="1" thickBot="1" x14ac:dyDescent="0.3">
      <c r="A13" s="228"/>
      <c r="B13" s="228"/>
      <c r="C13" s="228"/>
      <c r="D13" s="228"/>
      <c r="E13" s="330"/>
      <c r="F13" s="737" t="s">
        <v>56</v>
      </c>
      <c r="G13" s="738"/>
      <c r="H13" s="234"/>
      <c r="I13" s="693"/>
      <c r="J13" s="693"/>
      <c r="K13" s="228"/>
      <c r="L13" s="228"/>
      <c r="M13" s="228"/>
      <c r="N13" s="228"/>
      <c r="O13" s="235"/>
      <c r="P13" s="235"/>
    </row>
    <row r="14" spans="1:16" s="227" customFormat="1" ht="6.75" hidden="1" customHeight="1" outlineLevel="1" thickTop="1" thickBot="1" x14ac:dyDescent="0.3">
      <c r="A14" s="228"/>
      <c r="B14" s="228"/>
      <c r="C14" s="228"/>
      <c r="F14" s="228"/>
      <c r="G14" s="228"/>
      <c r="H14" s="234"/>
      <c r="I14" s="248"/>
      <c r="J14" s="248"/>
      <c r="K14" s="228"/>
      <c r="L14" s="228"/>
      <c r="M14" s="228"/>
      <c r="N14" s="228"/>
      <c r="O14" s="235"/>
      <c r="P14" s="235"/>
    </row>
    <row r="15" spans="1:16" s="227" customFormat="1" ht="15" hidden="1" outlineLevel="1" x14ac:dyDescent="0.25">
      <c r="A15" s="228"/>
      <c r="B15" s="228"/>
      <c r="C15" s="228"/>
      <c r="D15" s="290" t="s">
        <v>3</v>
      </c>
      <c r="E15" s="253" t="s">
        <v>72</v>
      </c>
      <c r="F15" s="228"/>
      <c r="G15" s="228"/>
      <c r="H15" s="228"/>
      <c r="I15" s="248"/>
      <c r="J15" s="248"/>
      <c r="K15" s="228"/>
      <c r="L15" s="228"/>
      <c r="M15" s="228"/>
      <c r="N15" s="228"/>
      <c r="O15" s="235"/>
      <c r="P15" s="235"/>
    </row>
    <row r="16" spans="1:16" s="227" customFormat="1" ht="15" hidden="1" outlineLevel="1" x14ac:dyDescent="0.25">
      <c r="A16" s="228"/>
      <c r="B16" s="228"/>
      <c r="C16" s="228"/>
      <c r="D16" s="293" t="s">
        <v>4</v>
      </c>
      <c r="E16" s="255" t="s">
        <v>73</v>
      </c>
      <c r="F16" s="228"/>
      <c r="G16" s="228"/>
      <c r="H16" s="228"/>
      <c r="I16" s="248"/>
      <c r="J16" s="248"/>
      <c r="K16" s="228"/>
      <c r="L16" s="228"/>
      <c r="M16" s="228"/>
      <c r="N16" s="228"/>
      <c r="O16" s="235"/>
      <c r="P16" s="235"/>
    </row>
    <row r="17" spans="1:18" s="227" customFormat="1" ht="15.75" hidden="1" outlineLevel="1" thickBot="1" x14ac:dyDescent="0.3">
      <c r="A17" s="228"/>
      <c r="B17" s="228"/>
      <c r="C17" s="228"/>
      <c r="D17" s="294" t="s">
        <v>2</v>
      </c>
      <c r="E17" s="257" t="s">
        <v>74</v>
      </c>
      <c r="F17" s="228"/>
      <c r="G17" s="228"/>
      <c r="H17" s="228"/>
      <c r="I17" s="248"/>
      <c r="J17" s="248"/>
      <c r="K17" s="228"/>
      <c r="L17" s="228"/>
      <c r="N17" s="228"/>
      <c r="O17" s="235"/>
      <c r="P17" s="235"/>
    </row>
    <row r="18" spans="1:18" s="227" customFormat="1" ht="16.149999999999999" customHeight="1" collapsed="1" thickBot="1" x14ac:dyDescent="0.3">
      <c r="A18" s="228"/>
      <c r="B18" s="228"/>
      <c r="C18" s="228"/>
      <c r="D18" s="334"/>
      <c r="E18" s="335"/>
      <c r="F18" s="228"/>
      <c r="G18" s="228"/>
      <c r="H18" s="228"/>
      <c r="I18" s="248"/>
      <c r="J18" s="248"/>
      <c r="K18" s="228"/>
      <c r="L18" s="228"/>
      <c r="N18" s="228"/>
      <c r="O18" s="235"/>
      <c r="P18" s="235"/>
    </row>
    <row r="19" spans="1:18" s="379" customFormat="1" ht="40.5" customHeight="1" thickTop="1" thickBot="1" x14ac:dyDescent="0.3">
      <c r="A19" s="518" t="s">
        <v>82</v>
      </c>
      <c r="B19" s="518" t="s">
        <v>83</v>
      </c>
      <c r="C19" s="518" t="s">
        <v>528</v>
      </c>
      <c r="D19" s="518" t="s">
        <v>84</v>
      </c>
      <c r="E19" s="518" t="s">
        <v>85</v>
      </c>
      <c r="F19" s="518" t="s">
        <v>86</v>
      </c>
      <c r="G19" s="518" t="s">
        <v>249</v>
      </c>
      <c r="H19" s="518" t="s">
        <v>87</v>
      </c>
      <c r="I19" s="518" t="s">
        <v>89</v>
      </c>
      <c r="J19" s="518" t="s">
        <v>88</v>
      </c>
      <c r="K19" s="518" t="s">
        <v>250</v>
      </c>
      <c r="L19" s="518" t="s">
        <v>251</v>
      </c>
      <c r="M19" s="518" t="s">
        <v>91</v>
      </c>
      <c r="N19" s="518" t="s">
        <v>92</v>
      </c>
      <c r="O19" s="518" t="s">
        <v>93</v>
      </c>
      <c r="P19" s="518" t="s">
        <v>411</v>
      </c>
    </row>
    <row r="20" spans="1:18" s="224" customFormat="1" ht="54.75" customHeight="1" thickTop="1" thickBot="1" x14ac:dyDescent="0.3">
      <c r="A20" s="739" t="s">
        <v>1170</v>
      </c>
      <c r="B20" s="740" t="s">
        <v>103</v>
      </c>
      <c r="C20" s="526" t="s">
        <v>527</v>
      </c>
      <c r="D20" s="675" t="s">
        <v>664</v>
      </c>
      <c r="E20" s="679" t="s">
        <v>1177</v>
      </c>
      <c r="F20" s="529" t="s">
        <v>255</v>
      </c>
      <c r="G20" s="525">
        <v>2</v>
      </c>
      <c r="H20" s="529" t="s">
        <v>1178</v>
      </c>
      <c r="I20" s="525">
        <v>10</v>
      </c>
      <c r="J20" s="529" t="s">
        <v>1179</v>
      </c>
      <c r="K20" s="530">
        <f>+G20*I20</f>
        <v>20</v>
      </c>
      <c r="L20" s="522" t="str">
        <f>+IF(K20&lt;=9,"ACEPTABLE",IF(K20&lt;=29,"TOLERABLE",IF(K20&gt;=30,"GRAVE","NO APLICA")))</f>
        <v>TOLERABLE</v>
      </c>
      <c r="M20" s="529" t="s">
        <v>1180</v>
      </c>
      <c r="N20" s="679" t="s">
        <v>1168</v>
      </c>
      <c r="O20" s="529" t="s">
        <v>1181</v>
      </c>
      <c r="P20" s="748" t="s">
        <v>1182</v>
      </c>
    </row>
    <row r="21" spans="1:18" s="224" customFormat="1" ht="44.45" customHeight="1" thickTop="1" thickBot="1" x14ac:dyDescent="0.3">
      <c r="A21" s="739"/>
      <c r="B21" s="741"/>
      <c r="C21" s="743" t="s">
        <v>665</v>
      </c>
      <c r="D21" s="677"/>
      <c r="E21" s="679"/>
      <c r="F21" s="529" t="s">
        <v>256</v>
      </c>
      <c r="G21" s="525">
        <v>1</v>
      </c>
      <c r="H21" s="529" t="s">
        <v>1183</v>
      </c>
      <c r="I21" s="525">
        <v>20</v>
      </c>
      <c r="J21" s="529" t="s">
        <v>108</v>
      </c>
      <c r="K21" s="530">
        <f>+G21*I21</f>
        <v>20</v>
      </c>
      <c r="L21" s="522" t="str">
        <f>+IF(K21&lt;=9,"ACEPTABLE",IF(K21&lt;=29,"TOLERABLE",IF(K21&gt;=30,"GRAVE","NO APLICA")))</f>
        <v>TOLERABLE</v>
      </c>
      <c r="M21" s="529" t="s">
        <v>257</v>
      </c>
      <c r="N21" s="679"/>
      <c r="O21" s="675" t="s">
        <v>258</v>
      </c>
      <c r="P21" s="748"/>
    </row>
    <row r="22" spans="1:18" s="224" customFormat="1" ht="50.25" customHeight="1" thickTop="1" thickBot="1" x14ac:dyDescent="0.3">
      <c r="A22" s="739"/>
      <c r="B22" s="741"/>
      <c r="C22" s="744"/>
      <c r="D22" s="677"/>
      <c r="E22" s="679"/>
      <c r="F22" s="745" t="s">
        <v>106</v>
      </c>
      <c r="G22" s="746">
        <v>3</v>
      </c>
      <c r="H22" s="745" t="s">
        <v>107</v>
      </c>
      <c r="I22" s="746">
        <v>20</v>
      </c>
      <c r="J22" s="529" t="s">
        <v>1184</v>
      </c>
      <c r="K22" s="747">
        <f>+G22*I22</f>
        <v>60</v>
      </c>
      <c r="L22" s="753" t="str">
        <f>+IF(K22&lt;=9,"ACEPTABLE",IF(K22&lt;=29,"TOLERABLE",IF(K22&gt;=30,"GRAVE","NO APLICA")))</f>
        <v>GRAVE</v>
      </c>
      <c r="M22" s="529" t="s">
        <v>1185</v>
      </c>
      <c r="N22" s="679"/>
      <c r="O22" s="676"/>
      <c r="P22" s="748"/>
      <c r="Q22" s="751" t="s">
        <v>1210</v>
      </c>
      <c r="R22" s="752"/>
    </row>
    <row r="23" spans="1:18" s="224" customFormat="1" ht="109.5" customHeight="1" thickTop="1" thickBot="1" x14ac:dyDescent="0.3">
      <c r="A23" s="739"/>
      <c r="B23" s="741"/>
      <c r="C23" s="744"/>
      <c r="D23" s="676"/>
      <c r="E23" s="679"/>
      <c r="F23" s="745"/>
      <c r="G23" s="746"/>
      <c r="H23" s="745"/>
      <c r="I23" s="746"/>
      <c r="J23" s="529" t="s">
        <v>886</v>
      </c>
      <c r="K23" s="747"/>
      <c r="L23" s="753"/>
      <c r="M23" s="529" t="s">
        <v>1215</v>
      </c>
      <c r="N23" s="679"/>
      <c r="O23" s="529" t="s">
        <v>1186</v>
      </c>
      <c r="P23" s="748"/>
    </row>
    <row r="24" spans="1:18" s="224" customFormat="1" ht="61.5" customHeight="1" thickTop="1" thickBot="1" x14ac:dyDescent="0.3">
      <c r="A24" s="739"/>
      <c r="B24" s="741"/>
      <c r="C24" s="744"/>
      <c r="D24" s="679" t="s">
        <v>109</v>
      </c>
      <c r="E24" s="679" t="s">
        <v>1167</v>
      </c>
      <c r="F24" s="529" t="s">
        <v>110</v>
      </c>
      <c r="G24" s="746">
        <v>1</v>
      </c>
      <c r="H24" s="529" t="s">
        <v>104</v>
      </c>
      <c r="I24" s="746">
        <v>20</v>
      </c>
      <c r="J24" s="529" t="s">
        <v>105</v>
      </c>
      <c r="K24" s="747">
        <f>+G24*I24</f>
        <v>20</v>
      </c>
      <c r="L24" s="697" t="str">
        <f>+IF(K24&lt;=9,"ACEPTABLE",IF(K24&lt;=29,"TOLERABLE",IF(K24&gt;=30,"GRAVE","NO APLICA")))</f>
        <v>TOLERABLE</v>
      </c>
      <c r="M24" s="529" t="s">
        <v>1187</v>
      </c>
      <c r="N24" s="679" t="s">
        <v>1167</v>
      </c>
      <c r="O24" s="529" t="s">
        <v>1186</v>
      </c>
      <c r="P24" s="748" t="s">
        <v>790</v>
      </c>
    </row>
    <row r="25" spans="1:18" s="224" customFormat="1" ht="61.5" customHeight="1" thickTop="1" thickBot="1" x14ac:dyDescent="0.3">
      <c r="A25" s="739"/>
      <c r="B25" s="741"/>
      <c r="C25" s="744"/>
      <c r="D25" s="679"/>
      <c r="E25" s="679"/>
      <c r="F25" s="529" t="s">
        <v>106</v>
      </c>
      <c r="G25" s="746"/>
      <c r="H25" s="529" t="s">
        <v>113</v>
      </c>
      <c r="I25" s="746"/>
      <c r="J25" s="745" t="s">
        <v>259</v>
      </c>
      <c r="K25" s="747"/>
      <c r="L25" s="697"/>
      <c r="M25" s="529" t="s">
        <v>114</v>
      </c>
      <c r="N25" s="679"/>
      <c r="O25" s="745" t="s">
        <v>1188</v>
      </c>
      <c r="P25" s="748"/>
    </row>
    <row r="26" spans="1:18" s="224" customFormat="1" ht="54" customHeight="1" thickTop="1" thickBot="1" x14ac:dyDescent="0.3">
      <c r="A26" s="739"/>
      <c r="B26" s="742"/>
      <c r="C26" s="744"/>
      <c r="D26" s="679"/>
      <c r="E26" s="679"/>
      <c r="F26" s="529" t="s">
        <v>115</v>
      </c>
      <c r="G26" s="746"/>
      <c r="H26" s="529" t="s">
        <v>116</v>
      </c>
      <c r="I26" s="746"/>
      <c r="J26" s="745"/>
      <c r="K26" s="747"/>
      <c r="L26" s="697"/>
      <c r="M26" s="529" t="s">
        <v>1215</v>
      </c>
      <c r="N26" s="679"/>
      <c r="O26" s="745"/>
      <c r="P26" s="748"/>
    </row>
    <row r="27" spans="1:18" s="224" customFormat="1" ht="82.5" thickTop="1" thickBot="1" x14ac:dyDescent="0.3">
      <c r="A27" s="739"/>
      <c r="B27" s="380" t="s">
        <v>254</v>
      </c>
      <c r="C27" s="532" t="s">
        <v>111</v>
      </c>
      <c r="D27" s="519" t="s">
        <v>260</v>
      </c>
      <c r="E27" s="519" t="s">
        <v>1167</v>
      </c>
      <c r="F27" s="529" t="s">
        <v>934</v>
      </c>
      <c r="G27" s="525">
        <v>1</v>
      </c>
      <c r="H27" s="529" t="s">
        <v>261</v>
      </c>
      <c r="I27" s="525">
        <v>40</v>
      </c>
      <c r="J27" s="529" t="s">
        <v>262</v>
      </c>
      <c r="K27" s="530">
        <f>G27*I27</f>
        <v>40</v>
      </c>
      <c r="L27" s="531" t="str">
        <f>+IF(K27&lt;=9,"ACEPTABLE",IF(K27&lt;=29,"TOLERABLE",IF(K27&gt;=30,"GRAVE","NO APLICA")))</f>
        <v>GRAVE</v>
      </c>
      <c r="M27" s="529" t="s">
        <v>1189</v>
      </c>
      <c r="N27" s="519" t="s">
        <v>101</v>
      </c>
      <c r="O27" s="529" t="s">
        <v>458</v>
      </c>
      <c r="P27" s="528" t="s">
        <v>457</v>
      </c>
    </row>
    <row r="28" spans="1:18" s="224" customFormat="1" ht="69" thickTop="1" thickBot="1" x14ac:dyDescent="0.3">
      <c r="A28" s="739"/>
      <c r="B28" s="380" t="s">
        <v>1190</v>
      </c>
      <c r="C28" s="383" t="s">
        <v>609</v>
      </c>
      <c r="D28" s="519" t="s">
        <v>1191</v>
      </c>
      <c r="E28" s="519" t="s">
        <v>1192</v>
      </c>
      <c r="F28" s="529" t="s">
        <v>1193</v>
      </c>
      <c r="G28" s="525">
        <v>2</v>
      </c>
      <c r="H28" s="529" t="s">
        <v>1194</v>
      </c>
      <c r="I28" s="525">
        <v>10</v>
      </c>
      <c r="J28" s="529" t="s">
        <v>1195</v>
      </c>
      <c r="K28" s="530">
        <f>G28*I28</f>
        <v>20</v>
      </c>
      <c r="L28" s="522" t="str">
        <f>+IF(K28&lt;=9,"ACEPTABLE",IF(K28&lt;=29,"TOLERABLE",IF(K28&gt;=30,"GRAVE","NO APLICA")))</f>
        <v>TOLERABLE</v>
      </c>
      <c r="M28" s="529" t="s">
        <v>263</v>
      </c>
      <c r="N28" s="519" t="s">
        <v>1196</v>
      </c>
      <c r="O28" s="529" t="s">
        <v>1197</v>
      </c>
      <c r="P28" s="528" t="s">
        <v>1198</v>
      </c>
    </row>
    <row r="29" spans="1:18" ht="96" thickTop="1" thickBot="1" x14ac:dyDescent="0.3">
      <c r="A29" s="739"/>
      <c r="B29" s="382" t="s">
        <v>253</v>
      </c>
      <c r="C29" s="383" t="s">
        <v>111</v>
      </c>
      <c r="D29" s="519" t="s">
        <v>264</v>
      </c>
      <c r="E29" s="519" t="s">
        <v>1167</v>
      </c>
      <c r="F29" s="384" t="s">
        <v>419</v>
      </c>
      <c r="G29" s="336">
        <v>2</v>
      </c>
      <c r="H29" s="384" t="s">
        <v>1199</v>
      </c>
      <c r="I29" s="336">
        <v>30</v>
      </c>
      <c r="J29" s="384" t="s">
        <v>1200</v>
      </c>
      <c r="K29" s="530">
        <f>G29*I29</f>
        <v>60</v>
      </c>
      <c r="L29" s="531" t="str">
        <f>+IF(K29&lt;=9,"ACEPTABLE",IF(K29&lt;=29,"TOLERABLE",IF(K29&gt;=30,"GRAVE","NO APLICA")))</f>
        <v>GRAVE</v>
      </c>
      <c r="M29" s="384" t="s">
        <v>1201</v>
      </c>
      <c r="N29" s="519" t="s">
        <v>1169</v>
      </c>
      <c r="O29" s="384" t="s">
        <v>1202</v>
      </c>
      <c r="P29" s="385" t="s">
        <v>864</v>
      </c>
      <c r="Q29" s="224"/>
    </row>
    <row r="30" spans="1:18" ht="55.5" thickTop="1" thickBot="1" x14ac:dyDescent="0.3">
      <c r="A30" s="542"/>
      <c r="B30" s="382"/>
      <c r="C30" s="543" t="s">
        <v>111</v>
      </c>
      <c r="D30" s="519" t="s">
        <v>1203</v>
      </c>
      <c r="E30" s="519" t="s">
        <v>1167</v>
      </c>
      <c r="F30" s="384" t="s">
        <v>1204</v>
      </c>
      <c r="G30" s="336">
        <v>1</v>
      </c>
      <c r="H30" s="384" t="s">
        <v>1205</v>
      </c>
      <c r="I30" s="336">
        <v>30</v>
      </c>
      <c r="J30" s="384" t="s">
        <v>1206</v>
      </c>
      <c r="K30" s="530">
        <f>G30*I30</f>
        <v>30</v>
      </c>
      <c r="L30" s="531" t="str">
        <f>+IF(K30&lt;=9,"ACEPTABLE",IF(K30&lt;=29,"TOLERABLE",IF(K30&gt;=30,"GRAVE","NO APLICA")))</f>
        <v>GRAVE</v>
      </c>
      <c r="M30" s="384" t="s">
        <v>1207</v>
      </c>
      <c r="N30" s="519" t="s">
        <v>1167</v>
      </c>
      <c r="O30" s="348" t="s">
        <v>1208</v>
      </c>
      <c r="P30" s="385" t="s">
        <v>1209</v>
      </c>
      <c r="Q30" s="224"/>
    </row>
    <row r="31" spans="1:18" s="224" customFormat="1" ht="144.75" customHeight="1" thickTop="1" thickBot="1" x14ac:dyDescent="0.3">
      <c r="A31" s="369" t="s">
        <v>533</v>
      </c>
      <c r="B31" s="382" t="s">
        <v>453</v>
      </c>
      <c r="C31" s="383" t="s">
        <v>610</v>
      </c>
      <c r="D31" s="519" t="s">
        <v>447</v>
      </c>
      <c r="E31" s="519" t="s">
        <v>708</v>
      </c>
      <c r="F31" s="519" t="s">
        <v>448</v>
      </c>
      <c r="G31" s="517">
        <v>1</v>
      </c>
      <c r="H31" s="519" t="s">
        <v>450</v>
      </c>
      <c r="I31" s="517">
        <v>20</v>
      </c>
      <c r="J31" s="523" t="s">
        <v>449</v>
      </c>
      <c r="K31" s="533">
        <f>+G31*I31</f>
        <v>20</v>
      </c>
      <c r="L31" s="534" t="str">
        <f t="shared" ref="L31" si="1">+IF(K31&lt;=9,"ACEPTABLE",IF(K31&lt;=29,"TOLERABLE",IF(K31&gt;=30,"GRAVE","NO APLICA")))</f>
        <v>TOLERABLE</v>
      </c>
      <c r="M31" s="519" t="s">
        <v>451</v>
      </c>
      <c r="N31" s="519" t="s">
        <v>452</v>
      </c>
      <c r="O31" s="519" t="s">
        <v>454</v>
      </c>
      <c r="P31" s="519" t="s">
        <v>455</v>
      </c>
    </row>
    <row r="32" spans="1:18" s="224" customFormat="1" ht="15" customHeight="1" thickTop="1" x14ac:dyDescent="0.25">
      <c r="A32" s="386"/>
      <c r="B32" s="386"/>
      <c r="C32" s="386"/>
      <c r="D32" s="217"/>
      <c r="E32" s="222"/>
      <c r="F32" s="222"/>
      <c r="G32" s="222"/>
      <c r="H32" s="222"/>
      <c r="I32" s="222"/>
      <c r="J32" s="749"/>
      <c r="K32" s="527"/>
      <c r="L32" s="527"/>
      <c r="M32" s="750"/>
      <c r="N32" s="527"/>
      <c r="O32" s="750"/>
      <c r="Q32" s="222"/>
    </row>
    <row r="33" spans="1:17" s="224" customFormat="1" ht="17.25" customHeight="1" x14ac:dyDescent="0.25">
      <c r="A33" s="386"/>
      <c r="B33" s="386"/>
      <c r="C33" s="386"/>
      <c r="D33" s="217"/>
      <c r="E33" s="222"/>
      <c r="F33" s="222"/>
      <c r="G33" s="222"/>
      <c r="H33" s="222"/>
      <c r="I33" s="222"/>
      <c r="J33" s="749"/>
      <c r="K33" s="527"/>
      <c r="L33" s="527"/>
      <c r="M33" s="750"/>
      <c r="N33" s="527"/>
      <c r="O33" s="750"/>
      <c r="Q33" s="222"/>
    </row>
    <row r="34" spans="1:17" s="224" customFormat="1" x14ac:dyDescent="0.25">
      <c r="A34" s="222"/>
      <c r="D34" s="222"/>
      <c r="E34" s="222"/>
      <c r="F34" s="707" t="s">
        <v>97</v>
      </c>
      <c r="G34" s="707"/>
      <c r="H34" s="222"/>
      <c r="I34" s="222"/>
      <c r="J34" s="223"/>
      <c r="M34" s="222"/>
      <c r="N34" s="222"/>
      <c r="O34" s="222"/>
      <c r="Q34" s="222"/>
    </row>
    <row r="36" spans="1:17" s="224" customFormat="1" x14ac:dyDescent="0.25">
      <c r="A36" s="222"/>
      <c r="D36" s="222"/>
      <c r="E36" s="222"/>
      <c r="F36" s="722" t="s">
        <v>98</v>
      </c>
      <c r="G36" s="722"/>
      <c r="H36" s="723" t="s">
        <v>99</v>
      </c>
      <c r="I36" s="723"/>
      <c r="J36" s="223"/>
      <c r="M36" s="222"/>
      <c r="N36" s="222"/>
      <c r="O36" s="222"/>
      <c r="Q36" s="222"/>
    </row>
    <row r="37" spans="1:17" s="224" customFormat="1" x14ac:dyDescent="0.25">
      <c r="A37" s="222"/>
      <c r="D37" s="222"/>
      <c r="E37" s="222"/>
      <c r="F37" s="724" t="s">
        <v>463</v>
      </c>
      <c r="G37" s="725"/>
      <c r="H37" s="726" t="s">
        <v>1165</v>
      </c>
      <c r="I37" s="726"/>
      <c r="J37" s="223"/>
      <c r="M37" s="222"/>
      <c r="N37" s="222"/>
      <c r="O37" s="222"/>
      <c r="Q37" s="222"/>
    </row>
    <row r="38" spans="1:17" s="224" customFormat="1" x14ac:dyDescent="0.25">
      <c r="A38" s="222"/>
      <c r="D38" s="222"/>
      <c r="E38" s="222"/>
      <c r="F38" s="722" t="s">
        <v>791</v>
      </c>
      <c r="G38" s="727"/>
      <c r="H38" s="726" t="s">
        <v>1166</v>
      </c>
      <c r="I38" s="726"/>
      <c r="J38" s="223"/>
      <c r="M38" s="222"/>
      <c r="N38" s="222"/>
      <c r="O38" s="222"/>
      <c r="Q38" s="222"/>
    </row>
  </sheetData>
  <mergeCells count="41">
    <mergeCell ref="Q22:R22"/>
    <mergeCell ref="F34:G34"/>
    <mergeCell ref="F36:G36"/>
    <mergeCell ref="H36:I36"/>
    <mergeCell ref="F37:G37"/>
    <mergeCell ref="H37:I37"/>
    <mergeCell ref="H22:H23"/>
    <mergeCell ref="I22:I23"/>
    <mergeCell ref="K22:K23"/>
    <mergeCell ref="L22:L23"/>
    <mergeCell ref="P20:P23"/>
    <mergeCell ref="O21:O22"/>
    <mergeCell ref="F38:G38"/>
    <mergeCell ref="H38:I38"/>
    <mergeCell ref="N24:N26"/>
    <mergeCell ref="P24:P26"/>
    <mergeCell ref="J25:J26"/>
    <mergeCell ref="O25:O26"/>
    <mergeCell ref="J32:J33"/>
    <mergeCell ref="M32:M33"/>
    <mergeCell ref="O32:O33"/>
    <mergeCell ref="L24:L26"/>
    <mergeCell ref="A20:A29"/>
    <mergeCell ref="B20:B26"/>
    <mergeCell ref="D20:D23"/>
    <mergeCell ref="E20:E23"/>
    <mergeCell ref="N20:N23"/>
    <mergeCell ref="C21:C26"/>
    <mergeCell ref="F22:F23"/>
    <mergeCell ref="G22:G23"/>
    <mergeCell ref="D24:D26"/>
    <mergeCell ref="E24:E26"/>
    <mergeCell ref="G24:G26"/>
    <mergeCell ref="I24:I26"/>
    <mergeCell ref="K24:K26"/>
    <mergeCell ref="A1:D4"/>
    <mergeCell ref="E1:N2"/>
    <mergeCell ref="E3:N4"/>
    <mergeCell ref="B7:D7"/>
    <mergeCell ref="F13:G13"/>
    <mergeCell ref="I13:J13"/>
  </mergeCells>
  <conditionalFormatting sqref="L24:L26 L1:L22 L32:L1048576">
    <cfRule type="cellIs" dxfId="88" priority="13" operator="equal">
      <formula>"GRAVE"</formula>
    </cfRule>
    <cfRule type="cellIs" dxfId="87" priority="14" operator="equal">
      <formula>"TOLERANTE"</formula>
    </cfRule>
    <cfRule type="cellIs" dxfId="86" priority="15" operator="equal">
      <formula>"ACEPTABLE"</formula>
    </cfRule>
  </conditionalFormatting>
  <conditionalFormatting sqref="L27">
    <cfRule type="cellIs" dxfId="85" priority="10" operator="equal">
      <formula>"GRAVE"</formula>
    </cfRule>
    <cfRule type="cellIs" dxfId="84" priority="11" operator="equal">
      <formula>"TOLERANTE"</formula>
    </cfRule>
    <cfRule type="cellIs" dxfId="83" priority="12" operator="equal">
      <formula>"ACEPTABLE"</formula>
    </cfRule>
  </conditionalFormatting>
  <conditionalFormatting sqref="L28">
    <cfRule type="cellIs" dxfId="82" priority="4" operator="equal">
      <formula>"GRAVE"</formula>
    </cfRule>
    <cfRule type="cellIs" dxfId="81" priority="5" operator="equal">
      <formula>"TOLERANTE"</formula>
    </cfRule>
    <cfRule type="cellIs" dxfId="80" priority="6" operator="equal">
      <formula>"ACEPTABLE"</formula>
    </cfRule>
  </conditionalFormatting>
  <conditionalFormatting sqref="L29:L30">
    <cfRule type="cellIs" dxfId="79" priority="1" operator="equal">
      <formula>"GRAVE"</formula>
    </cfRule>
    <cfRule type="cellIs" dxfId="78" priority="2" operator="equal">
      <formula>"TOLERANTE"</formula>
    </cfRule>
    <cfRule type="cellIs" dxfId="77" priority="3" operator="equal">
      <formula>"ACEPTABLE"</formula>
    </cfRule>
  </conditionalFormatting>
  <pageMargins left="0.72" right="0.17" top="0.59055118110236227" bottom="0.59055118110236227" header="0" footer="0"/>
  <pageSetup scale="60" orientation="landscape"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K90"/>
  <sheetViews>
    <sheetView showGridLines="0" zoomScale="70" zoomScaleNormal="70" workbookViewId="0">
      <selection activeCell="B30" sqref="B30"/>
    </sheetView>
  </sheetViews>
  <sheetFormatPr baseColWidth="10" defaultRowHeight="27" customHeight="1" x14ac:dyDescent="0.25"/>
  <cols>
    <col min="1" max="1" width="12.85546875" style="420" bestFit="1" customWidth="1"/>
    <col min="2" max="2" width="34.140625" style="410" customWidth="1"/>
    <col min="3" max="3" width="20" style="410" customWidth="1"/>
    <col min="4" max="4" width="19.28515625" style="410" customWidth="1"/>
    <col min="5" max="5" width="23.85546875" style="410" customWidth="1"/>
    <col min="6" max="8" width="22.85546875" style="410" customWidth="1"/>
    <col min="9" max="10" width="9.85546875" style="410" customWidth="1"/>
    <col min="11" max="11" width="25.140625" style="410" customWidth="1"/>
    <col min="12" max="253" width="11.42578125" style="410"/>
    <col min="254" max="254" width="12.85546875" style="410" bestFit="1" customWidth="1"/>
    <col min="255" max="255" width="34.140625" style="410" customWidth="1"/>
    <col min="256" max="256" width="20" style="410" customWidth="1"/>
    <col min="257" max="257" width="18.28515625" style="410" customWidth="1"/>
    <col min="258" max="258" width="23.85546875" style="410" customWidth="1"/>
    <col min="259" max="261" width="22.85546875" style="410" customWidth="1"/>
    <col min="262" max="262" width="9.85546875" style="410" customWidth="1"/>
    <col min="263" max="263" width="25.140625" style="410" customWidth="1"/>
    <col min="264" max="264" width="8.28515625" style="410" customWidth="1"/>
    <col min="265" max="509" width="11.42578125" style="410"/>
    <col min="510" max="510" width="12.85546875" style="410" bestFit="1" customWidth="1"/>
    <col min="511" max="511" width="34.140625" style="410" customWidth="1"/>
    <col min="512" max="512" width="20" style="410" customWidth="1"/>
    <col min="513" max="513" width="18.28515625" style="410" customWidth="1"/>
    <col min="514" max="514" width="23.85546875" style="410" customWidth="1"/>
    <col min="515" max="517" width="22.85546875" style="410" customWidth="1"/>
    <col min="518" max="518" width="9.85546875" style="410" customWidth="1"/>
    <col min="519" max="519" width="25.140625" style="410" customWidth="1"/>
    <col min="520" max="520" width="8.28515625" style="410" customWidth="1"/>
    <col min="521" max="765" width="11.42578125" style="410"/>
    <col min="766" max="766" width="12.85546875" style="410" bestFit="1" customWidth="1"/>
    <col min="767" max="767" width="34.140625" style="410" customWidth="1"/>
    <col min="768" max="768" width="20" style="410" customWidth="1"/>
    <col min="769" max="769" width="18.28515625" style="410" customWidth="1"/>
    <col min="770" max="770" width="23.85546875" style="410" customWidth="1"/>
    <col min="771" max="773" width="22.85546875" style="410" customWidth="1"/>
    <col min="774" max="774" width="9.85546875" style="410" customWidth="1"/>
    <col min="775" max="775" width="25.140625" style="410" customWidth="1"/>
    <col min="776" max="776" width="8.28515625" style="410" customWidth="1"/>
    <col min="777" max="1021" width="11.42578125" style="410"/>
    <col min="1022" max="1022" width="12.85546875" style="410" bestFit="1" customWidth="1"/>
    <col min="1023" max="1023" width="34.140625" style="410" customWidth="1"/>
    <col min="1024" max="1024" width="20" style="410" customWidth="1"/>
    <col min="1025" max="1025" width="18.28515625" style="410" customWidth="1"/>
    <col min="1026" max="1026" width="23.85546875" style="410" customWidth="1"/>
    <col min="1027" max="1029" width="22.85546875" style="410" customWidth="1"/>
    <col min="1030" max="1030" width="9.85546875" style="410" customWidth="1"/>
    <col min="1031" max="1031" width="25.140625" style="410" customWidth="1"/>
    <col min="1032" max="1032" width="8.28515625" style="410" customWidth="1"/>
    <col min="1033" max="1277" width="11.42578125" style="410"/>
    <col min="1278" max="1278" width="12.85546875" style="410" bestFit="1" customWidth="1"/>
    <col min="1279" max="1279" width="34.140625" style="410" customWidth="1"/>
    <col min="1280" max="1280" width="20" style="410" customWidth="1"/>
    <col min="1281" max="1281" width="18.28515625" style="410" customWidth="1"/>
    <col min="1282" max="1282" width="23.85546875" style="410" customWidth="1"/>
    <col min="1283" max="1285" width="22.85546875" style="410" customWidth="1"/>
    <col min="1286" max="1286" width="9.85546875" style="410" customWidth="1"/>
    <col min="1287" max="1287" width="25.140625" style="410" customWidth="1"/>
    <col min="1288" max="1288" width="8.28515625" style="410" customWidth="1"/>
    <col min="1289" max="1533" width="11.42578125" style="410"/>
    <col min="1534" max="1534" width="12.85546875" style="410" bestFit="1" customWidth="1"/>
    <col min="1535" max="1535" width="34.140625" style="410" customWidth="1"/>
    <col min="1536" max="1536" width="20" style="410" customWidth="1"/>
    <col min="1537" max="1537" width="18.28515625" style="410" customWidth="1"/>
    <col min="1538" max="1538" width="23.85546875" style="410" customWidth="1"/>
    <col min="1539" max="1541" width="22.85546875" style="410" customWidth="1"/>
    <col min="1542" max="1542" width="9.85546875" style="410" customWidth="1"/>
    <col min="1543" max="1543" width="25.140625" style="410" customWidth="1"/>
    <col min="1544" max="1544" width="8.28515625" style="410" customWidth="1"/>
    <col min="1545" max="1789" width="11.42578125" style="410"/>
    <col min="1790" max="1790" width="12.85546875" style="410" bestFit="1" customWidth="1"/>
    <col min="1791" max="1791" width="34.140625" style="410" customWidth="1"/>
    <col min="1792" max="1792" width="20" style="410" customWidth="1"/>
    <col min="1793" max="1793" width="18.28515625" style="410" customWidth="1"/>
    <col min="1794" max="1794" width="23.85546875" style="410" customWidth="1"/>
    <col min="1795" max="1797" width="22.85546875" style="410" customWidth="1"/>
    <col min="1798" max="1798" width="9.85546875" style="410" customWidth="1"/>
    <col min="1799" max="1799" width="25.140625" style="410" customWidth="1"/>
    <col min="1800" max="1800" width="8.28515625" style="410" customWidth="1"/>
    <col min="1801" max="2045" width="11.42578125" style="410"/>
    <col min="2046" max="2046" width="12.85546875" style="410" bestFit="1" customWidth="1"/>
    <col min="2047" max="2047" width="34.140625" style="410" customWidth="1"/>
    <col min="2048" max="2048" width="20" style="410" customWidth="1"/>
    <col min="2049" max="2049" width="18.28515625" style="410" customWidth="1"/>
    <col min="2050" max="2050" width="23.85546875" style="410" customWidth="1"/>
    <col min="2051" max="2053" width="22.85546875" style="410" customWidth="1"/>
    <col min="2054" max="2054" width="9.85546875" style="410" customWidth="1"/>
    <col min="2055" max="2055" width="25.140625" style="410" customWidth="1"/>
    <col min="2056" max="2056" width="8.28515625" style="410" customWidth="1"/>
    <col min="2057" max="2301" width="11.42578125" style="410"/>
    <col min="2302" max="2302" width="12.85546875" style="410" bestFit="1" customWidth="1"/>
    <col min="2303" max="2303" width="34.140625" style="410" customWidth="1"/>
    <col min="2304" max="2304" width="20" style="410" customWidth="1"/>
    <col min="2305" max="2305" width="18.28515625" style="410" customWidth="1"/>
    <col min="2306" max="2306" width="23.85546875" style="410" customWidth="1"/>
    <col min="2307" max="2309" width="22.85546875" style="410" customWidth="1"/>
    <col min="2310" max="2310" width="9.85546875" style="410" customWidth="1"/>
    <col min="2311" max="2311" width="25.140625" style="410" customWidth="1"/>
    <col min="2312" max="2312" width="8.28515625" style="410" customWidth="1"/>
    <col min="2313" max="2557" width="11.42578125" style="410"/>
    <col min="2558" max="2558" width="12.85546875" style="410" bestFit="1" customWidth="1"/>
    <col min="2559" max="2559" width="34.140625" style="410" customWidth="1"/>
    <col min="2560" max="2560" width="20" style="410" customWidth="1"/>
    <col min="2561" max="2561" width="18.28515625" style="410" customWidth="1"/>
    <col min="2562" max="2562" width="23.85546875" style="410" customWidth="1"/>
    <col min="2563" max="2565" width="22.85546875" style="410" customWidth="1"/>
    <col min="2566" max="2566" width="9.85546875" style="410" customWidth="1"/>
    <col min="2567" max="2567" width="25.140625" style="410" customWidth="1"/>
    <col min="2568" max="2568" width="8.28515625" style="410" customWidth="1"/>
    <col min="2569" max="2813" width="11.42578125" style="410"/>
    <col min="2814" max="2814" width="12.85546875" style="410" bestFit="1" customWidth="1"/>
    <col min="2815" max="2815" width="34.140625" style="410" customWidth="1"/>
    <col min="2816" max="2816" width="20" style="410" customWidth="1"/>
    <col min="2817" max="2817" width="18.28515625" style="410" customWidth="1"/>
    <col min="2818" max="2818" width="23.85546875" style="410" customWidth="1"/>
    <col min="2819" max="2821" width="22.85546875" style="410" customWidth="1"/>
    <col min="2822" max="2822" width="9.85546875" style="410" customWidth="1"/>
    <col min="2823" max="2823" width="25.140625" style="410" customWidth="1"/>
    <col min="2824" max="2824" width="8.28515625" style="410" customWidth="1"/>
    <col min="2825" max="3069" width="11.42578125" style="410"/>
    <col min="3070" max="3070" width="12.85546875" style="410" bestFit="1" customWidth="1"/>
    <col min="3071" max="3071" width="34.140625" style="410" customWidth="1"/>
    <col min="3072" max="3072" width="20" style="410" customWidth="1"/>
    <col min="3073" max="3073" width="18.28515625" style="410" customWidth="1"/>
    <col min="3074" max="3074" width="23.85546875" style="410" customWidth="1"/>
    <col min="3075" max="3077" width="22.85546875" style="410" customWidth="1"/>
    <col min="3078" max="3078" width="9.85546875" style="410" customWidth="1"/>
    <col min="3079" max="3079" width="25.140625" style="410" customWidth="1"/>
    <col min="3080" max="3080" width="8.28515625" style="410" customWidth="1"/>
    <col min="3081" max="3325" width="11.42578125" style="410"/>
    <col min="3326" max="3326" width="12.85546875" style="410" bestFit="1" customWidth="1"/>
    <col min="3327" max="3327" width="34.140625" style="410" customWidth="1"/>
    <col min="3328" max="3328" width="20" style="410" customWidth="1"/>
    <col min="3329" max="3329" width="18.28515625" style="410" customWidth="1"/>
    <col min="3330" max="3330" width="23.85546875" style="410" customWidth="1"/>
    <col min="3331" max="3333" width="22.85546875" style="410" customWidth="1"/>
    <col min="3334" max="3334" width="9.85546875" style="410" customWidth="1"/>
    <col min="3335" max="3335" width="25.140625" style="410" customWidth="1"/>
    <col min="3336" max="3336" width="8.28515625" style="410" customWidth="1"/>
    <col min="3337" max="3581" width="11.42578125" style="410"/>
    <col min="3582" max="3582" width="12.85546875" style="410" bestFit="1" customWidth="1"/>
    <col min="3583" max="3583" width="34.140625" style="410" customWidth="1"/>
    <col min="3584" max="3584" width="20" style="410" customWidth="1"/>
    <col min="3585" max="3585" width="18.28515625" style="410" customWidth="1"/>
    <col min="3586" max="3586" width="23.85546875" style="410" customWidth="1"/>
    <col min="3587" max="3589" width="22.85546875" style="410" customWidth="1"/>
    <col min="3590" max="3590" width="9.85546875" style="410" customWidth="1"/>
    <col min="3591" max="3591" width="25.140625" style="410" customWidth="1"/>
    <col min="3592" max="3592" width="8.28515625" style="410" customWidth="1"/>
    <col min="3593" max="3837" width="11.42578125" style="410"/>
    <col min="3838" max="3838" width="12.85546875" style="410" bestFit="1" customWidth="1"/>
    <col min="3839" max="3839" width="34.140625" style="410" customWidth="1"/>
    <col min="3840" max="3840" width="20" style="410" customWidth="1"/>
    <col min="3841" max="3841" width="18.28515625" style="410" customWidth="1"/>
    <col min="3842" max="3842" width="23.85546875" style="410" customWidth="1"/>
    <col min="3843" max="3845" width="22.85546875" style="410" customWidth="1"/>
    <col min="3846" max="3846" width="9.85546875" style="410" customWidth="1"/>
    <col min="3847" max="3847" width="25.140625" style="410" customWidth="1"/>
    <col min="3848" max="3848" width="8.28515625" style="410" customWidth="1"/>
    <col min="3849" max="4093" width="11.42578125" style="410"/>
    <col min="4094" max="4094" width="12.85546875" style="410" bestFit="1" customWidth="1"/>
    <col min="4095" max="4095" width="34.140625" style="410" customWidth="1"/>
    <col min="4096" max="4096" width="20" style="410" customWidth="1"/>
    <col min="4097" max="4097" width="18.28515625" style="410" customWidth="1"/>
    <col min="4098" max="4098" width="23.85546875" style="410" customWidth="1"/>
    <col min="4099" max="4101" width="22.85546875" style="410" customWidth="1"/>
    <col min="4102" max="4102" width="9.85546875" style="410" customWidth="1"/>
    <col min="4103" max="4103" width="25.140625" style="410" customWidth="1"/>
    <col min="4104" max="4104" width="8.28515625" style="410" customWidth="1"/>
    <col min="4105" max="4349" width="11.42578125" style="410"/>
    <col min="4350" max="4350" width="12.85546875" style="410" bestFit="1" customWidth="1"/>
    <col min="4351" max="4351" width="34.140625" style="410" customWidth="1"/>
    <col min="4352" max="4352" width="20" style="410" customWidth="1"/>
    <col min="4353" max="4353" width="18.28515625" style="410" customWidth="1"/>
    <col min="4354" max="4354" width="23.85546875" style="410" customWidth="1"/>
    <col min="4355" max="4357" width="22.85546875" style="410" customWidth="1"/>
    <col min="4358" max="4358" width="9.85546875" style="410" customWidth="1"/>
    <col min="4359" max="4359" width="25.140625" style="410" customWidth="1"/>
    <col min="4360" max="4360" width="8.28515625" style="410" customWidth="1"/>
    <col min="4361" max="4605" width="11.42578125" style="410"/>
    <col min="4606" max="4606" width="12.85546875" style="410" bestFit="1" customWidth="1"/>
    <col min="4607" max="4607" width="34.140625" style="410" customWidth="1"/>
    <col min="4608" max="4608" width="20" style="410" customWidth="1"/>
    <col min="4609" max="4609" width="18.28515625" style="410" customWidth="1"/>
    <col min="4610" max="4610" width="23.85546875" style="410" customWidth="1"/>
    <col min="4611" max="4613" width="22.85546875" style="410" customWidth="1"/>
    <col min="4614" max="4614" width="9.85546875" style="410" customWidth="1"/>
    <col min="4615" max="4615" width="25.140625" style="410" customWidth="1"/>
    <col min="4616" max="4616" width="8.28515625" style="410" customWidth="1"/>
    <col min="4617" max="4861" width="11.42578125" style="410"/>
    <col min="4862" max="4862" width="12.85546875" style="410" bestFit="1" customWidth="1"/>
    <col min="4863" max="4863" width="34.140625" style="410" customWidth="1"/>
    <col min="4864" max="4864" width="20" style="410" customWidth="1"/>
    <col min="4865" max="4865" width="18.28515625" style="410" customWidth="1"/>
    <col min="4866" max="4866" width="23.85546875" style="410" customWidth="1"/>
    <col min="4867" max="4869" width="22.85546875" style="410" customWidth="1"/>
    <col min="4870" max="4870" width="9.85546875" style="410" customWidth="1"/>
    <col min="4871" max="4871" width="25.140625" style="410" customWidth="1"/>
    <col min="4872" max="4872" width="8.28515625" style="410" customWidth="1"/>
    <col min="4873" max="5117" width="11.42578125" style="410"/>
    <col min="5118" max="5118" width="12.85546875" style="410" bestFit="1" customWidth="1"/>
    <col min="5119" max="5119" width="34.140625" style="410" customWidth="1"/>
    <col min="5120" max="5120" width="20" style="410" customWidth="1"/>
    <col min="5121" max="5121" width="18.28515625" style="410" customWidth="1"/>
    <col min="5122" max="5122" width="23.85546875" style="410" customWidth="1"/>
    <col min="5123" max="5125" width="22.85546875" style="410" customWidth="1"/>
    <col min="5126" max="5126" width="9.85546875" style="410" customWidth="1"/>
    <col min="5127" max="5127" width="25.140625" style="410" customWidth="1"/>
    <col min="5128" max="5128" width="8.28515625" style="410" customWidth="1"/>
    <col min="5129" max="5373" width="11.42578125" style="410"/>
    <col min="5374" max="5374" width="12.85546875" style="410" bestFit="1" customWidth="1"/>
    <col min="5375" max="5375" width="34.140625" style="410" customWidth="1"/>
    <col min="5376" max="5376" width="20" style="410" customWidth="1"/>
    <col min="5377" max="5377" width="18.28515625" style="410" customWidth="1"/>
    <col min="5378" max="5378" width="23.85546875" style="410" customWidth="1"/>
    <col min="5379" max="5381" width="22.85546875" style="410" customWidth="1"/>
    <col min="5382" max="5382" width="9.85546875" style="410" customWidth="1"/>
    <col min="5383" max="5383" width="25.140625" style="410" customWidth="1"/>
    <col min="5384" max="5384" width="8.28515625" style="410" customWidth="1"/>
    <col min="5385" max="5629" width="11.42578125" style="410"/>
    <col min="5630" max="5630" width="12.85546875" style="410" bestFit="1" customWidth="1"/>
    <col min="5631" max="5631" width="34.140625" style="410" customWidth="1"/>
    <col min="5632" max="5632" width="20" style="410" customWidth="1"/>
    <col min="5633" max="5633" width="18.28515625" style="410" customWidth="1"/>
    <col min="5634" max="5634" width="23.85546875" style="410" customWidth="1"/>
    <col min="5635" max="5637" width="22.85546875" style="410" customWidth="1"/>
    <col min="5638" max="5638" width="9.85546875" style="410" customWidth="1"/>
    <col min="5639" max="5639" width="25.140625" style="410" customWidth="1"/>
    <col min="5640" max="5640" width="8.28515625" style="410" customWidth="1"/>
    <col min="5641" max="5885" width="11.42578125" style="410"/>
    <col min="5886" max="5886" width="12.85546875" style="410" bestFit="1" customWidth="1"/>
    <col min="5887" max="5887" width="34.140625" style="410" customWidth="1"/>
    <col min="5888" max="5888" width="20" style="410" customWidth="1"/>
    <col min="5889" max="5889" width="18.28515625" style="410" customWidth="1"/>
    <col min="5890" max="5890" width="23.85546875" style="410" customWidth="1"/>
    <col min="5891" max="5893" width="22.85546875" style="410" customWidth="1"/>
    <col min="5894" max="5894" width="9.85546875" style="410" customWidth="1"/>
    <col min="5895" max="5895" width="25.140625" style="410" customWidth="1"/>
    <col min="5896" max="5896" width="8.28515625" style="410" customWidth="1"/>
    <col min="5897" max="6141" width="11.42578125" style="410"/>
    <col min="6142" max="6142" width="12.85546875" style="410" bestFit="1" customWidth="1"/>
    <col min="6143" max="6143" width="34.140625" style="410" customWidth="1"/>
    <col min="6144" max="6144" width="20" style="410" customWidth="1"/>
    <col min="6145" max="6145" width="18.28515625" style="410" customWidth="1"/>
    <col min="6146" max="6146" width="23.85546875" style="410" customWidth="1"/>
    <col min="6147" max="6149" width="22.85546875" style="410" customWidth="1"/>
    <col min="6150" max="6150" width="9.85546875" style="410" customWidth="1"/>
    <col min="6151" max="6151" width="25.140625" style="410" customWidth="1"/>
    <col min="6152" max="6152" width="8.28515625" style="410" customWidth="1"/>
    <col min="6153" max="6397" width="11.42578125" style="410"/>
    <col min="6398" max="6398" width="12.85546875" style="410" bestFit="1" customWidth="1"/>
    <col min="6399" max="6399" width="34.140625" style="410" customWidth="1"/>
    <col min="6400" max="6400" width="20" style="410" customWidth="1"/>
    <col min="6401" max="6401" width="18.28515625" style="410" customWidth="1"/>
    <col min="6402" max="6402" width="23.85546875" style="410" customWidth="1"/>
    <col min="6403" max="6405" width="22.85546875" style="410" customWidth="1"/>
    <col min="6406" max="6406" width="9.85546875" style="410" customWidth="1"/>
    <col min="6407" max="6407" width="25.140625" style="410" customWidth="1"/>
    <col min="6408" max="6408" width="8.28515625" style="410" customWidth="1"/>
    <col min="6409" max="6653" width="11.42578125" style="410"/>
    <col min="6654" max="6654" width="12.85546875" style="410" bestFit="1" customWidth="1"/>
    <col min="6655" max="6655" width="34.140625" style="410" customWidth="1"/>
    <col min="6656" max="6656" width="20" style="410" customWidth="1"/>
    <col min="6657" max="6657" width="18.28515625" style="410" customWidth="1"/>
    <col min="6658" max="6658" width="23.85546875" style="410" customWidth="1"/>
    <col min="6659" max="6661" width="22.85546875" style="410" customWidth="1"/>
    <col min="6662" max="6662" width="9.85546875" style="410" customWidth="1"/>
    <col min="6663" max="6663" width="25.140625" style="410" customWidth="1"/>
    <col min="6664" max="6664" width="8.28515625" style="410" customWidth="1"/>
    <col min="6665" max="6909" width="11.42578125" style="410"/>
    <col min="6910" max="6910" width="12.85546875" style="410" bestFit="1" customWidth="1"/>
    <col min="6911" max="6911" width="34.140625" style="410" customWidth="1"/>
    <col min="6912" max="6912" width="20" style="410" customWidth="1"/>
    <col min="6913" max="6913" width="18.28515625" style="410" customWidth="1"/>
    <col min="6914" max="6914" width="23.85546875" style="410" customWidth="1"/>
    <col min="6915" max="6917" width="22.85546875" style="410" customWidth="1"/>
    <col min="6918" max="6918" width="9.85546875" style="410" customWidth="1"/>
    <col min="6919" max="6919" width="25.140625" style="410" customWidth="1"/>
    <col min="6920" max="6920" width="8.28515625" style="410" customWidth="1"/>
    <col min="6921" max="7165" width="11.42578125" style="410"/>
    <col min="7166" max="7166" width="12.85546875" style="410" bestFit="1" customWidth="1"/>
    <col min="7167" max="7167" width="34.140625" style="410" customWidth="1"/>
    <col min="7168" max="7168" width="20" style="410" customWidth="1"/>
    <col min="7169" max="7169" width="18.28515625" style="410" customWidth="1"/>
    <col min="7170" max="7170" width="23.85546875" style="410" customWidth="1"/>
    <col min="7171" max="7173" width="22.85546875" style="410" customWidth="1"/>
    <col min="7174" max="7174" width="9.85546875" style="410" customWidth="1"/>
    <col min="7175" max="7175" width="25.140625" style="410" customWidth="1"/>
    <col min="7176" max="7176" width="8.28515625" style="410" customWidth="1"/>
    <col min="7177" max="7421" width="11.42578125" style="410"/>
    <col min="7422" max="7422" width="12.85546875" style="410" bestFit="1" customWidth="1"/>
    <col min="7423" max="7423" width="34.140625" style="410" customWidth="1"/>
    <col min="7424" max="7424" width="20" style="410" customWidth="1"/>
    <col min="7425" max="7425" width="18.28515625" style="410" customWidth="1"/>
    <col min="7426" max="7426" width="23.85546875" style="410" customWidth="1"/>
    <col min="7427" max="7429" width="22.85546875" style="410" customWidth="1"/>
    <col min="7430" max="7430" width="9.85546875" style="410" customWidth="1"/>
    <col min="7431" max="7431" width="25.140625" style="410" customWidth="1"/>
    <col min="7432" max="7432" width="8.28515625" style="410" customWidth="1"/>
    <col min="7433" max="7677" width="11.42578125" style="410"/>
    <col min="7678" max="7678" width="12.85546875" style="410" bestFit="1" customWidth="1"/>
    <col min="7679" max="7679" width="34.140625" style="410" customWidth="1"/>
    <col min="7680" max="7680" width="20" style="410" customWidth="1"/>
    <col min="7681" max="7681" width="18.28515625" style="410" customWidth="1"/>
    <col min="7682" max="7682" width="23.85546875" style="410" customWidth="1"/>
    <col min="7683" max="7685" width="22.85546875" style="410" customWidth="1"/>
    <col min="7686" max="7686" width="9.85546875" style="410" customWidth="1"/>
    <col min="7687" max="7687" width="25.140625" style="410" customWidth="1"/>
    <col min="7688" max="7688" width="8.28515625" style="410" customWidth="1"/>
    <col min="7689" max="7933" width="11.42578125" style="410"/>
    <col min="7934" max="7934" width="12.85546875" style="410" bestFit="1" customWidth="1"/>
    <col min="7935" max="7935" width="34.140625" style="410" customWidth="1"/>
    <col min="7936" max="7936" width="20" style="410" customWidth="1"/>
    <col min="7937" max="7937" width="18.28515625" style="410" customWidth="1"/>
    <col min="7938" max="7938" width="23.85546875" style="410" customWidth="1"/>
    <col min="7939" max="7941" width="22.85546875" style="410" customWidth="1"/>
    <col min="7942" max="7942" width="9.85546875" style="410" customWidth="1"/>
    <col min="7943" max="7943" width="25.140625" style="410" customWidth="1"/>
    <col min="7944" max="7944" width="8.28515625" style="410" customWidth="1"/>
    <col min="7945" max="8189" width="11.42578125" style="410"/>
    <col min="8190" max="8190" width="12.85546875" style="410" bestFit="1" customWidth="1"/>
    <col min="8191" max="8191" width="34.140625" style="410" customWidth="1"/>
    <col min="8192" max="8192" width="20" style="410" customWidth="1"/>
    <col min="8193" max="8193" width="18.28515625" style="410" customWidth="1"/>
    <col min="8194" max="8194" width="23.85546875" style="410" customWidth="1"/>
    <col min="8195" max="8197" width="22.85546875" style="410" customWidth="1"/>
    <col min="8198" max="8198" width="9.85546875" style="410" customWidth="1"/>
    <col min="8199" max="8199" width="25.140625" style="410" customWidth="1"/>
    <col min="8200" max="8200" width="8.28515625" style="410" customWidth="1"/>
    <col min="8201" max="8445" width="11.42578125" style="410"/>
    <col min="8446" max="8446" width="12.85546875" style="410" bestFit="1" customWidth="1"/>
    <col min="8447" max="8447" width="34.140625" style="410" customWidth="1"/>
    <col min="8448" max="8448" width="20" style="410" customWidth="1"/>
    <col min="8449" max="8449" width="18.28515625" style="410" customWidth="1"/>
    <col min="8450" max="8450" width="23.85546875" style="410" customWidth="1"/>
    <col min="8451" max="8453" width="22.85546875" style="410" customWidth="1"/>
    <col min="8454" max="8454" width="9.85546875" style="410" customWidth="1"/>
    <col min="8455" max="8455" width="25.140625" style="410" customWidth="1"/>
    <col min="8456" max="8456" width="8.28515625" style="410" customWidth="1"/>
    <col min="8457" max="8701" width="11.42578125" style="410"/>
    <col min="8702" max="8702" width="12.85546875" style="410" bestFit="1" customWidth="1"/>
    <col min="8703" max="8703" width="34.140625" style="410" customWidth="1"/>
    <col min="8704" max="8704" width="20" style="410" customWidth="1"/>
    <col min="8705" max="8705" width="18.28515625" style="410" customWidth="1"/>
    <col min="8706" max="8706" width="23.85546875" style="410" customWidth="1"/>
    <col min="8707" max="8709" width="22.85546875" style="410" customWidth="1"/>
    <col min="8710" max="8710" width="9.85546875" style="410" customWidth="1"/>
    <col min="8711" max="8711" width="25.140625" style="410" customWidth="1"/>
    <col min="8712" max="8712" width="8.28515625" style="410" customWidth="1"/>
    <col min="8713" max="8957" width="11.42578125" style="410"/>
    <col min="8958" max="8958" width="12.85546875" style="410" bestFit="1" customWidth="1"/>
    <col min="8959" max="8959" width="34.140625" style="410" customWidth="1"/>
    <col min="8960" max="8960" width="20" style="410" customWidth="1"/>
    <col min="8961" max="8961" width="18.28515625" style="410" customWidth="1"/>
    <col min="8962" max="8962" width="23.85546875" style="410" customWidth="1"/>
    <col min="8963" max="8965" width="22.85546875" style="410" customWidth="1"/>
    <col min="8966" max="8966" width="9.85546875" style="410" customWidth="1"/>
    <col min="8967" max="8967" width="25.140625" style="410" customWidth="1"/>
    <col min="8968" max="8968" width="8.28515625" style="410" customWidth="1"/>
    <col min="8969" max="9213" width="11.42578125" style="410"/>
    <col min="9214" max="9214" width="12.85546875" style="410" bestFit="1" customWidth="1"/>
    <col min="9215" max="9215" width="34.140625" style="410" customWidth="1"/>
    <col min="9216" max="9216" width="20" style="410" customWidth="1"/>
    <col min="9217" max="9217" width="18.28515625" style="410" customWidth="1"/>
    <col min="9218" max="9218" width="23.85546875" style="410" customWidth="1"/>
    <col min="9219" max="9221" width="22.85546875" style="410" customWidth="1"/>
    <col min="9222" max="9222" width="9.85546875" style="410" customWidth="1"/>
    <col min="9223" max="9223" width="25.140625" style="410" customWidth="1"/>
    <col min="9224" max="9224" width="8.28515625" style="410" customWidth="1"/>
    <col min="9225" max="9469" width="11.42578125" style="410"/>
    <col min="9470" max="9470" width="12.85546875" style="410" bestFit="1" customWidth="1"/>
    <col min="9471" max="9471" width="34.140625" style="410" customWidth="1"/>
    <col min="9472" max="9472" width="20" style="410" customWidth="1"/>
    <col min="9473" max="9473" width="18.28515625" style="410" customWidth="1"/>
    <col min="9474" max="9474" width="23.85546875" style="410" customWidth="1"/>
    <col min="9475" max="9477" width="22.85546875" style="410" customWidth="1"/>
    <col min="9478" max="9478" width="9.85546875" style="410" customWidth="1"/>
    <col min="9479" max="9479" width="25.140625" style="410" customWidth="1"/>
    <col min="9480" max="9480" width="8.28515625" style="410" customWidth="1"/>
    <col min="9481" max="9725" width="11.42578125" style="410"/>
    <col min="9726" max="9726" width="12.85546875" style="410" bestFit="1" customWidth="1"/>
    <col min="9727" max="9727" width="34.140625" style="410" customWidth="1"/>
    <col min="9728" max="9728" width="20" style="410" customWidth="1"/>
    <col min="9729" max="9729" width="18.28515625" style="410" customWidth="1"/>
    <col min="9730" max="9730" width="23.85546875" style="410" customWidth="1"/>
    <col min="9731" max="9733" width="22.85546875" style="410" customWidth="1"/>
    <col min="9734" max="9734" width="9.85546875" style="410" customWidth="1"/>
    <col min="9735" max="9735" width="25.140625" style="410" customWidth="1"/>
    <col min="9736" max="9736" width="8.28515625" style="410" customWidth="1"/>
    <col min="9737" max="9981" width="11.42578125" style="410"/>
    <col min="9982" max="9982" width="12.85546875" style="410" bestFit="1" customWidth="1"/>
    <col min="9983" max="9983" width="34.140625" style="410" customWidth="1"/>
    <col min="9984" max="9984" width="20" style="410" customWidth="1"/>
    <col min="9985" max="9985" width="18.28515625" style="410" customWidth="1"/>
    <col min="9986" max="9986" width="23.85546875" style="410" customWidth="1"/>
    <col min="9987" max="9989" width="22.85546875" style="410" customWidth="1"/>
    <col min="9990" max="9990" width="9.85546875" style="410" customWidth="1"/>
    <col min="9991" max="9991" width="25.140625" style="410" customWidth="1"/>
    <col min="9992" max="9992" width="8.28515625" style="410" customWidth="1"/>
    <col min="9993" max="10237" width="11.42578125" style="410"/>
    <col min="10238" max="10238" width="12.85546875" style="410" bestFit="1" customWidth="1"/>
    <col min="10239" max="10239" width="34.140625" style="410" customWidth="1"/>
    <col min="10240" max="10240" width="20" style="410" customWidth="1"/>
    <col min="10241" max="10241" width="18.28515625" style="410" customWidth="1"/>
    <col min="10242" max="10242" width="23.85546875" style="410" customWidth="1"/>
    <col min="10243" max="10245" width="22.85546875" style="410" customWidth="1"/>
    <col min="10246" max="10246" width="9.85546875" style="410" customWidth="1"/>
    <col min="10247" max="10247" width="25.140625" style="410" customWidth="1"/>
    <col min="10248" max="10248" width="8.28515625" style="410" customWidth="1"/>
    <col min="10249" max="10493" width="11.42578125" style="410"/>
    <col min="10494" max="10494" width="12.85546875" style="410" bestFit="1" customWidth="1"/>
    <col min="10495" max="10495" width="34.140625" style="410" customWidth="1"/>
    <col min="10496" max="10496" width="20" style="410" customWidth="1"/>
    <col min="10497" max="10497" width="18.28515625" style="410" customWidth="1"/>
    <col min="10498" max="10498" width="23.85546875" style="410" customWidth="1"/>
    <col min="10499" max="10501" width="22.85546875" style="410" customWidth="1"/>
    <col min="10502" max="10502" width="9.85546875" style="410" customWidth="1"/>
    <col min="10503" max="10503" width="25.140625" style="410" customWidth="1"/>
    <col min="10504" max="10504" width="8.28515625" style="410" customWidth="1"/>
    <col min="10505" max="10749" width="11.42578125" style="410"/>
    <col min="10750" max="10750" width="12.85546875" style="410" bestFit="1" customWidth="1"/>
    <col min="10751" max="10751" width="34.140625" style="410" customWidth="1"/>
    <col min="10752" max="10752" width="20" style="410" customWidth="1"/>
    <col min="10753" max="10753" width="18.28515625" style="410" customWidth="1"/>
    <col min="10754" max="10754" width="23.85546875" style="410" customWidth="1"/>
    <col min="10755" max="10757" width="22.85546875" style="410" customWidth="1"/>
    <col min="10758" max="10758" width="9.85546875" style="410" customWidth="1"/>
    <col min="10759" max="10759" width="25.140625" style="410" customWidth="1"/>
    <col min="10760" max="10760" width="8.28515625" style="410" customWidth="1"/>
    <col min="10761" max="11005" width="11.42578125" style="410"/>
    <col min="11006" max="11006" width="12.85546875" style="410" bestFit="1" customWidth="1"/>
    <col min="11007" max="11007" width="34.140625" style="410" customWidth="1"/>
    <col min="11008" max="11008" width="20" style="410" customWidth="1"/>
    <col min="11009" max="11009" width="18.28515625" style="410" customWidth="1"/>
    <col min="11010" max="11010" width="23.85546875" style="410" customWidth="1"/>
    <col min="11011" max="11013" width="22.85546875" style="410" customWidth="1"/>
    <col min="11014" max="11014" width="9.85546875" style="410" customWidth="1"/>
    <col min="11015" max="11015" width="25.140625" style="410" customWidth="1"/>
    <col min="11016" max="11016" width="8.28515625" style="410" customWidth="1"/>
    <col min="11017" max="11261" width="11.42578125" style="410"/>
    <col min="11262" max="11262" width="12.85546875" style="410" bestFit="1" customWidth="1"/>
    <col min="11263" max="11263" width="34.140625" style="410" customWidth="1"/>
    <col min="11264" max="11264" width="20" style="410" customWidth="1"/>
    <col min="11265" max="11265" width="18.28515625" style="410" customWidth="1"/>
    <col min="11266" max="11266" width="23.85546875" style="410" customWidth="1"/>
    <col min="11267" max="11269" width="22.85546875" style="410" customWidth="1"/>
    <col min="11270" max="11270" width="9.85546875" style="410" customWidth="1"/>
    <col min="11271" max="11271" width="25.140625" style="410" customWidth="1"/>
    <col min="11272" max="11272" width="8.28515625" style="410" customWidth="1"/>
    <col min="11273" max="11517" width="11.42578125" style="410"/>
    <col min="11518" max="11518" width="12.85546875" style="410" bestFit="1" customWidth="1"/>
    <col min="11519" max="11519" width="34.140625" style="410" customWidth="1"/>
    <col min="11520" max="11520" width="20" style="410" customWidth="1"/>
    <col min="11521" max="11521" width="18.28515625" style="410" customWidth="1"/>
    <col min="11522" max="11522" width="23.85546875" style="410" customWidth="1"/>
    <col min="11523" max="11525" width="22.85546875" style="410" customWidth="1"/>
    <col min="11526" max="11526" width="9.85546875" style="410" customWidth="1"/>
    <col min="11527" max="11527" width="25.140625" style="410" customWidth="1"/>
    <col min="11528" max="11528" width="8.28515625" style="410" customWidth="1"/>
    <col min="11529" max="11773" width="11.42578125" style="410"/>
    <col min="11774" max="11774" width="12.85546875" style="410" bestFit="1" customWidth="1"/>
    <col min="11775" max="11775" width="34.140625" style="410" customWidth="1"/>
    <col min="11776" max="11776" width="20" style="410" customWidth="1"/>
    <col min="11777" max="11777" width="18.28515625" style="410" customWidth="1"/>
    <col min="11778" max="11778" width="23.85546875" style="410" customWidth="1"/>
    <col min="11779" max="11781" width="22.85546875" style="410" customWidth="1"/>
    <col min="11782" max="11782" width="9.85546875" style="410" customWidth="1"/>
    <col min="11783" max="11783" width="25.140625" style="410" customWidth="1"/>
    <col min="11784" max="11784" width="8.28515625" style="410" customWidth="1"/>
    <col min="11785" max="12029" width="11.42578125" style="410"/>
    <col min="12030" max="12030" width="12.85546875" style="410" bestFit="1" customWidth="1"/>
    <col min="12031" max="12031" width="34.140625" style="410" customWidth="1"/>
    <col min="12032" max="12032" width="20" style="410" customWidth="1"/>
    <col min="12033" max="12033" width="18.28515625" style="410" customWidth="1"/>
    <col min="12034" max="12034" width="23.85546875" style="410" customWidth="1"/>
    <col min="12035" max="12037" width="22.85546875" style="410" customWidth="1"/>
    <col min="12038" max="12038" width="9.85546875" style="410" customWidth="1"/>
    <col min="12039" max="12039" width="25.140625" style="410" customWidth="1"/>
    <col min="12040" max="12040" width="8.28515625" style="410" customWidth="1"/>
    <col min="12041" max="12285" width="11.42578125" style="410"/>
    <col min="12286" max="12286" width="12.85546875" style="410" bestFit="1" customWidth="1"/>
    <col min="12287" max="12287" width="34.140625" style="410" customWidth="1"/>
    <col min="12288" max="12288" width="20" style="410" customWidth="1"/>
    <col min="12289" max="12289" width="18.28515625" style="410" customWidth="1"/>
    <col min="12290" max="12290" width="23.85546875" style="410" customWidth="1"/>
    <col min="12291" max="12293" width="22.85546875" style="410" customWidth="1"/>
    <col min="12294" max="12294" width="9.85546875" style="410" customWidth="1"/>
    <col min="12295" max="12295" width="25.140625" style="410" customWidth="1"/>
    <col min="12296" max="12296" width="8.28515625" style="410" customWidth="1"/>
    <col min="12297" max="12541" width="11.42578125" style="410"/>
    <col min="12542" max="12542" width="12.85546875" style="410" bestFit="1" customWidth="1"/>
    <col min="12543" max="12543" width="34.140625" style="410" customWidth="1"/>
    <col min="12544" max="12544" width="20" style="410" customWidth="1"/>
    <col min="12545" max="12545" width="18.28515625" style="410" customWidth="1"/>
    <col min="12546" max="12546" width="23.85546875" style="410" customWidth="1"/>
    <col min="12547" max="12549" width="22.85546875" style="410" customWidth="1"/>
    <col min="12550" max="12550" width="9.85546875" style="410" customWidth="1"/>
    <col min="12551" max="12551" width="25.140625" style="410" customWidth="1"/>
    <col min="12552" max="12552" width="8.28515625" style="410" customWidth="1"/>
    <col min="12553" max="12797" width="11.42578125" style="410"/>
    <col min="12798" max="12798" width="12.85546875" style="410" bestFit="1" customWidth="1"/>
    <col min="12799" max="12799" width="34.140625" style="410" customWidth="1"/>
    <col min="12800" max="12800" width="20" style="410" customWidth="1"/>
    <col min="12801" max="12801" width="18.28515625" style="410" customWidth="1"/>
    <col min="12802" max="12802" width="23.85546875" style="410" customWidth="1"/>
    <col min="12803" max="12805" width="22.85546875" style="410" customWidth="1"/>
    <col min="12806" max="12806" width="9.85546875" style="410" customWidth="1"/>
    <col min="12807" max="12807" width="25.140625" style="410" customWidth="1"/>
    <col min="12808" max="12808" width="8.28515625" style="410" customWidth="1"/>
    <col min="12809" max="13053" width="11.42578125" style="410"/>
    <col min="13054" max="13054" width="12.85546875" style="410" bestFit="1" customWidth="1"/>
    <col min="13055" max="13055" width="34.140625" style="410" customWidth="1"/>
    <col min="13056" max="13056" width="20" style="410" customWidth="1"/>
    <col min="13057" max="13057" width="18.28515625" style="410" customWidth="1"/>
    <col min="13058" max="13058" width="23.85546875" style="410" customWidth="1"/>
    <col min="13059" max="13061" width="22.85546875" style="410" customWidth="1"/>
    <col min="13062" max="13062" width="9.85546875" style="410" customWidth="1"/>
    <col min="13063" max="13063" width="25.140625" style="410" customWidth="1"/>
    <col min="13064" max="13064" width="8.28515625" style="410" customWidth="1"/>
    <col min="13065" max="13309" width="11.42578125" style="410"/>
    <col min="13310" max="13310" width="12.85546875" style="410" bestFit="1" customWidth="1"/>
    <col min="13311" max="13311" width="34.140625" style="410" customWidth="1"/>
    <col min="13312" max="13312" width="20" style="410" customWidth="1"/>
    <col min="13313" max="13313" width="18.28515625" style="410" customWidth="1"/>
    <col min="13314" max="13314" width="23.85546875" style="410" customWidth="1"/>
    <col min="13315" max="13317" width="22.85546875" style="410" customWidth="1"/>
    <col min="13318" max="13318" width="9.85546875" style="410" customWidth="1"/>
    <col min="13319" max="13319" width="25.140625" style="410" customWidth="1"/>
    <col min="13320" max="13320" width="8.28515625" style="410" customWidth="1"/>
    <col min="13321" max="13565" width="11.42578125" style="410"/>
    <col min="13566" max="13566" width="12.85546875" style="410" bestFit="1" customWidth="1"/>
    <col min="13567" max="13567" width="34.140625" style="410" customWidth="1"/>
    <col min="13568" max="13568" width="20" style="410" customWidth="1"/>
    <col min="13569" max="13569" width="18.28515625" style="410" customWidth="1"/>
    <col min="13570" max="13570" width="23.85546875" style="410" customWidth="1"/>
    <col min="13571" max="13573" width="22.85546875" style="410" customWidth="1"/>
    <col min="13574" max="13574" width="9.85546875" style="410" customWidth="1"/>
    <col min="13575" max="13575" width="25.140625" style="410" customWidth="1"/>
    <col min="13576" max="13576" width="8.28515625" style="410" customWidth="1"/>
    <col min="13577" max="13821" width="11.42578125" style="410"/>
    <col min="13822" max="13822" width="12.85546875" style="410" bestFit="1" customWidth="1"/>
    <col min="13823" max="13823" width="34.140625" style="410" customWidth="1"/>
    <col min="13824" max="13824" width="20" style="410" customWidth="1"/>
    <col min="13825" max="13825" width="18.28515625" style="410" customWidth="1"/>
    <col min="13826" max="13826" width="23.85546875" style="410" customWidth="1"/>
    <col min="13827" max="13829" width="22.85546875" style="410" customWidth="1"/>
    <col min="13830" max="13830" width="9.85546875" style="410" customWidth="1"/>
    <col min="13831" max="13831" width="25.140625" style="410" customWidth="1"/>
    <col min="13832" max="13832" width="8.28515625" style="410" customWidth="1"/>
    <col min="13833" max="14077" width="11.42578125" style="410"/>
    <col min="14078" max="14078" width="12.85546875" style="410" bestFit="1" customWidth="1"/>
    <col min="14079" max="14079" width="34.140625" style="410" customWidth="1"/>
    <col min="14080" max="14080" width="20" style="410" customWidth="1"/>
    <col min="14081" max="14081" width="18.28515625" style="410" customWidth="1"/>
    <col min="14082" max="14082" width="23.85546875" style="410" customWidth="1"/>
    <col min="14083" max="14085" width="22.85546875" style="410" customWidth="1"/>
    <col min="14086" max="14086" width="9.85546875" style="410" customWidth="1"/>
    <col min="14087" max="14087" width="25.140625" style="410" customWidth="1"/>
    <col min="14088" max="14088" width="8.28515625" style="410" customWidth="1"/>
    <col min="14089" max="14333" width="11.42578125" style="410"/>
    <col min="14334" max="14334" width="12.85546875" style="410" bestFit="1" customWidth="1"/>
    <col min="14335" max="14335" width="34.140625" style="410" customWidth="1"/>
    <col min="14336" max="14336" width="20" style="410" customWidth="1"/>
    <col min="14337" max="14337" width="18.28515625" style="410" customWidth="1"/>
    <col min="14338" max="14338" width="23.85546875" style="410" customWidth="1"/>
    <col min="14339" max="14341" width="22.85546875" style="410" customWidth="1"/>
    <col min="14342" max="14342" width="9.85546875" style="410" customWidth="1"/>
    <col min="14343" max="14343" width="25.140625" style="410" customWidth="1"/>
    <col min="14344" max="14344" width="8.28515625" style="410" customWidth="1"/>
    <col min="14345" max="14589" width="11.42578125" style="410"/>
    <col min="14590" max="14590" width="12.85546875" style="410" bestFit="1" customWidth="1"/>
    <col min="14591" max="14591" width="34.140625" style="410" customWidth="1"/>
    <col min="14592" max="14592" width="20" style="410" customWidth="1"/>
    <col min="14593" max="14593" width="18.28515625" style="410" customWidth="1"/>
    <col min="14594" max="14594" width="23.85546875" style="410" customWidth="1"/>
    <col min="14595" max="14597" width="22.85546875" style="410" customWidth="1"/>
    <col min="14598" max="14598" width="9.85546875" style="410" customWidth="1"/>
    <col min="14599" max="14599" width="25.140625" style="410" customWidth="1"/>
    <col min="14600" max="14600" width="8.28515625" style="410" customWidth="1"/>
    <col min="14601" max="14845" width="11.42578125" style="410"/>
    <col min="14846" max="14846" width="12.85546875" style="410" bestFit="1" customWidth="1"/>
    <col min="14847" max="14847" width="34.140625" style="410" customWidth="1"/>
    <col min="14848" max="14848" width="20" style="410" customWidth="1"/>
    <col min="14849" max="14849" width="18.28515625" style="410" customWidth="1"/>
    <col min="14850" max="14850" width="23.85546875" style="410" customWidth="1"/>
    <col min="14851" max="14853" width="22.85546875" style="410" customWidth="1"/>
    <col min="14854" max="14854" width="9.85546875" style="410" customWidth="1"/>
    <col min="14855" max="14855" width="25.140625" style="410" customWidth="1"/>
    <col min="14856" max="14856" width="8.28515625" style="410" customWidth="1"/>
    <col min="14857" max="15101" width="11.42578125" style="410"/>
    <col min="15102" max="15102" width="12.85546875" style="410" bestFit="1" customWidth="1"/>
    <col min="15103" max="15103" width="34.140625" style="410" customWidth="1"/>
    <col min="15104" max="15104" width="20" style="410" customWidth="1"/>
    <col min="15105" max="15105" width="18.28515625" style="410" customWidth="1"/>
    <col min="15106" max="15106" width="23.85546875" style="410" customWidth="1"/>
    <col min="15107" max="15109" width="22.85546875" style="410" customWidth="1"/>
    <col min="15110" max="15110" width="9.85546875" style="410" customWidth="1"/>
    <col min="15111" max="15111" width="25.140625" style="410" customWidth="1"/>
    <col min="15112" max="15112" width="8.28515625" style="410" customWidth="1"/>
    <col min="15113" max="15357" width="11.42578125" style="410"/>
    <col min="15358" max="15358" width="12.85546875" style="410" bestFit="1" customWidth="1"/>
    <col min="15359" max="15359" width="34.140625" style="410" customWidth="1"/>
    <col min="15360" max="15360" width="20" style="410" customWidth="1"/>
    <col min="15361" max="15361" width="18.28515625" style="410" customWidth="1"/>
    <col min="15362" max="15362" width="23.85546875" style="410" customWidth="1"/>
    <col min="15363" max="15365" width="22.85546875" style="410" customWidth="1"/>
    <col min="15366" max="15366" width="9.85546875" style="410" customWidth="1"/>
    <col min="15367" max="15367" width="25.140625" style="410" customWidth="1"/>
    <col min="15368" max="15368" width="8.28515625" style="410" customWidth="1"/>
    <col min="15369" max="15613" width="11.42578125" style="410"/>
    <col min="15614" max="15614" width="12.85546875" style="410" bestFit="1" customWidth="1"/>
    <col min="15615" max="15615" width="34.140625" style="410" customWidth="1"/>
    <col min="15616" max="15616" width="20" style="410" customWidth="1"/>
    <col min="15617" max="15617" width="18.28515625" style="410" customWidth="1"/>
    <col min="15618" max="15618" width="23.85546875" style="410" customWidth="1"/>
    <col min="15619" max="15621" width="22.85546875" style="410" customWidth="1"/>
    <col min="15622" max="15622" width="9.85546875" style="410" customWidth="1"/>
    <col min="15623" max="15623" width="25.140625" style="410" customWidth="1"/>
    <col min="15624" max="15624" width="8.28515625" style="410" customWidth="1"/>
    <col min="15625" max="15869" width="11.42578125" style="410"/>
    <col min="15870" max="15870" width="12.85546875" style="410" bestFit="1" customWidth="1"/>
    <col min="15871" max="15871" width="34.140625" style="410" customWidth="1"/>
    <col min="15872" max="15872" width="20" style="410" customWidth="1"/>
    <col min="15873" max="15873" width="18.28515625" style="410" customWidth="1"/>
    <col min="15874" max="15874" width="23.85546875" style="410" customWidth="1"/>
    <col min="15875" max="15877" width="22.85546875" style="410" customWidth="1"/>
    <col min="15878" max="15878" width="9.85546875" style="410" customWidth="1"/>
    <col min="15879" max="15879" width="25.140625" style="410" customWidth="1"/>
    <col min="15880" max="15880" width="8.28515625" style="410" customWidth="1"/>
    <col min="15881" max="16125" width="11.42578125" style="410"/>
    <col min="16126" max="16126" width="12.85546875" style="410" bestFit="1" customWidth="1"/>
    <col min="16127" max="16127" width="34.140625" style="410" customWidth="1"/>
    <col min="16128" max="16128" width="20" style="410" customWidth="1"/>
    <col min="16129" max="16129" width="18.28515625" style="410" customWidth="1"/>
    <col min="16130" max="16130" width="23.85546875" style="410" customWidth="1"/>
    <col min="16131" max="16133" width="22.85546875" style="410" customWidth="1"/>
    <col min="16134" max="16134" width="9.85546875" style="410" customWidth="1"/>
    <col min="16135" max="16135" width="25.140625" style="410" customWidth="1"/>
    <col min="16136" max="16136" width="8.28515625" style="410" customWidth="1"/>
    <col min="16137" max="16384" width="11.42578125" style="410"/>
  </cols>
  <sheetData>
    <row r="1" spans="1:11" ht="12.75" x14ac:dyDescent="0.25">
      <c r="A1" s="774" t="s">
        <v>361</v>
      </c>
      <c r="B1" s="775"/>
      <c r="C1" s="775"/>
      <c r="D1" s="775"/>
      <c r="E1" s="775"/>
      <c r="F1" s="775"/>
      <c r="G1" s="775"/>
      <c r="H1" s="775"/>
      <c r="I1" s="775"/>
      <c r="J1" s="567"/>
      <c r="K1" s="778"/>
    </row>
    <row r="2" spans="1:11" ht="13.5" thickBot="1" x14ac:dyDescent="0.3">
      <c r="A2" s="776"/>
      <c r="B2" s="777"/>
      <c r="C2" s="777"/>
      <c r="D2" s="777"/>
      <c r="E2" s="777"/>
      <c r="F2" s="777"/>
      <c r="G2" s="777"/>
      <c r="H2" s="777"/>
      <c r="I2" s="777"/>
      <c r="J2" s="568"/>
      <c r="K2" s="779"/>
    </row>
    <row r="3" spans="1:11" ht="15" customHeight="1" thickTop="1" thickBot="1" x14ac:dyDescent="0.3">
      <c r="A3" s="780" t="s">
        <v>362</v>
      </c>
      <c r="B3" s="780"/>
      <c r="C3" s="781" t="s">
        <v>363</v>
      </c>
      <c r="D3" s="781" t="s">
        <v>364</v>
      </c>
      <c r="E3" s="781" t="s">
        <v>365</v>
      </c>
      <c r="F3" s="781" t="s">
        <v>366</v>
      </c>
      <c r="G3" s="781" t="s">
        <v>367</v>
      </c>
      <c r="H3" s="781" t="s">
        <v>368</v>
      </c>
      <c r="I3" s="782" t="s">
        <v>369</v>
      </c>
      <c r="J3" s="569"/>
      <c r="K3" s="782" t="s">
        <v>370</v>
      </c>
    </row>
    <row r="4" spans="1:11" ht="15" customHeight="1" thickTop="1" thickBot="1" x14ac:dyDescent="0.3">
      <c r="A4" s="780"/>
      <c r="B4" s="780"/>
      <c r="C4" s="781"/>
      <c r="D4" s="781"/>
      <c r="E4" s="781"/>
      <c r="F4" s="781"/>
      <c r="G4" s="781"/>
      <c r="H4" s="781"/>
      <c r="I4" s="782"/>
      <c r="J4" s="569"/>
      <c r="K4" s="782"/>
    </row>
    <row r="5" spans="1:11" ht="15" customHeight="1" thickTop="1" thickBot="1" x14ac:dyDescent="0.3">
      <c r="A5" s="780"/>
      <c r="B5" s="780"/>
      <c r="C5" s="781"/>
      <c r="D5" s="781"/>
      <c r="E5" s="781"/>
      <c r="F5" s="781"/>
      <c r="G5" s="781"/>
      <c r="H5" s="781"/>
      <c r="I5" s="782"/>
      <c r="J5" s="569"/>
      <c r="K5" s="782"/>
    </row>
    <row r="6" spans="1:11" ht="15" customHeight="1" thickTop="1" thickBot="1" x14ac:dyDescent="0.3">
      <c r="A6" s="780"/>
      <c r="B6" s="780"/>
      <c r="C6" s="781"/>
      <c r="D6" s="781"/>
      <c r="E6" s="781"/>
      <c r="F6" s="781"/>
      <c r="G6" s="781"/>
      <c r="H6" s="781"/>
      <c r="I6" s="782"/>
      <c r="J6" s="569"/>
      <c r="K6" s="782"/>
    </row>
    <row r="7" spans="1:11" ht="35.25" customHeight="1" thickTop="1" thickBot="1" x14ac:dyDescent="0.3">
      <c r="A7" s="780"/>
      <c r="B7" s="780"/>
      <c r="C7" s="781"/>
      <c r="D7" s="781"/>
      <c r="E7" s="781"/>
      <c r="F7" s="781"/>
      <c r="G7" s="781"/>
      <c r="H7" s="781"/>
      <c r="I7" s="782"/>
      <c r="J7" s="569"/>
      <c r="K7" s="782"/>
    </row>
    <row r="8" spans="1:11" ht="27" customHeight="1" thickTop="1" thickBot="1" x14ac:dyDescent="0.3">
      <c r="A8" s="411" t="s">
        <v>82</v>
      </c>
      <c r="B8" s="411" t="s">
        <v>99</v>
      </c>
      <c r="C8" s="411">
        <v>0.3</v>
      </c>
      <c r="D8" s="411">
        <v>0.2</v>
      </c>
      <c r="E8" s="411">
        <v>0.1</v>
      </c>
      <c r="F8" s="412">
        <v>0.1</v>
      </c>
      <c r="G8" s="411">
        <v>0.1</v>
      </c>
      <c r="H8" s="411">
        <v>0.2</v>
      </c>
      <c r="I8" s="413"/>
      <c r="J8" s="413"/>
      <c r="K8" s="411">
        <f>SUM(C8:H8)</f>
        <v>1</v>
      </c>
    </row>
    <row r="9" spans="1:11" ht="27" customHeight="1" x14ac:dyDescent="0.25">
      <c r="A9" s="771" t="s">
        <v>1171</v>
      </c>
      <c r="B9" s="581" t="s">
        <v>935</v>
      </c>
      <c r="C9" s="582">
        <v>1</v>
      </c>
      <c r="D9" s="582">
        <v>10</v>
      </c>
      <c r="E9" s="582">
        <v>10</v>
      </c>
      <c r="F9" s="582">
        <v>7</v>
      </c>
      <c r="G9" s="582">
        <v>10</v>
      </c>
      <c r="H9" s="582">
        <v>10</v>
      </c>
      <c r="I9" s="583">
        <f t="shared" ref="I9:I21" si="0">(F9*0.3)+(G9*0.2)+(H9*0.1)+(E9*0.1)+(D9*0.1)+(C9*0.2)</f>
        <v>7.3</v>
      </c>
      <c r="J9" s="583"/>
      <c r="K9" s="584" t="str">
        <f>IF(AND(I9&gt;=1,I9&lt;=5),"Cargo NO Crítico",(IF(AND(I9&gt;=5.1,I9&lt;=7),"Cargo Crítico Medio",(IF(AND(I9&gt;=7.1,I9&lt;=10),"Cargo Crítico Alto","Error")))))</f>
        <v>Cargo Crítico Alto</v>
      </c>
    </row>
    <row r="10" spans="1:11" ht="27" customHeight="1" x14ac:dyDescent="0.25">
      <c r="A10" s="766"/>
      <c r="B10" s="578" t="s">
        <v>1217</v>
      </c>
      <c r="C10" s="579">
        <v>1</v>
      </c>
      <c r="D10" s="579">
        <v>7</v>
      </c>
      <c r="E10" s="579">
        <v>10</v>
      </c>
      <c r="F10" s="579">
        <v>7</v>
      </c>
      <c r="G10" s="579">
        <v>7</v>
      </c>
      <c r="H10" s="579">
        <v>10</v>
      </c>
      <c r="I10" s="580">
        <f t="shared" si="0"/>
        <v>6.4</v>
      </c>
      <c r="J10" s="580"/>
      <c r="K10" s="585" t="str">
        <f>IF(AND(I10&gt;=1,I10&lt;=5),"Cargo NO Crítico",(IF(AND(I10&gt;=5.1,I10&lt;=7),"Cargo Crítico Medio",(IF(AND(I10&gt;=7.1,I10&lt;=10),"Cargo Crítico Alto","Error")))))</f>
        <v>Cargo Crítico Medio</v>
      </c>
    </row>
    <row r="11" spans="1:11" ht="27" customHeight="1" x14ac:dyDescent="0.25">
      <c r="A11" s="766"/>
      <c r="B11" s="578" t="s">
        <v>1218</v>
      </c>
      <c r="C11" s="579">
        <v>1</v>
      </c>
      <c r="D11" s="579">
        <v>7</v>
      </c>
      <c r="E11" s="579">
        <v>7</v>
      </c>
      <c r="F11" s="579">
        <v>7</v>
      </c>
      <c r="G11" s="579">
        <v>3</v>
      </c>
      <c r="H11" s="579">
        <v>10</v>
      </c>
      <c r="I11" s="580">
        <f t="shared" si="0"/>
        <v>5.3000000000000007</v>
      </c>
      <c r="J11" s="580"/>
      <c r="K11" s="585" t="str">
        <f>IF(AND(I11&gt;=1,I11&lt;=5),"Cargo NO Crítico",(IF(AND(I11&gt;=5.1,I11&lt;=7),"Cargo Crítico Medio",(IF(AND(I11&gt;=7.1,I11&lt;=10),"Cargo Crítico Alto","Error")))))</f>
        <v>Cargo Crítico Medio</v>
      </c>
    </row>
    <row r="12" spans="1:11" ht="27" customHeight="1" x14ac:dyDescent="0.25">
      <c r="A12" s="766"/>
      <c r="B12" s="578" t="s">
        <v>1219</v>
      </c>
      <c r="C12" s="579">
        <v>1</v>
      </c>
      <c r="D12" s="579">
        <v>3</v>
      </c>
      <c r="E12" s="579">
        <v>7</v>
      </c>
      <c r="F12" s="579">
        <v>7</v>
      </c>
      <c r="G12" s="579">
        <v>7</v>
      </c>
      <c r="H12" s="579">
        <v>10</v>
      </c>
      <c r="I12" s="580">
        <f t="shared" ref="I12" si="1">(F12*0.3)+(G12*0.2)+(H12*0.1)+(E12*0.1)+(D12*0.1)+(C12*0.2)</f>
        <v>5.7</v>
      </c>
      <c r="J12" s="580"/>
      <c r="K12" s="585" t="str">
        <f t="shared" ref="K12" si="2">IF(AND(I12&gt;=1,I12&lt;=5),"Cargo NO Crítico",(IF(AND(I12&gt;=5.1,I12&lt;=7),"Cargo Crítico Medio",(IF(AND(I12&gt;=7.1,I12&lt;=10),"Cargo Crítico Alto","Error")))))</f>
        <v>Cargo Crítico Medio</v>
      </c>
    </row>
    <row r="13" spans="1:11" ht="27" customHeight="1" x14ac:dyDescent="0.25">
      <c r="A13" s="766"/>
      <c r="B13" s="578" t="s">
        <v>1256</v>
      </c>
      <c r="C13" s="579">
        <v>1</v>
      </c>
      <c r="D13" s="579">
        <v>3</v>
      </c>
      <c r="E13" s="579">
        <v>7</v>
      </c>
      <c r="F13" s="579">
        <v>7</v>
      </c>
      <c r="G13" s="579">
        <v>7</v>
      </c>
      <c r="H13" s="579">
        <v>10</v>
      </c>
      <c r="I13" s="580">
        <f t="shared" ref="I13" si="3">(F13*0.3)+(G13*0.2)+(H13*0.1)+(E13*0.1)+(D13*0.1)+(C13*0.2)</f>
        <v>5.7</v>
      </c>
      <c r="J13" s="580"/>
      <c r="K13" s="585" t="str">
        <f t="shared" ref="K13" si="4">IF(AND(I13&gt;=1,I13&lt;=5),"Cargo NO Crítico",(IF(AND(I13&gt;=5.1,I13&lt;=7),"Cargo Crítico Medio",(IF(AND(I13&gt;=7.1,I13&lt;=10),"Cargo Crítico Alto","Error")))))</f>
        <v>Cargo Crítico Medio</v>
      </c>
    </row>
    <row r="14" spans="1:11" ht="27" customHeight="1" x14ac:dyDescent="0.25">
      <c r="A14" s="766"/>
      <c r="B14" s="578" t="s">
        <v>371</v>
      </c>
      <c r="C14" s="579">
        <v>1</v>
      </c>
      <c r="D14" s="579">
        <v>7</v>
      </c>
      <c r="E14" s="579">
        <v>10</v>
      </c>
      <c r="F14" s="579">
        <v>7</v>
      </c>
      <c r="G14" s="579">
        <v>7</v>
      </c>
      <c r="H14" s="579">
        <v>10</v>
      </c>
      <c r="I14" s="580">
        <f t="shared" si="0"/>
        <v>6.4</v>
      </c>
      <c r="J14" s="580"/>
      <c r="K14" s="585" t="str">
        <f t="shared" ref="K14:K52" si="5">IF(AND(I14&gt;=1,I14&lt;=5),"Cargo NO Crítico",(IF(AND(I14&gt;=5.1,I14&lt;=7),"Cargo Crítico Medio",(IF(AND(I14&gt;=7.1,I14&lt;=10),"Cargo Crítico Alto","Error")))))</f>
        <v>Cargo Crítico Medio</v>
      </c>
    </row>
    <row r="15" spans="1:11" ht="27" customHeight="1" thickBot="1" x14ac:dyDescent="0.3">
      <c r="A15" s="766"/>
      <c r="B15" s="578" t="s">
        <v>769</v>
      </c>
      <c r="C15" s="579">
        <v>1</v>
      </c>
      <c r="D15" s="579">
        <v>1</v>
      </c>
      <c r="E15" s="579">
        <v>1</v>
      </c>
      <c r="F15" s="579">
        <v>7</v>
      </c>
      <c r="G15" s="579">
        <v>1</v>
      </c>
      <c r="H15" s="579">
        <v>10</v>
      </c>
      <c r="I15" s="580">
        <f t="shared" si="0"/>
        <v>3.7000000000000006</v>
      </c>
      <c r="J15" s="580"/>
      <c r="K15" s="585" t="str">
        <f t="shared" si="5"/>
        <v>Cargo NO Crítico</v>
      </c>
    </row>
    <row r="16" spans="1:11" ht="27" customHeight="1" x14ac:dyDescent="0.25">
      <c r="A16" s="771" t="s">
        <v>1172</v>
      </c>
      <c r="B16" s="581" t="s">
        <v>936</v>
      </c>
      <c r="C16" s="582">
        <v>1</v>
      </c>
      <c r="D16" s="582">
        <v>10</v>
      </c>
      <c r="E16" s="582">
        <v>10</v>
      </c>
      <c r="F16" s="582">
        <v>7</v>
      </c>
      <c r="G16" s="582">
        <v>10</v>
      </c>
      <c r="H16" s="582">
        <v>10</v>
      </c>
      <c r="I16" s="583">
        <f t="shared" si="0"/>
        <v>7.3</v>
      </c>
      <c r="J16" s="583"/>
      <c r="K16" s="584" t="str">
        <f t="shared" si="5"/>
        <v>Cargo Crítico Alto</v>
      </c>
    </row>
    <row r="17" spans="1:11" ht="27" customHeight="1" x14ac:dyDescent="0.25">
      <c r="A17" s="766"/>
      <c r="B17" s="578" t="s">
        <v>372</v>
      </c>
      <c r="C17" s="579">
        <v>1</v>
      </c>
      <c r="D17" s="579">
        <v>3</v>
      </c>
      <c r="E17" s="579">
        <v>7</v>
      </c>
      <c r="F17" s="579">
        <v>7</v>
      </c>
      <c r="G17" s="579">
        <v>7</v>
      </c>
      <c r="H17" s="579">
        <v>10</v>
      </c>
      <c r="I17" s="580">
        <f t="shared" si="0"/>
        <v>5.7</v>
      </c>
      <c r="J17" s="580"/>
      <c r="K17" s="585" t="str">
        <f t="shared" si="5"/>
        <v>Cargo Crítico Medio</v>
      </c>
    </row>
    <row r="18" spans="1:11" ht="27" customHeight="1" x14ac:dyDescent="0.25">
      <c r="A18" s="766"/>
      <c r="B18" s="578" t="s">
        <v>1216</v>
      </c>
      <c r="C18" s="579">
        <v>7</v>
      </c>
      <c r="D18" s="579">
        <v>3</v>
      </c>
      <c r="E18" s="579">
        <v>7</v>
      </c>
      <c r="F18" s="579">
        <v>7</v>
      </c>
      <c r="G18" s="579">
        <v>7</v>
      </c>
      <c r="H18" s="579">
        <v>10</v>
      </c>
      <c r="I18" s="580">
        <f>(F18*0.3)+(G18*0.2)+(H18*0.1)+(E18*0.1)+(D18*0.1)+(C18*0.2)</f>
        <v>6.9</v>
      </c>
      <c r="J18" s="580"/>
      <c r="K18" s="585" t="str">
        <f>IF(AND(I18&gt;=1,I18&lt;=5),"Cargo NO Crítico",(IF(AND(I18&gt;=5.1,I18&lt;=7),"Cargo Crítico Medio",(IF(AND(I18&gt;=7.1,I18&lt;=10),"Cargo Crítico Alto","Error")))))</f>
        <v>Cargo Crítico Medio</v>
      </c>
    </row>
    <row r="19" spans="1:11" ht="27" customHeight="1" x14ac:dyDescent="0.25">
      <c r="A19" s="766"/>
      <c r="B19" s="578" t="s">
        <v>1257</v>
      </c>
      <c r="C19" s="579">
        <v>10</v>
      </c>
      <c r="D19" s="579">
        <v>3</v>
      </c>
      <c r="E19" s="579">
        <v>7</v>
      </c>
      <c r="F19" s="579">
        <v>7</v>
      </c>
      <c r="G19" s="579">
        <v>10</v>
      </c>
      <c r="H19" s="579">
        <v>10</v>
      </c>
      <c r="I19" s="580">
        <f t="shared" ref="I19:I20" si="6">(F19*0.3)+(G19*0.2)+(H19*0.1)+(E19*0.1)+(D19*0.1)+(C19*0.2)</f>
        <v>8.1</v>
      </c>
      <c r="J19" s="580"/>
      <c r="K19" s="585" t="str">
        <f t="shared" ref="K19" si="7">IF(AND(I19&gt;=1,I19&lt;=5),"Cargo NO Crítico",(IF(AND(I19&gt;=5.1,I19&lt;=7),"Cargo Crítico Medio",(IF(AND(I19&gt;=7.1,I19&lt;=10),"Cargo Crítico Alto","Error")))))</f>
        <v>Cargo Crítico Alto</v>
      </c>
    </row>
    <row r="20" spans="1:11" ht="27" customHeight="1" x14ac:dyDescent="0.25">
      <c r="A20" s="766"/>
      <c r="B20" s="578" t="s">
        <v>1295</v>
      </c>
      <c r="C20" s="579">
        <v>1</v>
      </c>
      <c r="D20" s="579">
        <v>3</v>
      </c>
      <c r="E20" s="579">
        <v>3</v>
      </c>
      <c r="F20" s="579">
        <v>7</v>
      </c>
      <c r="G20" s="579">
        <v>3</v>
      </c>
      <c r="H20" s="579">
        <v>10</v>
      </c>
      <c r="I20" s="580">
        <f t="shared" si="6"/>
        <v>4.5</v>
      </c>
      <c r="J20" s="580"/>
      <c r="K20" s="585" t="str">
        <f t="shared" si="5"/>
        <v>Cargo NO Crítico</v>
      </c>
    </row>
    <row r="21" spans="1:11" ht="27" customHeight="1" x14ac:dyDescent="0.25">
      <c r="A21" s="766"/>
      <c r="B21" s="578" t="s">
        <v>770</v>
      </c>
      <c r="C21" s="579">
        <v>1</v>
      </c>
      <c r="D21" s="579">
        <v>7</v>
      </c>
      <c r="E21" s="579">
        <v>7</v>
      </c>
      <c r="F21" s="579">
        <v>7</v>
      </c>
      <c r="G21" s="579">
        <v>10</v>
      </c>
      <c r="H21" s="579">
        <v>10</v>
      </c>
      <c r="I21" s="580">
        <f t="shared" si="0"/>
        <v>6.7</v>
      </c>
      <c r="J21" s="580"/>
      <c r="K21" s="585" t="str">
        <f t="shared" si="5"/>
        <v>Cargo Crítico Medio</v>
      </c>
    </row>
    <row r="22" spans="1:11" ht="27" customHeight="1" x14ac:dyDescent="0.25">
      <c r="A22" s="766"/>
      <c r="B22" s="578" t="s">
        <v>422</v>
      </c>
      <c r="C22" s="579">
        <v>1</v>
      </c>
      <c r="D22" s="579">
        <v>3</v>
      </c>
      <c r="E22" s="579">
        <v>7</v>
      </c>
      <c r="F22" s="579">
        <v>7</v>
      </c>
      <c r="G22" s="579">
        <v>7</v>
      </c>
      <c r="H22" s="579">
        <v>10</v>
      </c>
      <c r="I22" s="580">
        <f t="shared" ref="I22:I52" si="8">(F22*0.3)+(G22*0.2)+(H22*0.1)+(E22*0.1)+(D22*0.1)+(C22*0.2)</f>
        <v>5.7</v>
      </c>
      <c r="J22" s="580"/>
      <c r="K22" s="585" t="str">
        <f t="shared" si="5"/>
        <v>Cargo Crítico Medio</v>
      </c>
    </row>
    <row r="23" spans="1:11" ht="27" customHeight="1" thickBot="1" x14ac:dyDescent="0.3">
      <c r="A23" s="767"/>
      <c r="B23" s="586" t="s">
        <v>373</v>
      </c>
      <c r="C23" s="587">
        <v>1</v>
      </c>
      <c r="D23" s="587">
        <v>3</v>
      </c>
      <c r="E23" s="587">
        <v>3</v>
      </c>
      <c r="F23" s="587">
        <v>7</v>
      </c>
      <c r="G23" s="587">
        <v>3</v>
      </c>
      <c r="H23" s="587">
        <v>10</v>
      </c>
      <c r="I23" s="588">
        <f t="shared" si="8"/>
        <v>4.5</v>
      </c>
      <c r="J23" s="588"/>
      <c r="K23" s="589" t="str">
        <f t="shared" si="5"/>
        <v>Cargo NO Crítico</v>
      </c>
    </row>
    <row r="24" spans="1:11" ht="27" customHeight="1" x14ac:dyDescent="0.25">
      <c r="A24" s="766" t="s">
        <v>374</v>
      </c>
      <c r="B24" s="578" t="s">
        <v>375</v>
      </c>
      <c r="C24" s="579">
        <v>1</v>
      </c>
      <c r="D24" s="579">
        <v>10</v>
      </c>
      <c r="E24" s="579">
        <v>10</v>
      </c>
      <c r="F24" s="579">
        <v>7</v>
      </c>
      <c r="G24" s="579">
        <v>10</v>
      </c>
      <c r="H24" s="579">
        <v>10</v>
      </c>
      <c r="I24" s="580">
        <f t="shared" si="8"/>
        <v>7.3</v>
      </c>
      <c r="J24" s="580"/>
      <c r="K24" s="585" t="str">
        <f t="shared" si="5"/>
        <v>Cargo Crítico Alto</v>
      </c>
    </row>
    <row r="25" spans="1:11" ht="32.25" customHeight="1" x14ac:dyDescent="0.25">
      <c r="A25" s="766"/>
      <c r="B25" s="578" t="s">
        <v>771</v>
      </c>
      <c r="C25" s="579">
        <v>1</v>
      </c>
      <c r="D25" s="579">
        <v>10</v>
      </c>
      <c r="E25" s="579">
        <v>10</v>
      </c>
      <c r="F25" s="579">
        <v>7</v>
      </c>
      <c r="G25" s="579">
        <v>7</v>
      </c>
      <c r="H25" s="579">
        <v>10</v>
      </c>
      <c r="I25" s="580">
        <f t="shared" si="8"/>
        <v>6.7</v>
      </c>
      <c r="J25" s="580"/>
      <c r="K25" s="585" t="str">
        <f t="shared" si="5"/>
        <v>Cargo Crítico Medio</v>
      </c>
    </row>
    <row r="26" spans="1:11" ht="32.25" customHeight="1" x14ac:dyDescent="0.25">
      <c r="A26" s="766"/>
      <c r="B26" s="578" t="s">
        <v>1255</v>
      </c>
      <c r="C26" s="579">
        <v>1</v>
      </c>
      <c r="D26" s="579">
        <v>10</v>
      </c>
      <c r="E26" s="579">
        <v>10</v>
      </c>
      <c r="F26" s="579">
        <v>7</v>
      </c>
      <c r="G26" s="579">
        <v>7</v>
      </c>
      <c r="H26" s="579">
        <v>10</v>
      </c>
      <c r="I26" s="580">
        <f t="shared" ref="I26" si="9">(F26*0.3)+(G26*0.2)+(H26*0.1)+(E26*0.1)+(D26*0.1)+(C26*0.2)</f>
        <v>6.7</v>
      </c>
      <c r="J26" s="580"/>
      <c r="K26" s="585" t="str">
        <f t="shared" ref="K26" si="10">IF(AND(I26&gt;=1,I26&lt;=5),"Cargo NO Crítico",(IF(AND(I26&gt;=5.1,I26&lt;=7),"Cargo Crítico Medio",(IF(AND(I26&gt;=7.1,I26&lt;=10),"Cargo Crítico Alto","Error")))))</f>
        <v>Cargo Crítico Medio</v>
      </c>
    </row>
    <row r="27" spans="1:11" ht="27" customHeight="1" thickBot="1" x14ac:dyDescent="0.3">
      <c r="A27" s="767"/>
      <c r="B27" s="586" t="s">
        <v>772</v>
      </c>
      <c r="C27" s="587">
        <v>1</v>
      </c>
      <c r="D27" s="587">
        <v>7</v>
      </c>
      <c r="E27" s="587">
        <v>3</v>
      </c>
      <c r="F27" s="587">
        <v>7</v>
      </c>
      <c r="G27" s="587">
        <v>1</v>
      </c>
      <c r="H27" s="587">
        <v>10</v>
      </c>
      <c r="I27" s="588">
        <f t="shared" si="8"/>
        <v>4.5000000000000009</v>
      </c>
      <c r="J27" s="588"/>
      <c r="K27" s="589" t="str">
        <f t="shared" si="5"/>
        <v>Cargo NO Crítico</v>
      </c>
    </row>
    <row r="28" spans="1:11" ht="27" customHeight="1" x14ac:dyDescent="0.25">
      <c r="A28" s="768" t="s">
        <v>1173</v>
      </c>
      <c r="B28" s="581" t="s">
        <v>376</v>
      </c>
      <c r="C28" s="582">
        <v>1</v>
      </c>
      <c r="D28" s="582">
        <v>10</v>
      </c>
      <c r="E28" s="582">
        <v>10</v>
      </c>
      <c r="F28" s="582">
        <v>7</v>
      </c>
      <c r="G28" s="582">
        <v>10</v>
      </c>
      <c r="H28" s="582">
        <v>10</v>
      </c>
      <c r="I28" s="583">
        <f t="shared" si="8"/>
        <v>7.3</v>
      </c>
      <c r="J28" s="583"/>
      <c r="K28" s="584" t="str">
        <f t="shared" si="5"/>
        <v>Cargo Crítico Alto</v>
      </c>
    </row>
    <row r="29" spans="1:11" ht="39.75" customHeight="1" x14ac:dyDescent="0.25">
      <c r="A29" s="769"/>
      <c r="B29" s="578" t="s">
        <v>377</v>
      </c>
      <c r="C29" s="579">
        <v>1</v>
      </c>
      <c r="D29" s="579">
        <v>10</v>
      </c>
      <c r="E29" s="579">
        <v>10</v>
      </c>
      <c r="F29" s="579">
        <v>7</v>
      </c>
      <c r="G29" s="579">
        <v>10</v>
      </c>
      <c r="H29" s="579">
        <v>10</v>
      </c>
      <c r="I29" s="580">
        <f t="shared" si="8"/>
        <v>7.3</v>
      </c>
      <c r="J29" s="580"/>
      <c r="K29" s="585" t="str">
        <f t="shared" si="5"/>
        <v>Cargo Crítico Alto</v>
      </c>
    </row>
    <row r="30" spans="1:11" ht="27" customHeight="1" x14ac:dyDescent="0.25">
      <c r="A30" s="769"/>
      <c r="B30" s="578" t="s">
        <v>379</v>
      </c>
      <c r="C30" s="579">
        <v>1</v>
      </c>
      <c r="D30" s="579">
        <v>10</v>
      </c>
      <c r="E30" s="579">
        <v>10</v>
      </c>
      <c r="F30" s="579">
        <v>7</v>
      </c>
      <c r="G30" s="579">
        <v>10</v>
      </c>
      <c r="H30" s="579">
        <v>10</v>
      </c>
      <c r="I30" s="580">
        <f t="shared" si="8"/>
        <v>7.3</v>
      </c>
      <c r="J30" s="580"/>
      <c r="K30" s="585" t="str">
        <f t="shared" si="5"/>
        <v>Cargo Crítico Alto</v>
      </c>
    </row>
    <row r="31" spans="1:11" ht="27" customHeight="1" thickBot="1" x14ac:dyDescent="0.3">
      <c r="A31" s="770"/>
      <c r="B31" s="586" t="s">
        <v>1211</v>
      </c>
      <c r="C31" s="587">
        <v>1</v>
      </c>
      <c r="D31" s="587">
        <v>10</v>
      </c>
      <c r="E31" s="587">
        <v>10</v>
      </c>
      <c r="F31" s="587">
        <v>7</v>
      </c>
      <c r="G31" s="587">
        <v>10</v>
      </c>
      <c r="H31" s="587">
        <v>10</v>
      </c>
      <c r="I31" s="588">
        <f>(F31*0.3)+(G31*0.2)+(H31*0.1)+(E31*0.1)+(D31*0.1)+(C31*0.2)</f>
        <v>7.3</v>
      </c>
      <c r="J31" s="588"/>
      <c r="K31" s="589" t="str">
        <f t="shared" ref="K31" si="11">IF(AND(I31&gt;=1,I31&lt;=5),"Cargo NO Crítico",(IF(AND(I31&gt;=5.1,I31&lt;=7),"Cargo Crítico Medio",(IF(AND(I31&gt;=7.1,I31&lt;=10),"Cargo Crítico Alto","Error")))))</f>
        <v>Cargo Crítico Alto</v>
      </c>
    </row>
    <row r="32" spans="1:11" ht="27" customHeight="1" x14ac:dyDescent="0.25">
      <c r="A32" s="771" t="s">
        <v>265</v>
      </c>
      <c r="B32" s="581" t="s">
        <v>378</v>
      </c>
      <c r="C32" s="582">
        <v>1</v>
      </c>
      <c r="D32" s="582">
        <v>10</v>
      </c>
      <c r="E32" s="582">
        <v>10</v>
      </c>
      <c r="F32" s="582">
        <v>7</v>
      </c>
      <c r="G32" s="582">
        <v>10</v>
      </c>
      <c r="H32" s="582">
        <v>10</v>
      </c>
      <c r="I32" s="583">
        <f t="shared" si="8"/>
        <v>7.3</v>
      </c>
      <c r="J32" s="583"/>
      <c r="K32" s="584" t="str">
        <f t="shared" si="5"/>
        <v>Cargo Crítico Alto</v>
      </c>
    </row>
    <row r="33" spans="1:11" ht="27" customHeight="1" x14ac:dyDescent="0.25">
      <c r="A33" s="766"/>
      <c r="B33" s="578" t="s">
        <v>421</v>
      </c>
      <c r="C33" s="579">
        <v>1</v>
      </c>
      <c r="D33" s="579">
        <v>7</v>
      </c>
      <c r="E33" s="579">
        <v>7</v>
      </c>
      <c r="F33" s="579">
        <v>7</v>
      </c>
      <c r="G33" s="579">
        <v>3</v>
      </c>
      <c r="H33" s="579">
        <v>10</v>
      </c>
      <c r="I33" s="580">
        <f t="shared" ref="I33:I34" si="12">(F33*0.3)+(G33*0.2)+(H33*0.1)+(E33*0.1)+(D33*0.1)+(C33*0.2)</f>
        <v>5.3000000000000007</v>
      </c>
      <c r="J33" s="580"/>
      <c r="K33" s="585" t="str">
        <f t="shared" si="5"/>
        <v>Cargo Crítico Medio</v>
      </c>
    </row>
    <row r="34" spans="1:11" ht="27" customHeight="1" x14ac:dyDescent="0.25">
      <c r="A34" s="766"/>
      <c r="B34" s="578" t="s">
        <v>855</v>
      </c>
      <c r="C34" s="579">
        <v>1</v>
      </c>
      <c r="D34" s="579">
        <v>7</v>
      </c>
      <c r="E34" s="579">
        <v>7</v>
      </c>
      <c r="F34" s="579">
        <v>7</v>
      </c>
      <c r="G34" s="579">
        <v>3</v>
      </c>
      <c r="H34" s="579">
        <v>10</v>
      </c>
      <c r="I34" s="580">
        <f t="shared" si="12"/>
        <v>5.3000000000000007</v>
      </c>
      <c r="J34" s="580"/>
      <c r="K34" s="585" t="str">
        <f t="shared" si="5"/>
        <v>Cargo Crítico Medio</v>
      </c>
    </row>
    <row r="35" spans="1:11" ht="27" customHeight="1" x14ac:dyDescent="0.25">
      <c r="A35" s="766"/>
      <c r="B35" s="578" t="s">
        <v>380</v>
      </c>
      <c r="C35" s="579">
        <v>1</v>
      </c>
      <c r="D35" s="579">
        <v>3</v>
      </c>
      <c r="E35" s="579">
        <v>3</v>
      </c>
      <c r="F35" s="579">
        <v>7</v>
      </c>
      <c r="G35" s="579">
        <v>3</v>
      </c>
      <c r="H35" s="579">
        <v>10</v>
      </c>
      <c r="I35" s="580">
        <f t="shared" si="8"/>
        <v>4.5</v>
      </c>
      <c r="J35" s="580"/>
      <c r="K35" s="585" t="str">
        <f t="shared" si="5"/>
        <v>Cargo NO Crítico</v>
      </c>
    </row>
    <row r="36" spans="1:11" ht="27" customHeight="1" x14ac:dyDescent="0.25">
      <c r="A36" s="766"/>
      <c r="B36" s="578" t="s">
        <v>381</v>
      </c>
      <c r="C36" s="579">
        <v>1</v>
      </c>
      <c r="D36" s="579">
        <v>7</v>
      </c>
      <c r="E36" s="579">
        <v>7</v>
      </c>
      <c r="F36" s="579">
        <v>7</v>
      </c>
      <c r="G36" s="579">
        <v>3</v>
      </c>
      <c r="H36" s="579">
        <v>10</v>
      </c>
      <c r="I36" s="580">
        <f t="shared" si="8"/>
        <v>5.3000000000000007</v>
      </c>
      <c r="J36" s="580"/>
      <c r="K36" s="585" t="str">
        <f t="shared" si="5"/>
        <v>Cargo Crítico Medio</v>
      </c>
    </row>
    <row r="37" spans="1:11" ht="27" customHeight="1" x14ac:dyDescent="0.25">
      <c r="A37" s="766"/>
      <c r="B37" s="578" t="s">
        <v>773</v>
      </c>
      <c r="C37" s="579">
        <v>1</v>
      </c>
      <c r="D37" s="579">
        <v>3</v>
      </c>
      <c r="E37" s="579">
        <v>3</v>
      </c>
      <c r="F37" s="579">
        <v>7</v>
      </c>
      <c r="G37" s="579">
        <v>7</v>
      </c>
      <c r="H37" s="579">
        <v>10</v>
      </c>
      <c r="I37" s="580">
        <f t="shared" si="8"/>
        <v>5.3</v>
      </c>
      <c r="J37" s="580"/>
      <c r="K37" s="585" t="str">
        <f t="shared" si="5"/>
        <v>Cargo Crítico Medio</v>
      </c>
    </row>
    <row r="38" spans="1:11" ht="27" customHeight="1" x14ac:dyDescent="0.25">
      <c r="A38" s="766"/>
      <c r="B38" s="578" t="s">
        <v>853</v>
      </c>
      <c r="C38" s="579">
        <v>1</v>
      </c>
      <c r="D38" s="579">
        <v>7</v>
      </c>
      <c r="E38" s="579">
        <v>7</v>
      </c>
      <c r="F38" s="579">
        <v>7</v>
      </c>
      <c r="G38" s="579">
        <v>7</v>
      </c>
      <c r="H38" s="579">
        <v>10</v>
      </c>
      <c r="I38" s="580">
        <f t="shared" ref="I38" si="13">(F38*0.3)+(G38*0.2)+(H38*0.1)+(E38*0.1)+(D38*0.1)+(C38*0.2)</f>
        <v>6.1000000000000005</v>
      </c>
      <c r="J38" s="580"/>
      <c r="K38" s="585" t="str">
        <f t="shared" ref="K38" si="14">IF(AND(I38&gt;=1,I38&lt;=5),"Cargo NO Crítico",(IF(AND(I38&gt;=5.1,I38&lt;=7),"Cargo Crítico Medio",(IF(AND(I38&gt;=7.1,I38&lt;=10),"Cargo Crítico Alto","Error")))))</f>
        <v>Cargo Crítico Medio</v>
      </c>
    </row>
    <row r="39" spans="1:11" ht="27" customHeight="1" x14ac:dyDescent="0.25">
      <c r="A39" s="766"/>
      <c r="B39" s="578" t="s">
        <v>382</v>
      </c>
      <c r="C39" s="579">
        <v>1</v>
      </c>
      <c r="D39" s="579">
        <v>7</v>
      </c>
      <c r="E39" s="579">
        <v>7</v>
      </c>
      <c r="F39" s="579">
        <v>7</v>
      </c>
      <c r="G39" s="579">
        <v>3</v>
      </c>
      <c r="H39" s="579">
        <v>10</v>
      </c>
      <c r="I39" s="580">
        <f t="shared" si="8"/>
        <v>5.3000000000000007</v>
      </c>
      <c r="J39" s="580"/>
      <c r="K39" s="585" t="str">
        <f t="shared" si="5"/>
        <v>Cargo Crítico Medio</v>
      </c>
    </row>
    <row r="40" spans="1:11" ht="27" customHeight="1" x14ac:dyDescent="0.25">
      <c r="A40" s="766"/>
      <c r="B40" s="578" t="s">
        <v>383</v>
      </c>
      <c r="C40" s="579">
        <v>1</v>
      </c>
      <c r="D40" s="579">
        <v>7</v>
      </c>
      <c r="E40" s="579">
        <v>7</v>
      </c>
      <c r="F40" s="579">
        <v>7</v>
      </c>
      <c r="G40" s="579">
        <v>7</v>
      </c>
      <c r="H40" s="579">
        <v>10</v>
      </c>
      <c r="I40" s="580">
        <f t="shared" si="8"/>
        <v>6.1000000000000005</v>
      </c>
      <c r="J40" s="580"/>
      <c r="K40" s="585" t="str">
        <f t="shared" si="5"/>
        <v>Cargo Crítico Medio</v>
      </c>
    </row>
    <row r="41" spans="1:11" ht="27" customHeight="1" thickBot="1" x14ac:dyDescent="0.3">
      <c r="A41" s="767"/>
      <c r="B41" s="586" t="s">
        <v>384</v>
      </c>
      <c r="C41" s="587">
        <v>1</v>
      </c>
      <c r="D41" s="587">
        <v>10</v>
      </c>
      <c r="E41" s="587">
        <v>1</v>
      </c>
      <c r="F41" s="587">
        <v>7</v>
      </c>
      <c r="G41" s="587">
        <v>1</v>
      </c>
      <c r="H41" s="587">
        <v>10</v>
      </c>
      <c r="I41" s="588">
        <f t="shared" si="8"/>
        <v>4.6000000000000005</v>
      </c>
      <c r="J41" s="588"/>
      <c r="K41" s="589" t="str">
        <f t="shared" si="5"/>
        <v>Cargo NO Crítico</v>
      </c>
    </row>
    <row r="42" spans="1:11" ht="27" customHeight="1" x14ac:dyDescent="0.25">
      <c r="A42" s="771" t="s">
        <v>1174</v>
      </c>
      <c r="B42" s="581" t="s">
        <v>774</v>
      </c>
      <c r="C42" s="582">
        <v>1</v>
      </c>
      <c r="D42" s="582">
        <v>3</v>
      </c>
      <c r="E42" s="582">
        <v>7</v>
      </c>
      <c r="F42" s="582">
        <v>7</v>
      </c>
      <c r="G42" s="582">
        <v>7</v>
      </c>
      <c r="H42" s="582">
        <v>10</v>
      </c>
      <c r="I42" s="583">
        <f t="shared" si="8"/>
        <v>5.7</v>
      </c>
      <c r="J42" s="583"/>
      <c r="K42" s="584" t="str">
        <f t="shared" si="5"/>
        <v>Cargo Crítico Medio</v>
      </c>
    </row>
    <row r="43" spans="1:11" ht="27" customHeight="1" x14ac:dyDescent="0.25">
      <c r="A43" s="766"/>
      <c r="B43" s="578" t="s">
        <v>420</v>
      </c>
      <c r="C43" s="579">
        <v>1</v>
      </c>
      <c r="D43" s="579">
        <v>7</v>
      </c>
      <c r="E43" s="579">
        <v>7</v>
      </c>
      <c r="F43" s="579">
        <v>7</v>
      </c>
      <c r="G43" s="579">
        <v>3</v>
      </c>
      <c r="H43" s="579">
        <v>10</v>
      </c>
      <c r="I43" s="580">
        <f t="shared" si="8"/>
        <v>5.3000000000000007</v>
      </c>
      <c r="J43" s="580"/>
      <c r="K43" s="585" t="str">
        <f>IF(AND(I43&gt;=1,I43&lt;=5),"Cargo NO Crítico",(IF(AND(I43&gt;=5.1,I43&lt;=7),"Cargo Crítico Medio",(IF(AND(I43&gt;=7.1,I43&lt;=10),"Cargo Crítico Alto","Error")))))</f>
        <v>Cargo Crítico Medio</v>
      </c>
    </row>
    <row r="44" spans="1:11" ht="27" customHeight="1" thickBot="1" x14ac:dyDescent="0.3">
      <c r="A44" s="767"/>
      <c r="B44" s="586" t="s">
        <v>775</v>
      </c>
      <c r="C44" s="587">
        <v>1</v>
      </c>
      <c r="D44" s="587">
        <v>7</v>
      </c>
      <c r="E44" s="587">
        <v>10</v>
      </c>
      <c r="F44" s="587">
        <v>7</v>
      </c>
      <c r="G44" s="587">
        <v>7</v>
      </c>
      <c r="H44" s="587">
        <v>10</v>
      </c>
      <c r="I44" s="588">
        <f t="shared" si="8"/>
        <v>6.4</v>
      </c>
      <c r="J44" s="588"/>
      <c r="K44" s="589" t="str">
        <f t="shared" si="5"/>
        <v>Cargo Crítico Medio</v>
      </c>
    </row>
    <row r="45" spans="1:11" ht="27" customHeight="1" x14ac:dyDescent="0.25">
      <c r="A45" s="771" t="s">
        <v>1175</v>
      </c>
      <c r="B45" s="581" t="s">
        <v>776</v>
      </c>
      <c r="C45" s="582">
        <v>10</v>
      </c>
      <c r="D45" s="582">
        <v>7</v>
      </c>
      <c r="E45" s="582">
        <v>7</v>
      </c>
      <c r="F45" s="582">
        <v>7</v>
      </c>
      <c r="G45" s="582">
        <v>10</v>
      </c>
      <c r="H45" s="582">
        <v>10</v>
      </c>
      <c r="I45" s="583">
        <f t="shared" si="8"/>
        <v>8.5</v>
      </c>
      <c r="J45" s="583"/>
      <c r="K45" s="584" t="str">
        <f t="shared" si="5"/>
        <v>Cargo Crítico Alto</v>
      </c>
    </row>
    <row r="46" spans="1:11" ht="27" customHeight="1" x14ac:dyDescent="0.25">
      <c r="A46" s="766"/>
      <c r="B46" s="578" t="s">
        <v>1220</v>
      </c>
      <c r="C46" s="579">
        <v>10</v>
      </c>
      <c r="D46" s="579">
        <v>3</v>
      </c>
      <c r="E46" s="579">
        <v>7</v>
      </c>
      <c r="F46" s="579">
        <v>7</v>
      </c>
      <c r="G46" s="579">
        <v>7</v>
      </c>
      <c r="H46" s="579">
        <v>10</v>
      </c>
      <c r="I46" s="580">
        <f t="shared" si="8"/>
        <v>7.5</v>
      </c>
      <c r="J46" s="580"/>
      <c r="K46" s="585" t="str">
        <f t="shared" si="5"/>
        <v>Cargo Crítico Alto</v>
      </c>
    </row>
    <row r="47" spans="1:11" ht="27" customHeight="1" x14ac:dyDescent="0.25">
      <c r="A47" s="766"/>
      <c r="B47" s="578" t="s">
        <v>1212</v>
      </c>
      <c r="C47" s="579">
        <v>1</v>
      </c>
      <c r="D47" s="579">
        <v>1</v>
      </c>
      <c r="E47" s="579">
        <v>1</v>
      </c>
      <c r="F47" s="579">
        <v>7</v>
      </c>
      <c r="G47" s="579">
        <v>1</v>
      </c>
      <c r="H47" s="579">
        <v>10</v>
      </c>
      <c r="I47" s="580">
        <f t="shared" ref="I47" si="15">(F47*0.3)+(G47*0.2)+(H47*0.1)+(E47*0.1)+(D47*0.1)+(C47*0.2)</f>
        <v>3.7000000000000006</v>
      </c>
      <c r="J47" s="580"/>
      <c r="K47" s="585" t="str">
        <f t="shared" si="5"/>
        <v>Cargo NO Crítico</v>
      </c>
    </row>
    <row r="48" spans="1:11" ht="27" customHeight="1" thickBot="1" x14ac:dyDescent="0.3">
      <c r="A48" s="767"/>
      <c r="B48" s="586" t="s">
        <v>777</v>
      </c>
      <c r="C48" s="587">
        <v>1</v>
      </c>
      <c r="D48" s="587">
        <v>1</v>
      </c>
      <c r="E48" s="587">
        <v>1</v>
      </c>
      <c r="F48" s="587">
        <v>7</v>
      </c>
      <c r="G48" s="587">
        <v>1</v>
      </c>
      <c r="H48" s="587">
        <v>10</v>
      </c>
      <c r="I48" s="588">
        <f t="shared" si="8"/>
        <v>3.7000000000000006</v>
      </c>
      <c r="J48" s="588"/>
      <c r="K48" s="589" t="str">
        <f t="shared" si="5"/>
        <v>Cargo NO Crítico</v>
      </c>
    </row>
    <row r="49" spans="1:11" ht="27" customHeight="1" x14ac:dyDescent="0.25">
      <c r="A49" s="771" t="s">
        <v>1176</v>
      </c>
      <c r="B49" s="581" t="s">
        <v>1214</v>
      </c>
      <c r="C49" s="582">
        <v>10</v>
      </c>
      <c r="D49" s="582">
        <v>7</v>
      </c>
      <c r="E49" s="582">
        <v>7</v>
      </c>
      <c r="F49" s="582">
        <v>7</v>
      </c>
      <c r="G49" s="582">
        <v>10</v>
      </c>
      <c r="H49" s="582">
        <v>10</v>
      </c>
      <c r="I49" s="583">
        <f t="shared" si="8"/>
        <v>8.5</v>
      </c>
      <c r="J49" s="583"/>
      <c r="K49" s="584" t="str">
        <f t="shared" si="5"/>
        <v>Cargo Crítico Alto</v>
      </c>
    </row>
    <row r="50" spans="1:11" ht="27" customHeight="1" x14ac:dyDescent="0.25">
      <c r="A50" s="766"/>
      <c r="B50" s="578" t="s">
        <v>1213</v>
      </c>
      <c r="C50" s="579">
        <v>10</v>
      </c>
      <c r="D50" s="579">
        <v>3</v>
      </c>
      <c r="E50" s="579">
        <v>7</v>
      </c>
      <c r="F50" s="579">
        <v>7</v>
      </c>
      <c r="G50" s="579">
        <v>7</v>
      </c>
      <c r="H50" s="579">
        <v>10</v>
      </c>
      <c r="I50" s="580">
        <f t="shared" si="8"/>
        <v>7.5</v>
      </c>
      <c r="J50" s="580"/>
      <c r="K50" s="585" t="str">
        <f t="shared" si="5"/>
        <v>Cargo Crítico Alto</v>
      </c>
    </row>
    <row r="51" spans="1:11" ht="27" customHeight="1" x14ac:dyDescent="0.25">
      <c r="A51" s="766"/>
      <c r="B51" s="578" t="s">
        <v>1221</v>
      </c>
      <c r="C51" s="579">
        <v>1</v>
      </c>
      <c r="D51" s="579">
        <v>3</v>
      </c>
      <c r="E51" s="579">
        <v>7</v>
      </c>
      <c r="F51" s="579">
        <v>7</v>
      </c>
      <c r="G51" s="579">
        <v>3</v>
      </c>
      <c r="H51" s="579">
        <v>10</v>
      </c>
      <c r="I51" s="580">
        <f t="shared" si="8"/>
        <v>4.9000000000000004</v>
      </c>
      <c r="J51" s="580"/>
      <c r="K51" s="585" t="str">
        <f t="shared" si="5"/>
        <v>Cargo NO Crítico</v>
      </c>
    </row>
    <row r="52" spans="1:11" ht="27" customHeight="1" thickBot="1" x14ac:dyDescent="0.3">
      <c r="A52" s="767"/>
      <c r="B52" s="586" t="s">
        <v>778</v>
      </c>
      <c r="C52" s="587">
        <v>1</v>
      </c>
      <c r="D52" s="587">
        <v>1</v>
      </c>
      <c r="E52" s="587">
        <v>1</v>
      </c>
      <c r="F52" s="587">
        <v>7</v>
      </c>
      <c r="G52" s="587">
        <v>1</v>
      </c>
      <c r="H52" s="587">
        <v>10</v>
      </c>
      <c r="I52" s="588">
        <f t="shared" si="8"/>
        <v>3.7000000000000006</v>
      </c>
      <c r="J52" s="588"/>
      <c r="K52" s="589" t="str">
        <f t="shared" si="5"/>
        <v>Cargo NO Crítico</v>
      </c>
    </row>
    <row r="53" spans="1:11" ht="27" customHeight="1" thickBot="1" x14ac:dyDescent="0.3">
      <c r="A53" s="772" t="s">
        <v>387</v>
      </c>
      <c r="B53" s="772"/>
      <c r="C53" s="414">
        <f t="shared" ref="C53:H53" si="16">SUM(C9:C52)</f>
        <v>95</v>
      </c>
      <c r="D53" s="414">
        <f t="shared" si="16"/>
        <v>261</v>
      </c>
      <c r="E53" s="414">
        <f t="shared" si="16"/>
        <v>297</v>
      </c>
      <c r="F53" s="414">
        <f t="shared" si="16"/>
        <v>308</v>
      </c>
      <c r="G53" s="414">
        <f t="shared" si="16"/>
        <v>268</v>
      </c>
      <c r="H53" s="414">
        <f t="shared" si="16"/>
        <v>440</v>
      </c>
      <c r="I53" s="414">
        <f>(F53*0.3)+(G53*0.2)+(H53*0.1)+(E53*0.1)+(D53*0.1)+(C53*0.2)</f>
        <v>264.79999999999995</v>
      </c>
      <c r="J53" s="414"/>
      <c r="K53" s="415"/>
    </row>
    <row r="54" spans="1:11" ht="27" customHeight="1" thickTop="1" thickBot="1" x14ac:dyDescent="0.3">
      <c r="A54" s="773"/>
      <c r="B54" s="773"/>
      <c r="C54" s="416">
        <f t="shared" ref="C54:H54" si="17">C53/$I53</f>
        <v>0.35876132930513599</v>
      </c>
      <c r="D54" s="416">
        <f t="shared" si="17"/>
        <v>0.98564954682779471</v>
      </c>
      <c r="E54" s="416">
        <f t="shared" si="17"/>
        <v>1.1216012084592146</v>
      </c>
      <c r="F54" s="416">
        <f t="shared" si="17"/>
        <v>1.1631419939577041</v>
      </c>
      <c r="G54" s="416">
        <f t="shared" si="17"/>
        <v>1.0120845921450152</v>
      </c>
      <c r="H54" s="416">
        <f t="shared" si="17"/>
        <v>1.6616314199395774</v>
      </c>
      <c r="I54" s="417"/>
      <c r="J54" s="417"/>
      <c r="K54" s="418"/>
    </row>
    <row r="55" spans="1:11" ht="27" customHeight="1" thickTop="1" x14ac:dyDescent="0.25">
      <c r="A55" s="419"/>
      <c r="B55" s="420"/>
      <c r="C55" s="420"/>
      <c r="D55" s="420"/>
      <c r="E55" s="420"/>
      <c r="F55" s="421"/>
      <c r="G55" s="421"/>
      <c r="H55" s="421"/>
      <c r="I55" s="420"/>
      <c r="J55" s="420"/>
      <c r="K55" s="420"/>
    </row>
    <row r="56" spans="1:11" ht="27" customHeight="1" x14ac:dyDescent="0.25">
      <c r="A56" s="754" t="s">
        <v>388</v>
      </c>
      <c r="B56" s="754"/>
      <c r="C56" s="422"/>
      <c r="D56" s="422"/>
      <c r="E56" s="754" t="s">
        <v>389</v>
      </c>
      <c r="F56" s="754"/>
    </row>
    <row r="57" spans="1:11" ht="27" customHeight="1" x14ac:dyDescent="0.25">
      <c r="A57" s="423">
        <v>1</v>
      </c>
      <c r="B57" s="755" t="s">
        <v>390</v>
      </c>
      <c r="C57" s="755"/>
      <c r="E57" s="424" t="s">
        <v>462</v>
      </c>
      <c r="F57" s="425" t="s">
        <v>461</v>
      </c>
    </row>
    <row r="58" spans="1:11" ht="27" customHeight="1" x14ac:dyDescent="0.25">
      <c r="A58" s="423">
        <v>3</v>
      </c>
      <c r="B58" s="755" t="s">
        <v>391</v>
      </c>
      <c r="C58" s="755"/>
      <c r="E58" s="424" t="s">
        <v>492</v>
      </c>
      <c r="F58" s="426" t="s">
        <v>460</v>
      </c>
    </row>
    <row r="59" spans="1:11" ht="27" customHeight="1" x14ac:dyDescent="0.25">
      <c r="A59" s="424">
        <v>7</v>
      </c>
      <c r="B59" s="755" t="s">
        <v>392</v>
      </c>
      <c r="C59" s="755"/>
      <c r="E59" s="423" t="s">
        <v>491</v>
      </c>
      <c r="F59" s="427" t="s">
        <v>459</v>
      </c>
      <c r="G59" s="428"/>
      <c r="H59" s="428"/>
      <c r="I59" s="428"/>
      <c r="J59" s="428"/>
      <c r="K59" s="428"/>
    </row>
    <row r="60" spans="1:11" ht="27" customHeight="1" x14ac:dyDescent="0.25">
      <c r="A60" s="423">
        <v>10</v>
      </c>
      <c r="B60" s="755" t="s">
        <v>393</v>
      </c>
      <c r="C60" s="755"/>
      <c r="E60" s="429"/>
      <c r="F60" s="429"/>
    </row>
    <row r="61" spans="1:11" ht="27" customHeight="1" x14ac:dyDescent="0.25">
      <c r="B61" s="430"/>
      <c r="C61" s="430"/>
      <c r="D61" s="430"/>
      <c r="E61" s="430"/>
    </row>
    <row r="62" spans="1:11" ht="27" customHeight="1" x14ac:dyDescent="0.25">
      <c r="A62" s="410"/>
      <c r="C62" s="707" t="s">
        <v>97</v>
      </c>
      <c r="D62" s="707"/>
      <c r="E62" s="222"/>
      <c r="F62" s="222"/>
    </row>
    <row r="63" spans="1:11" ht="5.45" customHeight="1" x14ac:dyDescent="0.25">
      <c r="C63" s="222"/>
      <c r="D63" s="359"/>
      <c r="E63" s="222"/>
      <c r="F63" s="222"/>
    </row>
    <row r="64" spans="1:11" ht="27" customHeight="1" x14ac:dyDescent="0.25">
      <c r="C64" s="722" t="s">
        <v>98</v>
      </c>
      <c r="D64" s="722"/>
      <c r="E64" s="764" t="s">
        <v>99</v>
      </c>
      <c r="F64" s="764"/>
    </row>
    <row r="65" spans="1:11" ht="27" customHeight="1" x14ac:dyDescent="0.25">
      <c r="C65" s="724" t="s">
        <v>463</v>
      </c>
      <c r="D65" s="724"/>
      <c r="E65" s="765" t="s">
        <v>1167</v>
      </c>
      <c r="F65" s="765"/>
    </row>
    <row r="66" spans="1:11" ht="27" customHeight="1" x14ac:dyDescent="0.25">
      <c r="C66" s="724" t="s">
        <v>100</v>
      </c>
      <c r="D66" s="724"/>
      <c r="E66" s="765" t="s">
        <v>101</v>
      </c>
      <c r="F66" s="765"/>
    </row>
    <row r="67" spans="1:11" ht="27" customHeight="1" x14ac:dyDescent="0.25">
      <c r="C67" s="722" t="s">
        <v>791</v>
      </c>
      <c r="D67" s="727"/>
      <c r="E67" s="763">
        <v>42535</v>
      </c>
      <c r="F67" s="763"/>
    </row>
    <row r="68" spans="1:11" ht="27" customHeight="1" x14ac:dyDescent="0.25">
      <c r="C68" s="431"/>
      <c r="D68" s="431"/>
      <c r="E68" s="431"/>
      <c r="F68" s="431"/>
    </row>
    <row r="69" spans="1:11" s="433" customFormat="1" ht="18.75" x14ac:dyDescent="0.3">
      <c r="A69" s="432" t="s">
        <v>887</v>
      </c>
      <c r="D69" s="434"/>
      <c r="E69" s="435"/>
      <c r="F69" s="435"/>
      <c r="J69" s="436" t="s">
        <v>888</v>
      </c>
    </row>
    <row r="70" spans="1:11" s="433" customFormat="1" ht="15" x14ac:dyDescent="0.25">
      <c r="A70" s="437"/>
      <c r="D70" s="434"/>
      <c r="E70" s="435"/>
      <c r="F70" s="435"/>
      <c r="J70" s="438" t="s">
        <v>889</v>
      </c>
    </row>
    <row r="71" spans="1:11" s="434" customFormat="1" ht="15" x14ac:dyDescent="0.25">
      <c r="A71" s="442" t="s">
        <v>890</v>
      </c>
      <c r="B71" s="442" t="s">
        <v>99</v>
      </c>
      <c r="C71" s="442" t="s">
        <v>891</v>
      </c>
      <c r="D71" s="572" t="s">
        <v>892</v>
      </c>
      <c r="E71" s="572">
        <v>2012</v>
      </c>
      <c r="F71" s="442" t="s">
        <v>893</v>
      </c>
      <c r="G71" s="442" t="s">
        <v>894</v>
      </c>
      <c r="H71" s="442">
        <v>2014</v>
      </c>
      <c r="I71" s="442" t="s">
        <v>895</v>
      </c>
      <c r="J71" s="442" t="s">
        <v>896</v>
      </c>
      <c r="K71" s="442">
        <v>2016</v>
      </c>
    </row>
    <row r="72" spans="1:11" s="433" customFormat="1" ht="15" x14ac:dyDescent="0.25">
      <c r="A72" s="439" t="s">
        <v>897</v>
      </c>
      <c r="B72" s="440" t="s">
        <v>936</v>
      </c>
      <c r="C72" s="439" t="s">
        <v>898</v>
      </c>
      <c r="D72" s="447">
        <v>42201</v>
      </c>
      <c r="E72" s="442"/>
      <c r="F72" s="442"/>
      <c r="G72" s="443" t="s">
        <v>899</v>
      </c>
      <c r="H72" s="570"/>
      <c r="I72" s="439"/>
      <c r="J72" s="443" t="s">
        <v>899</v>
      </c>
      <c r="K72" s="439"/>
    </row>
    <row r="73" spans="1:11" s="433" customFormat="1" ht="15" x14ac:dyDescent="0.25">
      <c r="A73" s="439" t="s">
        <v>1258</v>
      </c>
      <c r="B73" s="440" t="s">
        <v>1259</v>
      </c>
      <c r="C73" s="439" t="s">
        <v>1260</v>
      </c>
      <c r="D73" s="447">
        <v>42398</v>
      </c>
      <c r="E73" s="442"/>
      <c r="F73" s="442"/>
      <c r="G73" s="443"/>
      <c r="H73" s="570"/>
      <c r="I73" s="439"/>
      <c r="J73" s="439"/>
      <c r="K73" s="590" t="s">
        <v>899</v>
      </c>
    </row>
    <row r="74" spans="1:11" s="433" customFormat="1" ht="15" x14ac:dyDescent="0.25">
      <c r="A74" s="439" t="s">
        <v>374</v>
      </c>
      <c r="B74" s="440" t="s">
        <v>375</v>
      </c>
      <c r="C74" s="439" t="s">
        <v>900</v>
      </c>
      <c r="D74" s="447"/>
      <c r="E74" s="442"/>
      <c r="F74" s="442"/>
      <c r="G74" s="443" t="s">
        <v>899</v>
      </c>
      <c r="H74" s="442"/>
      <c r="I74" s="439"/>
      <c r="J74" s="571" t="s">
        <v>1261</v>
      </c>
      <c r="K74" s="281"/>
    </row>
    <row r="75" spans="1:11" s="433" customFormat="1" ht="15" x14ac:dyDescent="0.25">
      <c r="A75" s="759" t="s">
        <v>901</v>
      </c>
      <c r="B75" s="440" t="s">
        <v>376</v>
      </c>
      <c r="C75" s="439" t="s">
        <v>902</v>
      </c>
      <c r="D75" s="447">
        <v>42171</v>
      </c>
      <c r="E75" s="443" t="s">
        <v>903</v>
      </c>
      <c r="F75" s="442"/>
      <c r="G75" s="442"/>
      <c r="H75" s="442"/>
      <c r="I75" s="443" t="s">
        <v>899</v>
      </c>
      <c r="J75" s="439"/>
      <c r="K75" s="439"/>
    </row>
    <row r="76" spans="1:11" s="433" customFormat="1" ht="15" x14ac:dyDescent="0.25">
      <c r="A76" s="759"/>
      <c r="B76" s="440" t="s">
        <v>377</v>
      </c>
      <c r="C76" s="439" t="s">
        <v>151</v>
      </c>
      <c r="D76" s="447">
        <v>42171</v>
      </c>
      <c r="E76" s="443" t="s">
        <v>903</v>
      </c>
      <c r="F76" s="442"/>
      <c r="G76" s="442"/>
      <c r="H76" s="442"/>
      <c r="I76" s="443" t="s">
        <v>899</v>
      </c>
      <c r="J76" s="439"/>
      <c r="K76" s="439"/>
    </row>
    <row r="77" spans="1:11" s="433" customFormat="1" ht="15" x14ac:dyDescent="0.25">
      <c r="A77" s="759"/>
      <c r="B77" s="440" t="s">
        <v>378</v>
      </c>
      <c r="C77" s="439" t="s">
        <v>904</v>
      </c>
      <c r="D77" s="447">
        <v>42171</v>
      </c>
      <c r="E77" s="443" t="s">
        <v>903</v>
      </c>
      <c r="F77" s="442"/>
      <c r="G77" s="443" t="s">
        <v>899</v>
      </c>
      <c r="H77" s="442"/>
      <c r="I77" s="443" t="s">
        <v>899</v>
      </c>
      <c r="J77" s="439"/>
      <c r="K77" s="439"/>
    </row>
    <row r="78" spans="1:11" s="433" customFormat="1" ht="30" customHeight="1" x14ac:dyDescent="0.25">
      <c r="A78" s="759"/>
      <c r="B78" s="440" t="s">
        <v>1246</v>
      </c>
      <c r="C78" s="439" t="s">
        <v>463</v>
      </c>
      <c r="D78" s="447">
        <v>42128</v>
      </c>
      <c r="E78" s="443"/>
      <c r="F78" s="442"/>
      <c r="G78" s="442"/>
      <c r="H78" s="442"/>
      <c r="I78" s="448" t="s">
        <v>899</v>
      </c>
      <c r="J78" s="439"/>
      <c r="K78" s="439"/>
    </row>
    <row r="79" spans="1:11" s="433" customFormat="1" ht="23.25" customHeight="1" x14ac:dyDescent="0.25">
      <c r="A79" s="759"/>
      <c r="B79" s="440" t="s">
        <v>935</v>
      </c>
      <c r="C79" s="439" t="s">
        <v>905</v>
      </c>
      <c r="D79" s="447">
        <v>42171</v>
      </c>
      <c r="E79" s="442"/>
      <c r="F79" s="442"/>
      <c r="G79" s="442"/>
      <c r="H79" s="442"/>
      <c r="I79" s="443" t="s">
        <v>899</v>
      </c>
      <c r="J79" s="439"/>
      <c r="K79" s="439"/>
    </row>
    <row r="80" spans="1:11" s="433" customFormat="1" ht="15" x14ac:dyDescent="0.25">
      <c r="A80" s="759"/>
      <c r="B80" s="440" t="s">
        <v>379</v>
      </c>
      <c r="C80" s="439" t="s">
        <v>906</v>
      </c>
      <c r="D80" s="447">
        <v>42174</v>
      </c>
      <c r="E80" s="442"/>
      <c r="F80" s="442"/>
      <c r="G80" s="443" t="s">
        <v>899</v>
      </c>
      <c r="H80" s="442"/>
      <c r="I80" s="443" t="s">
        <v>899</v>
      </c>
      <c r="J80" s="439"/>
      <c r="K80" s="439"/>
    </row>
    <row r="81" spans="1:11" s="433" customFormat="1" ht="45" customHeight="1" x14ac:dyDescent="0.25">
      <c r="A81" s="759" t="s">
        <v>385</v>
      </c>
      <c r="B81" s="440" t="s">
        <v>907</v>
      </c>
      <c r="C81" s="439" t="s">
        <v>908</v>
      </c>
      <c r="D81" s="447">
        <v>42215</v>
      </c>
      <c r="E81" s="443" t="s">
        <v>903</v>
      </c>
      <c r="F81" s="442"/>
      <c r="G81" s="443" t="s">
        <v>903</v>
      </c>
      <c r="H81" s="442"/>
      <c r="I81" s="439"/>
      <c r="J81" s="443" t="s">
        <v>903</v>
      </c>
      <c r="K81" s="439"/>
    </row>
    <row r="82" spans="1:11" s="433" customFormat="1" ht="15" x14ac:dyDescent="0.25">
      <c r="A82" s="759"/>
      <c r="B82" s="760" t="s">
        <v>909</v>
      </c>
      <c r="C82" s="439" t="s">
        <v>910</v>
      </c>
      <c r="D82" s="447">
        <v>41776</v>
      </c>
      <c r="E82" s="443" t="s">
        <v>903</v>
      </c>
      <c r="F82" s="442"/>
      <c r="G82" s="442"/>
      <c r="H82" s="443" t="s">
        <v>903</v>
      </c>
      <c r="I82" s="439"/>
      <c r="J82" s="439"/>
      <c r="K82" s="571"/>
    </row>
    <row r="83" spans="1:11" s="433" customFormat="1" ht="15" x14ac:dyDescent="0.25">
      <c r="A83" s="759"/>
      <c r="B83" s="761"/>
      <c r="C83" s="439" t="s">
        <v>911</v>
      </c>
      <c r="D83" s="447">
        <v>41776</v>
      </c>
      <c r="E83" s="443" t="s">
        <v>903</v>
      </c>
      <c r="F83" s="442"/>
      <c r="G83" s="442"/>
      <c r="H83" s="443" t="s">
        <v>903</v>
      </c>
      <c r="I83" s="439"/>
      <c r="J83" s="439"/>
      <c r="K83" s="571"/>
    </row>
    <row r="84" spans="1:11" s="433" customFormat="1" ht="15" x14ac:dyDescent="0.25">
      <c r="A84" s="759"/>
      <c r="B84" s="761"/>
      <c r="C84" s="439" t="s">
        <v>912</v>
      </c>
      <c r="D84" s="447">
        <v>41968</v>
      </c>
      <c r="E84" s="443" t="s">
        <v>903</v>
      </c>
      <c r="F84" s="442"/>
      <c r="G84" s="443" t="s">
        <v>903</v>
      </c>
      <c r="H84" s="443" t="s">
        <v>903</v>
      </c>
      <c r="I84" s="439"/>
      <c r="J84" s="439"/>
      <c r="K84" s="571"/>
    </row>
    <row r="85" spans="1:11" s="433" customFormat="1" ht="15" x14ac:dyDescent="0.25">
      <c r="A85" s="759"/>
      <c r="B85" s="762"/>
      <c r="C85" s="433" t="s">
        <v>913</v>
      </c>
      <c r="D85" s="447">
        <v>42225</v>
      </c>
      <c r="E85" s="443" t="s">
        <v>903</v>
      </c>
      <c r="F85" s="442"/>
      <c r="G85" s="442"/>
      <c r="H85" s="442"/>
      <c r="I85" s="442"/>
      <c r="J85" s="443" t="s">
        <v>899</v>
      </c>
      <c r="K85" s="439"/>
    </row>
    <row r="86" spans="1:11" s="433" customFormat="1" ht="15" customHeight="1" x14ac:dyDescent="0.25">
      <c r="A86" s="756" t="s">
        <v>386</v>
      </c>
      <c r="B86" s="758" t="s">
        <v>914</v>
      </c>
      <c r="C86" s="439" t="s">
        <v>915</v>
      </c>
      <c r="D86" s="447">
        <v>42190</v>
      </c>
      <c r="E86" s="441"/>
      <c r="F86" s="443" t="s">
        <v>899</v>
      </c>
      <c r="G86" s="442"/>
      <c r="H86" s="442"/>
      <c r="I86" s="442"/>
      <c r="J86" s="443" t="s">
        <v>899</v>
      </c>
      <c r="K86" s="439"/>
    </row>
    <row r="87" spans="1:11" s="433" customFormat="1" ht="15" x14ac:dyDescent="0.25">
      <c r="A87" s="757"/>
      <c r="B87" s="758"/>
      <c r="C87" s="439" t="s">
        <v>916</v>
      </c>
      <c r="D87" s="447">
        <v>42243</v>
      </c>
      <c r="E87" s="441"/>
      <c r="F87" s="443" t="s">
        <v>899</v>
      </c>
      <c r="G87" s="442"/>
      <c r="H87" s="442"/>
      <c r="I87" s="442"/>
      <c r="J87" s="443" t="s">
        <v>899</v>
      </c>
      <c r="K87" s="439"/>
    </row>
    <row r="88" spans="1:11" s="433" customFormat="1" ht="15" x14ac:dyDescent="0.25">
      <c r="A88" s="757"/>
      <c r="B88" s="758"/>
      <c r="C88" s="439" t="s">
        <v>917</v>
      </c>
      <c r="D88" s="447">
        <v>42190</v>
      </c>
      <c r="E88" s="441"/>
      <c r="F88" s="443" t="s">
        <v>899</v>
      </c>
      <c r="G88" s="442"/>
      <c r="H88" s="442"/>
      <c r="I88" s="442"/>
      <c r="J88" s="443" t="s">
        <v>899</v>
      </c>
      <c r="K88" s="439"/>
    </row>
    <row r="89" spans="1:11" s="433" customFormat="1" ht="15" x14ac:dyDescent="0.25">
      <c r="A89" s="757"/>
      <c r="B89" s="758" t="s">
        <v>918</v>
      </c>
      <c r="C89" s="439" t="s">
        <v>919</v>
      </c>
      <c r="D89" s="447">
        <v>42190</v>
      </c>
      <c r="E89" s="441"/>
      <c r="F89" s="443" t="s">
        <v>899</v>
      </c>
      <c r="G89" s="442"/>
      <c r="H89" s="442"/>
      <c r="I89" s="442"/>
      <c r="J89" s="443" t="s">
        <v>899</v>
      </c>
      <c r="K89" s="439"/>
    </row>
    <row r="90" spans="1:11" s="433" customFormat="1" ht="15" x14ac:dyDescent="0.25">
      <c r="A90" s="757"/>
      <c r="B90" s="758"/>
      <c r="C90" s="439" t="s">
        <v>920</v>
      </c>
      <c r="D90" s="447">
        <v>42190</v>
      </c>
      <c r="E90" s="441"/>
      <c r="F90" s="443" t="s">
        <v>899</v>
      </c>
      <c r="G90" s="442"/>
      <c r="H90" s="442"/>
      <c r="I90" s="442"/>
      <c r="J90" s="443" t="s">
        <v>899</v>
      </c>
      <c r="K90" s="439"/>
    </row>
  </sheetData>
  <autoFilter ref="A8:K54"/>
  <mergeCells count="41">
    <mergeCell ref="A16:A23"/>
    <mergeCell ref="A1:I2"/>
    <mergeCell ref="K1:K2"/>
    <mergeCell ref="A3:B7"/>
    <mergeCell ref="C3:C7"/>
    <mergeCell ref="D3:D7"/>
    <mergeCell ref="E3:E7"/>
    <mergeCell ref="F3:F7"/>
    <mergeCell ref="G3:G7"/>
    <mergeCell ref="H3:H7"/>
    <mergeCell ref="I3:I7"/>
    <mergeCell ref="K3:K7"/>
    <mergeCell ref="A9:A15"/>
    <mergeCell ref="A24:A27"/>
    <mergeCell ref="A28:A31"/>
    <mergeCell ref="A75:A80"/>
    <mergeCell ref="A32:A41"/>
    <mergeCell ref="A42:A44"/>
    <mergeCell ref="A45:A48"/>
    <mergeCell ref="A49:A52"/>
    <mergeCell ref="A53:B54"/>
    <mergeCell ref="A56:B56"/>
    <mergeCell ref="B58:C58"/>
    <mergeCell ref="B59:C59"/>
    <mergeCell ref="B60:C60"/>
    <mergeCell ref="C67:D67"/>
    <mergeCell ref="C64:D64"/>
    <mergeCell ref="C65:D65"/>
    <mergeCell ref="C66:D66"/>
    <mergeCell ref="E56:F56"/>
    <mergeCell ref="B57:C57"/>
    <mergeCell ref="A86:A90"/>
    <mergeCell ref="B86:B88"/>
    <mergeCell ref="B89:B90"/>
    <mergeCell ref="A81:A85"/>
    <mergeCell ref="B82:B85"/>
    <mergeCell ref="C62:D62"/>
    <mergeCell ref="E67:F67"/>
    <mergeCell ref="E64:F64"/>
    <mergeCell ref="E65:F65"/>
    <mergeCell ref="E66:F66"/>
  </mergeCells>
  <conditionalFormatting sqref="K53">
    <cfRule type="cellIs" dxfId="76" priority="61" stopIfTrue="1" operator="equal">
      <formula>"Cargo Crítico"</formula>
    </cfRule>
    <cfRule type="cellIs" dxfId="75" priority="62" stopIfTrue="1" operator="equal">
      <formula>"Cargo NO Crítico"</formula>
    </cfRule>
  </conditionalFormatting>
  <conditionalFormatting sqref="K22:K25 K39:K42 K35:K37 K44:K52 K14:K18 K27:K30">
    <cfRule type="cellIs" dxfId="74" priority="63" stopIfTrue="1" operator="equal">
      <formula>"Cargo Crítico Alto"</formula>
    </cfRule>
    <cfRule type="cellIs" dxfId="73" priority="64" stopIfTrue="1" operator="equal">
      <formula>"Cargo Crítico Medio"</formula>
    </cfRule>
    <cfRule type="cellIs" dxfId="72" priority="65" stopIfTrue="1" operator="equal">
      <formula>"Cargo NO Crítico"</formula>
    </cfRule>
  </conditionalFormatting>
  <conditionalFormatting sqref="K11">
    <cfRule type="cellIs" dxfId="71" priority="58" stopIfTrue="1" operator="equal">
      <formula>"Cargo Crítico Alto"</formula>
    </cfRule>
    <cfRule type="cellIs" dxfId="70" priority="59" stopIfTrue="1" operator="equal">
      <formula>"Cargo Crítico Medio"</formula>
    </cfRule>
    <cfRule type="cellIs" dxfId="69" priority="60" stopIfTrue="1" operator="equal">
      <formula>"Cargo NO Crítico"</formula>
    </cfRule>
  </conditionalFormatting>
  <conditionalFormatting sqref="K43">
    <cfRule type="cellIs" dxfId="68" priority="55" stopIfTrue="1" operator="equal">
      <formula>"Cargo Crítico Alto"</formula>
    </cfRule>
    <cfRule type="cellIs" dxfId="67" priority="56" stopIfTrue="1" operator="equal">
      <formula>"Cargo Crítico Medio"</formula>
    </cfRule>
    <cfRule type="cellIs" dxfId="66" priority="57" stopIfTrue="1" operator="equal">
      <formula>"Cargo NO Crítico"</formula>
    </cfRule>
  </conditionalFormatting>
  <conditionalFormatting sqref="F57">
    <cfRule type="cellIs" dxfId="65" priority="46" stopIfTrue="1" operator="equal">
      <formula>"Cargo Crítico Alto"</formula>
    </cfRule>
    <cfRule type="cellIs" dxfId="64" priority="47" stopIfTrue="1" operator="equal">
      <formula>"Cargo Crítico Medio"</formula>
    </cfRule>
    <cfRule type="cellIs" dxfId="63" priority="48" stopIfTrue="1" operator="equal">
      <formula>"Cargo NO Crítico"</formula>
    </cfRule>
  </conditionalFormatting>
  <conditionalFormatting sqref="F59">
    <cfRule type="cellIs" dxfId="62" priority="52" stopIfTrue="1" operator="equal">
      <formula>"Cargo Crítico Alto"</formula>
    </cfRule>
    <cfRule type="cellIs" dxfId="61" priority="53" stopIfTrue="1" operator="equal">
      <formula>"Cargo Crítico Medio"</formula>
    </cfRule>
    <cfRule type="cellIs" dxfId="60" priority="54" stopIfTrue="1" operator="equal">
      <formula>"Cargo NO Crítico"</formula>
    </cfRule>
  </conditionalFormatting>
  <conditionalFormatting sqref="F58">
    <cfRule type="cellIs" dxfId="59" priority="49" stopIfTrue="1" operator="equal">
      <formula>"Cargo Crítico Alto"</formula>
    </cfRule>
    <cfRule type="cellIs" dxfId="58" priority="50" stopIfTrue="1" operator="equal">
      <formula>"Cargo Crítico Medio"</formula>
    </cfRule>
    <cfRule type="cellIs" dxfId="57" priority="51" stopIfTrue="1" operator="equal">
      <formula>"Cargo NO Crítico"</formula>
    </cfRule>
  </conditionalFormatting>
  <conditionalFormatting sqref="K32">
    <cfRule type="cellIs" dxfId="56" priority="43" stopIfTrue="1" operator="equal">
      <formula>"Cargo Crítico Alto"</formula>
    </cfRule>
    <cfRule type="cellIs" dxfId="55" priority="44" stopIfTrue="1" operator="equal">
      <formula>"Cargo Crítico Medio"</formula>
    </cfRule>
    <cfRule type="cellIs" dxfId="54" priority="45" stopIfTrue="1" operator="equal">
      <formula>"Cargo NO Crítico"</formula>
    </cfRule>
  </conditionalFormatting>
  <conditionalFormatting sqref="K9">
    <cfRule type="cellIs" dxfId="53" priority="37" stopIfTrue="1" operator="equal">
      <formula>"Cargo Crítico Alto"</formula>
    </cfRule>
    <cfRule type="cellIs" dxfId="52" priority="38" stopIfTrue="1" operator="equal">
      <formula>"Cargo Crítico Medio"</formula>
    </cfRule>
    <cfRule type="cellIs" dxfId="51" priority="39" stopIfTrue="1" operator="equal">
      <formula>"Cargo NO Crítico"</formula>
    </cfRule>
  </conditionalFormatting>
  <conditionalFormatting sqref="K10">
    <cfRule type="cellIs" dxfId="50" priority="34" stopIfTrue="1" operator="equal">
      <formula>"Cargo Crítico Alto"</formula>
    </cfRule>
    <cfRule type="cellIs" dxfId="49" priority="35" stopIfTrue="1" operator="equal">
      <formula>"Cargo Crítico Medio"</formula>
    </cfRule>
    <cfRule type="cellIs" dxfId="48" priority="36" stopIfTrue="1" operator="equal">
      <formula>"Cargo NO Crítico"</formula>
    </cfRule>
  </conditionalFormatting>
  <conditionalFormatting sqref="K21">
    <cfRule type="cellIs" dxfId="47" priority="31" stopIfTrue="1" operator="equal">
      <formula>"Cargo Crítico Alto"</formula>
    </cfRule>
    <cfRule type="cellIs" dxfId="46" priority="32" stopIfTrue="1" operator="equal">
      <formula>"Cargo Crítico Medio"</formula>
    </cfRule>
    <cfRule type="cellIs" dxfId="45" priority="33" stopIfTrue="1" operator="equal">
      <formula>"Cargo NO Crítico"</formula>
    </cfRule>
  </conditionalFormatting>
  <conditionalFormatting sqref="K38">
    <cfRule type="cellIs" dxfId="44" priority="28" stopIfTrue="1" operator="equal">
      <formula>"Cargo Crítico Alto"</formula>
    </cfRule>
    <cfRule type="cellIs" dxfId="43" priority="29" stopIfTrue="1" operator="equal">
      <formula>"Cargo Crítico Medio"</formula>
    </cfRule>
    <cfRule type="cellIs" dxfId="42" priority="30" stopIfTrue="1" operator="equal">
      <formula>"Cargo NO Crítico"</formula>
    </cfRule>
  </conditionalFormatting>
  <conditionalFormatting sqref="K33">
    <cfRule type="cellIs" dxfId="41" priority="22" stopIfTrue="1" operator="equal">
      <formula>"Cargo Crítico Alto"</formula>
    </cfRule>
    <cfRule type="cellIs" dxfId="40" priority="23" stopIfTrue="1" operator="equal">
      <formula>"Cargo Crítico Medio"</formula>
    </cfRule>
    <cfRule type="cellIs" dxfId="39" priority="24" stopIfTrue="1" operator="equal">
      <formula>"Cargo NO Crítico"</formula>
    </cfRule>
  </conditionalFormatting>
  <conditionalFormatting sqref="K34">
    <cfRule type="cellIs" dxfId="38" priority="19" stopIfTrue="1" operator="equal">
      <formula>"Cargo Crítico Alto"</formula>
    </cfRule>
    <cfRule type="cellIs" dxfId="37" priority="20" stopIfTrue="1" operator="equal">
      <formula>"Cargo Crítico Medio"</formula>
    </cfRule>
    <cfRule type="cellIs" dxfId="36" priority="21" stopIfTrue="1" operator="equal">
      <formula>"Cargo NO Crítico"</formula>
    </cfRule>
  </conditionalFormatting>
  <conditionalFormatting sqref="K12">
    <cfRule type="cellIs" dxfId="35" priority="16" stopIfTrue="1" operator="equal">
      <formula>"Cargo Crítico Alto"</formula>
    </cfRule>
    <cfRule type="cellIs" dxfId="34" priority="17" stopIfTrue="1" operator="equal">
      <formula>"Cargo Crítico Medio"</formula>
    </cfRule>
    <cfRule type="cellIs" dxfId="33" priority="18" stopIfTrue="1" operator="equal">
      <formula>"Cargo NO Crítico"</formula>
    </cfRule>
  </conditionalFormatting>
  <conditionalFormatting sqref="K31">
    <cfRule type="cellIs" dxfId="32" priority="13" stopIfTrue="1" operator="equal">
      <formula>"Cargo Crítico Alto"</formula>
    </cfRule>
    <cfRule type="cellIs" dxfId="31" priority="14" stopIfTrue="1" operator="equal">
      <formula>"Cargo Crítico Medio"</formula>
    </cfRule>
    <cfRule type="cellIs" dxfId="30" priority="15" stopIfTrue="1" operator="equal">
      <formula>"Cargo NO Crítico"</formula>
    </cfRule>
  </conditionalFormatting>
  <conditionalFormatting sqref="K26">
    <cfRule type="cellIs" dxfId="29" priority="10" stopIfTrue="1" operator="equal">
      <formula>"Cargo Crítico Alto"</formula>
    </cfRule>
    <cfRule type="cellIs" dxfId="28" priority="11" stopIfTrue="1" operator="equal">
      <formula>"Cargo Crítico Medio"</formula>
    </cfRule>
    <cfRule type="cellIs" dxfId="27" priority="12" stopIfTrue="1" operator="equal">
      <formula>"Cargo NO Crítico"</formula>
    </cfRule>
  </conditionalFormatting>
  <conditionalFormatting sqref="K13">
    <cfRule type="cellIs" dxfId="26" priority="7" stopIfTrue="1" operator="equal">
      <formula>"Cargo Crítico Alto"</formula>
    </cfRule>
    <cfRule type="cellIs" dxfId="25" priority="8" stopIfTrue="1" operator="equal">
      <formula>"Cargo Crítico Medio"</formula>
    </cfRule>
    <cfRule type="cellIs" dxfId="24" priority="9" stopIfTrue="1" operator="equal">
      <formula>"Cargo NO Crítico"</formula>
    </cfRule>
  </conditionalFormatting>
  <conditionalFormatting sqref="K19">
    <cfRule type="cellIs" dxfId="23" priority="4" stopIfTrue="1" operator="equal">
      <formula>"Cargo Crítico Alto"</formula>
    </cfRule>
    <cfRule type="cellIs" dxfId="22" priority="5" stopIfTrue="1" operator="equal">
      <formula>"Cargo Crítico Medio"</formula>
    </cfRule>
    <cfRule type="cellIs" dxfId="21" priority="6" stopIfTrue="1" operator="equal">
      <formula>"Cargo NO Crítico"</formula>
    </cfRule>
  </conditionalFormatting>
  <conditionalFormatting sqref="K20">
    <cfRule type="cellIs" dxfId="20" priority="1" stopIfTrue="1" operator="equal">
      <formula>"Cargo Crítico Alto"</formula>
    </cfRule>
    <cfRule type="cellIs" dxfId="19" priority="2" stopIfTrue="1" operator="equal">
      <formula>"Cargo Crítico Medio"</formula>
    </cfRule>
    <cfRule type="cellIs" dxfId="18" priority="3" stopIfTrue="1" operator="equal">
      <formula>"Cargo NO Crítico"</formula>
    </cfRule>
  </conditionalFormatting>
  <dataValidations count="1">
    <dataValidation type="list" allowBlank="1" showInputMessage="1" showErrorMessage="1" sqref="C65544:H65589 WVH12:WVM42 WLL12:WLQ42 WBP12:WBU42 VRT12:VRY42 VHX12:VIC42 UYB12:UYG42 UOF12:UOK42 UEJ12:UEO42 TUN12:TUS42 TKR12:TKW42 TAV12:TBA42 SQZ12:SRE42 SHD12:SHI42 RXH12:RXM42 RNL12:RNQ42 RDP12:RDU42 QTT12:QTY42 QJX12:QKC42 QAB12:QAG42 PQF12:PQK42 PGJ12:PGO42 OWN12:OWS42 OMR12:OMW42 OCV12:ODA42 NSZ12:NTE42 NJD12:NJI42 MZH12:MZM42 MPL12:MPQ42 MFP12:MFU42 LVT12:LVY42 LLX12:LMC42 LCB12:LCG42 KSF12:KSK42 KIJ12:KIO42 JYN12:JYS42 JOR12:JOW42 JEV12:JFA42 IUZ12:IVE42 ILD12:ILI42 IBH12:IBM42 HRL12:HRQ42 HHP12:HHU42 GXT12:GXY42 GNX12:GOC42 GEB12:GEG42 FUF12:FUK42 FKJ12:FKO42 FAN12:FAS42 EQR12:EQW42 EGV12:EHA42 DWZ12:DXE42 DND12:DNI42 DDH12:DDM42 CTL12:CTQ42 CJP12:CJU42 BZT12:BZY42 BPX12:BQC42 BGB12:BGG42 AWF12:AWK42 AMJ12:AMO42 ACN12:ACS42 IV12:JA42 SR12:SW42 SR9:SW10 IV9:JA10 ACN9:ACS10 AMJ9:AMO10 AWF9:AWK10 BGB9:BGG10 BPX9:BQC10 BZT9:BZY10 CJP9:CJU10 CTL9:CTQ10 DDH9:DDM10 DND9:DNI10 DWZ9:DXE10 EGV9:EHA10 EQR9:EQW10 FAN9:FAS10 FKJ9:FKO10 FUF9:FUK10 GEB9:GEG10 GNX9:GOC10 GXT9:GXY10 HHP9:HHU10 HRL9:HRQ10 IBH9:IBM10 ILD9:ILI10 IUZ9:IVE10 JEV9:JFA10 JOR9:JOW10 JYN9:JYS10 KIJ9:KIO10 KSF9:KSK10 LCB9:LCG10 LLX9:LMC10 LVT9:LVY10 MFP9:MFU10 MPL9:MPQ10 MZH9:MZM10 NJD9:NJI10 NSZ9:NTE10 OCV9:ODA10 OMR9:OMW10 OWN9:OWS10 PGJ9:PGO10 PQF9:PQK10 QAB9:QAG10 QJX9:QKC10 QTT9:QTY10 RDP9:RDU10 RNL9:RNQ10 RXH9:RXM10 SHD9:SHI10 SQZ9:SRE10 TAV9:TBA10 TKR9:TKW10 TUN9:TUS10 UEJ9:UEO10 UOF9:UOK10 UYB9:UYG10 VHX9:VIC10 VRT9:VRY10 WBP9:WBU10 WLL9:WLQ10 WVH9:WVM10 SR65544:SW65589 ACN65544:ACS65589 AMJ65544:AMO65589 AWF65544:AWK65589 BGB65544:BGG65589 BPX65544:BQC65589 BZT65544:BZY65589 CJP65544:CJU65589 CTL65544:CTQ65589 DDH65544:DDM65589 DND65544:DNI65589 DWZ65544:DXE65589 EGV65544:EHA65589 EQR65544:EQW65589 FAN65544:FAS65589 FKJ65544:FKO65589 FUF65544:FUK65589 GEB65544:GEG65589 GNX65544:GOC65589 GXT65544:GXY65589 HHP65544:HHU65589 HRL65544:HRQ65589 IBH65544:IBM65589 ILD65544:ILI65589 IUZ65544:IVE65589 JEV65544:JFA65589 JOR65544:JOW65589 JYN65544:JYS65589 KIJ65544:KIO65589 KSF65544:KSK65589 LCB65544:LCG65589 LLX65544:LMC65589 LVT65544:LVY65589 MFP65544:MFU65589 MPL65544:MPQ65589 MZH65544:MZM65589 NJD65544:NJI65589 NSZ65544:NTE65589 OCV65544:ODA65589 OMR65544:OMW65589 OWN65544:OWS65589 PGJ65544:PGO65589 PQF65544:PQK65589 QAB65544:QAG65589 QJX65544:QKC65589 QTT65544:QTY65589 RDP65544:RDU65589 RNL65544:RNQ65589 RXH65544:RXM65589 SHD65544:SHI65589 SQZ65544:SRE65589 TAV65544:TBA65589 TKR65544:TKW65589 TUN65544:TUS65589 UEJ65544:UEO65589 UOF65544:UOK65589 UYB65544:UYG65589 VHX65544:VIC65589 VRT65544:VRY65589 WBP65544:WBU65589 WLL65544:WLQ65589 WVH65544:WVM65589 C131080:H131125 IV131080:JA131125 SR131080:SW131125 ACN131080:ACS131125 AMJ131080:AMO131125 AWF131080:AWK131125 BGB131080:BGG131125 BPX131080:BQC131125 BZT131080:BZY131125 CJP131080:CJU131125 CTL131080:CTQ131125 DDH131080:DDM131125 DND131080:DNI131125 DWZ131080:DXE131125 EGV131080:EHA131125 EQR131080:EQW131125 FAN131080:FAS131125 FKJ131080:FKO131125 FUF131080:FUK131125 GEB131080:GEG131125 GNX131080:GOC131125 GXT131080:GXY131125 HHP131080:HHU131125 HRL131080:HRQ131125 IBH131080:IBM131125 ILD131080:ILI131125 IUZ131080:IVE131125 JEV131080:JFA131125 JOR131080:JOW131125 JYN131080:JYS131125 KIJ131080:KIO131125 KSF131080:KSK131125 LCB131080:LCG131125 LLX131080:LMC131125 LVT131080:LVY131125 MFP131080:MFU131125 MPL131080:MPQ131125 MZH131080:MZM131125 NJD131080:NJI131125 NSZ131080:NTE131125 OCV131080:ODA131125 OMR131080:OMW131125 OWN131080:OWS131125 PGJ131080:PGO131125 PQF131080:PQK131125 QAB131080:QAG131125 QJX131080:QKC131125 QTT131080:QTY131125 RDP131080:RDU131125 RNL131080:RNQ131125 RXH131080:RXM131125 SHD131080:SHI131125 SQZ131080:SRE131125 TAV131080:TBA131125 TKR131080:TKW131125 TUN131080:TUS131125 UEJ131080:UEO131125 UOF131080:UOK131125 UYB131080:UYG131125 VHX131080:VIC131125 VRT131080:VRY131125 WBP131080:WBU131125 WLL131080:WLQ131125 WVH131080:WVM131125 C196616:H196661 IV196616:JA196661 SR196616:SW196661 ACN196616:ACS196661 AMJ196616:AMO196661 AWF196616:AWK196661 BGB196616:BGG196661 BPX196616:BQC196661 BZT196616:BZY196661 CJP196616:CJU196661 CTL196616:CTQ196661 DDH196616:DDM196661 DND196616:DNI196661 DWZ196616:DXE196661 EGV196616:EHA196661 EQR196616:EQW196661 FAN196616:FAS196661 FKJ196616:FKO196661 FUF196616:FUK196661 GEB196616:GEG196661 GNX196616:GOC196661 GXT196616:GXY196661 HHP196616:HHU196661 HRL196616:HRQ196661 IBH196616:IBM196661 ILD196616:ILI196661 IUZ196616:IVE196661 JEV196616:JFA196661 JOR196616:JOW196661 JYN196616:JYS196661 KIJ196616:KIO196661 KSF196616:KSK196661 LCB196616:LCG196661 LLX196616:LMC196661 LVT196616:LVY196661 MFP196616:MFU196661 MPL196616:MPQ196661 MZH196616:MZM196661 NJD196616:NJI196661 NSZ196616:NTE196661 OCV196616:ODA196661 OMR196616:OMW196661 OWN196616:OWS196661 PGJ196616:PGO196661 PQF196616:PQK196661 QAB196616:QAG196661 QJX196616:QKC196661 QTT196616:QTY196661 RDP196616:RDU196661 RNL196616:RNQ196661 RXH196616:RXM196661 SHD196616:SHI196661 SQZ196616:SRE196661 TAV196616:TBA196661 TKR196616:TKW196661 TUN196616:TUS196661 UEJ196616:UEO196661 UOF196616:UOK196661 UYB196616:UYG196661 VHX196616:VIC196661 VRT196616:VRY196661 WBP196616:WBU196661 WLL196616:WLQ196661 WVH196616:WVM196661 C262152:H262197 IV262152:JA262197 SR262152:SW262197 ACN262152:ACS262197 AMJ262152:AMO262197 AWF262152:AWK262197 BGB262152:BGG262197 BPX262152:BQC262197 BZT262152:BZY262197 CJP262152:CJU262197 CTL262152:CTQ262197 DDH262152:DDM262197 DND262152:DNI262197 DWZ262152:DXE262197 EGV262152:EHA262197 EQR262152:EQW262197 FAN262152:FAS262197 FKJ262152:FKO262197 FUF262152:FUK262197 GEB262152:GEG262197 GNX262152:GOC262197 GXT262152:GXY262197 HHP262152:HHU262197 HRL262152:HRQ262197 IBH262152:IBM262197 ILD262152:ILI262197 IUZ262152:IVE262197 JEV262152:JFA262197 JOR262152:JOW262197 JYN262152:JYS262197 KIJ262152:KIO262197 KSF262152:KSK262197 LCB262152:LCG262197 LLX262152:LMC262197 LVT262152:LVY262197 MFP262152:MFU262197 MPL262152:MPQ262197 MZH262152:MZM262197 NJD262152:NJI262197 NSZ262152:NTE262197 OCV262152:ODA262197 OMR262152:OMW262197 OWN262152:OWS262197 PGJ262152:PGO262197 PQF262152:PQK262197 QAB262152:QAG262197 QJX262152:QKC262197 QTT262152:QTY262197 RDP262152:RDU262197 RNL262152:RNQ262197 RXH262152:RXM262197 SHD262152:SHI262197 SQZ262152:SRE262197 TAV262152:TBA262197 TKR262152:TKW262197 TUN262152:TUS262197 UEJ262152:UEO262197 UOF262152:UOK262197 UYB262152:UYG262197 VHX262152:VIC262197 VRT262152:VRY262197 WBP262152:WBU262197 WLL262152:WLQ262197 WVH262152:WVM262197 C327688:H327733 IV327688:JA327733 SR327688:SW327733 ACN327688:ACS327733 AMJ327688:AMO327733 AWF327688:AWK327733 BGB327688:BGG327733 BPX327688:BQC327733 BZT327688:BZY327733 CJP327688:CJU327733 CTL327688:CTQ327733 DDH327688:DDM327733 DND327688:DNI327733 DWZ327688:DXE327733 EGV327688:EHA327733 EQR327688:EQW327733 FAN327688:FAS327733 FKJ327688:FKO327733 FUF327688:FUK327733 GEB327688:GEG327733 GNX327688:GOC327733 GXT327688:GXY327733 HHP327688:HHU327733 HRL327688:HRQ327733 IBH327688:IBM327733 ILD327688:ILI327733 IUZ327688:IVE327733 JEV327688:JFA327733 JOR327688:JOW327733 JYN327688:JYS327733 KIJ327688:KIO327733 KSF327688:KSK327733 LCB327688:LCG327733 LLX327688:LMC327733 LVT327688:LVY327733 MFP327688:MFU327733 MPL327688:MPQ327733 MZH327688:MZM327733 NJD327688:NJI327733 NSZ327688:NTE327733 OCV327688:ODA327733 OMR327688:OMW327733 OWN327688:OWS327733 PGJ327688:PGO327733 PQF327688:PQK327733 QAB327688:QAG327733 QJX327688:QKC327733 QTT327688:QTY327733 RDP327688:RDU327733 RNL327688:RNQ327733 RXH327688:RXM327733 SHD327688:SHI327733 SQZ327688:SRE327733 TAV327688:TBA327733 TKR327688:TKW327733 TUN327688:TUS327733 UEJ327688:UEO327733 UOF327688:UOK327733 UYB327688:UYG327733 VHX327688:VIC327733 VRT327688:VRY327733 WBP327688:WBU327733 WLL327688:WLQ327733 WVH327688:WVM327733 C393224:H393269 IV393224:JA393269 SR393224:SW393269 ACN393224:ACS393269 AMJ393224:AMO393269 AWF393224:AWK393269 BGB393224:BGG393269 BPX393224:BQC393269 BZT393224:BZY393269 CJP393224:CJU393269 CTL393224:CTQ393269 DDH393224:DDM393269 DND393224:DNI393269 DWZ393224:DXE393269 EGV393224:EHA393269 EQR393224:EQW393269 FAN393224:FAS393269 FKJ393224:FKO393269 FUF393224:FUK393269 GEB393224:GEG393269 GNX393224:GOC393269 GXT393224:GXY393269 HHP393224:HHU393269 HRL393224:HRQ393269 IBH393224:IBM393269 ILD393224:ILI393269 IUZ393224:IVE393269 JEV393224:JFA393269 JOR393224:JOW393269 JYN393224:JYS393269 KIJ393224:KIO393269 KSF393224:KSK393269 LCB393224:LCG393269 LLX393224:LMC393269 LVT393224:LVY393269 MFP393224:MFU393269 MPL393224:MPQ393269 MZH393224:MZM393269 NJD393224:NJI393269 NSZ393224:NTE393269 OCV393224:ODA393269 OMR393224:OMW393269 OWN393224:OWS393269 PGJ393224:PGO393269 PQF393224:PQK393269 QAB393224:QAG393269 QJX393224:QKC393269 QTT393224:QTY393269 RDP393224:RDU393269 RNL393224:RNQ393269 RXH393224:RXM393269 SHD393224:SHI393269 SQZ393224:SRE393269 TAV393224:TBA393269 TKR393224:TKW393269 TUN393224:TUS393269 UEJ393224:UEO393269 UOF393224:UOK393269 UYB393224:UYG393269 VHX393224:VIC393269 VRT393224:VRY393269 WBP393224:WBU393269 WLL393224:WLQ393269 WVH393224:WVM393269 C458760:H458805 IV458760:JA458805 SR458760:SW458805 ACN458760:ACS458805 AMJ458760:AMO458805 AWF458760:AWK458805 BGB458760:BGG458805 BPX458760:BQC458805 BZT458760:BZY458805 CJP458760:CJU458805 CTL458760:CTQ458805 DDH458760:DDM458805 DND458760:DNI458805 DWZ458760:DXE458805 EGV458760:EHA458805 EQR458760:EQW458805 FAN458760:FAS458805 FKJ458760:FKO458805 FUF458760:FUK458805 GEB458760:GEG458805 GNX458760:GOC458805 GXT458760:GXY458805 HHP458760:HHU458805 HRL458760:HRQ458805 IBH458760:IBM458805 ILD458760:ILI458805 IUZ458760:IVE458805 JEV458760:JFA458805 JOR458760:JOW458805 JYN458760:JYS458805 KIJ458760:KIO458805 KSF458760:KSK458805 LCB458760:LCG458805 LLX458760:LMC458805 LVT458760:LVY458805 MFP458760:MFU458805 MPL458760:MPQ458805 MZH458760:MZM458805 NJD458760:NJI458805 NSZ458760:NTE458805 OCV458760:ODA458805 OMR458760:OMW458805 OWN458760:OWS458805 PGJ458760:PGO458805 PQF458760:PQK458805 QAB458760:QAG458805 QJX458760:QKC458805 QTT458760:QTY458805 RDP458760:RDU458805 RNL458760:RNQ458805 RXH458760:RXM458805 SHD458760:SHI458805 SQZ458760:SRE458805 TAV458760:TBA458805 TKR458760:TKW458805 TUN458760:TUS458805 UEJ458760:UEO458805 UOF458760:UOK458805 UYB458760:UYG458805 VHX458760:VIC458805 VRT458760:VRY458805 WBP458760:WBU458805 WLL458760:WLQ458805 WVH458760:WVM458805 C524296:H524341 IV524296:JA524341 SR524296:SW524341 ACN524296:ACS524341 AMJ524296:AMO524341 AWF524296:AWK524341 BGB524296:BGG524341 BPX524296:BQC524341 BZT524296:BZY524341 CJP524296:CJU524341 CTL524296:CTQ524341 DDH524296:DDM524341 DND524296:DNI524341 DWZ524296:DXE524341 EGV524296:EHA524341 EQR524296:EQW524341 FAN524296:FAS524341 FKJ524296:FKO524341 FUF524296:FUK524341 GEB524296:GEG524341 GNX524296:GOC524341 GXT524296:GXY524341 HHP524296:HHU524341 HRL524296:HRQ524341 IBH524296:IBM524341 ILD524296:ILI524341 IUZ524296:IVE524341 JEV524296:JFA524341 JOR524296:JOW524341 JYN524296:JYS524341 KIJ524296:KIO524341 KSF524296:KSK524341 LCB524296:LCG524341 LLX524296:LMC524341 LVT524296:LVY524341 MFP524296:MFU524341 MPL524296:MPQ524341 MZH524296:MZM524341 NJD524296:NJI524341 NSZ524296:NTE524341 OCV524296:ODA524341 OMR524296:OMW524341 OWN524296:OWS524341 PGJ524296:PGO524341 PQF524296:PQK524341 QAB524296:QAG524341 QJX524296:QKC524341 QTT524296:QTY524341 RDP524296:RDU524341 RNL524296:RNQ524341 RXH524296:RXM524341 SHD524296:SHI524341 SQZ524296:SRE524341 TAV524296:TBA524341 TKR524296:TKW524341 TUN524296:TUS524341 UEJ524296:UEO524341 UOF524296:UOK524341 UYB524296:UYG524341 VHX524296:VIC524341 VRT524296:VRY524341 WBP524296:WBU524341 WLL524296:WLQ524341 WVH524296:WVM524341 C589832:H589877 IV589832:JA589877 SR589832:SW589877 ACN589832:ACS589877 AMJ589832:AMO589877 AWF589832:AWK589877 BGB589832:BGG589877 BPX589832:BQC589877 BZT589832:BZY589877 CJP589832:CJU589877 CTL589832:CTQ589877 DDH589832:DDM589877 DND589832:DNI589877 DWZ589832:DXE589877 EGV589832:EHA589877 EQR589832:EQW589877 FAN589832:FAS589877 FKJ589832:FKO589877 FUF589832:FUK589877 GEB589832:GEG589877 GNX589832:GOC589877 GXT589832:GXY589877 HHP589832:HHU589877 HRL589832:HRQ589877 IBH589832:IBM589877 ILD589832:ILI589877 IUZ589832:IVE589877 JEV589832:JFA589877 JOR589832:JOW589877 JYN589832:JYS589877 KIJ589832:KIO589877 KSF589832:KSK589877 LCB589832:LCG589877 LLX589832:LMC589877 LVT589832:LVY589877 MFP589832:MFU589877 MPL589832:MPQ589877 MZH589832:MZM589877 NJD589832:NJI589877 NSZ589832:NTE589877 OCV589832:ODA589877 OMR589832:OMW589877 OWN589832:OWS589877 PGJ589832:PGO589877 PQF589832:PQK589877 QAB589832:QAG589877 QJX589832:QKC589877 QTT589832:QTY589877 RDP589832:RDU589877 RNL589832:RNQ589877 RXH589832:RXM589877 SHD589832:SHI589877 SQZ589832:SRE589877 TAV589832:TBA589877 TKR589832:TKW589877 TUN589832:TUS589877 UEJ589832:UEO589877 UOF589832:UOK589877 UYB589832:UYG589877 VHX589832:VIC589877 VRT589832:VRY589877 WBP589832:WBU589877 WLL589832:WLQ589877 WVH589832:WVM589877 C655368:H655413 IV655368:JA655413 SR655368:SW655413 ACN655368:ACS655413 AMJ655368:AMO655413 AWF655368:AWK655413 BGB655368:BGG655413 BPX655368:BQC655413 BZT655368:BZY655413 CJP655368:CJU655413 CTL655368:CTQ655413 DDH655368:DDM655413 DND655368:DNI655413 DWZ655368:DXE655413 EGV655368:EHA655413 EQR655368:EQW655413 FAN655368:FAS655413 FKJ655368:FKO655413 FUF655368:FUK655413 GEB655368:GEG655413 GNX655368:GOC655413 GXT655368:GXY655413 HHP655368:HHU655413 HRL655368:HRQ655413 IBH655368:IBM655413 ILD655368:ILI655413 IUZ655368:IVE655413 JEV655368:JFA655413 JOR655368:JOW655413 JYN655368:JYS655413 KIJ655368:KIO655413 KSF655368:KSK655413 LCB655368:LCG655413 LLX655368:LMC655413 LVT655368:LVY655413 MFP655368:MFU655413 MPL655368:MPQ655413 MZH655368:MZM655413 NJD655368:NJI655413 NSZ655368:NTE655413 OCV655368:ODA655413 OMR655368:OMW655413 OWN655368:OWS655413 PGJ655368:PGO655413 PQF655368:PQK655413 QAB655368:QAG655413 QJX655368:QKC655413 QTT655368:QTY655413 RDP655368:RDU655413 RNL655368:RNQ655413 RXH655368:RXM655413 SHD655368:SHI655413 SQZ655368:SRE655413 TAV655368:TBA655413 TKR655368:TKW655413 TUN655368:TUS655413 UEJ655368:UEO655413 UOF655368:UOK655413 UYB655368:UYG655413 VHX655368:VIC655413 VRT655368:VRY655413 WBP655368:WBU655413 WLL655368:WLQ655413 WVH655368:WVM655413 C720904:H720949 IV720904:JA720949 SR720904:SW720949 ACN720904:ACS720949 AMJ720904:AMO720949 AWF720904:AWK720949 BGB720904:BGG720949 BPX720904:BQC720949 BZT720904:BZY720949 CJP720904:CJU720949 CTL720904:CTQ720949 DDH720904:DDM720949 DND720904:DNI720949 DWZ720904:DXE720949 EGV720904:EHA720949 EQR720904:EQW720949 FAN720904:FAS720949 FKJ720904:FKO720949 FUF720904:FUK720949 GEB720904:GEG720949 GNX720904:GOC720949 GXT720904:GXY720949 HHP720904:HHU720949 HRL720904:HRQ720949 IBH720904:IBM720949 ILD720904:ILI720949 IUZ720904:IVE720949 JEV720904:JFA720949 JOR720904:JOW720949 JYN720904:JYS720949 KIJ720904:KIO720949 KSF720904:KSK720949 LCB720904:LCG720949 LLX720904:LMC720949 LVT720904:LVY720949 MFP720904:MFU720949 MPL720904:MPQ720949 MZH720904:MZM720949 NJD720904:NJI720949 NSZ720904:NTE720949 OCV720904:ODA720949 OMR720904:OMW720949 OWN720904:OWS720949 PGJ720904:PGO720949 PQF720904:PQK720949 QAB720904:QAG720949 QJX720904:QKC720949 QTT720904:QTY720949 RDP720904:RDU720949 RNL720904:RNQ720949 RXH720904:RXM720949 SHD720904:SHI720949 SQZ720904:SRE720949 TAV720904:TBA720949 TKR720904:TKW720949 TUN720904:TUS720949 UEJ720904:UEO720949 UOF720904:UOK720949 UYB720904:UYG720949 VHX720904:VIC720949 VRT720904:VRY720949 WBP720904:WBU720949 WLL720904:WLQ720949 WVH720904:WVM720949 C786440:H786485 IV786440:JA786485 SR786440:SW786485 ACN786440:ACS786485 AMJ786440:AMO786485 AWF786440:AWK786485 BGB786440:BGG786485 BPX786440:BQC786485 BZT786440:BZY786485 CJP786440:CJU786485 CTL786440:CTQ786485 DDH786440:DDM786485 DND786440:DNI786485 DWZ786440:DXE786485 EGV786440:EHA786485 EQR786440:EQW786485 FAN786440:FAS786485 FKJ786440:FKO786485 FUF786440:FUK786485 GEB786440:GEG786485 GNX786440:GOC786485 GXT786440:GXY786485 HHP786440:HHU786485 HRL786440:HRQ786485 IBH786440:IBM786485 ILD786440:ILI786485 IUZ786440:IVE786485 JEV786440:JFA786485 JOR786440:JOW786485 JYN786440:JYS786485 KIJ786440:KIO786485 KSF786440:KSK786485 LCB786440:LCG786485 LLX786440:LMC786485 LVT786440:LVY786485 MFP786440:MFU786485 MPL786440:MPQ786485 MZH786440:MZM786485 NJD786440:NJI786485 NSZ786440:NTE786485 OCV786440:ODA786485 OMR786440:OMW786485 OWN786440:OWS786485 PGJ786440:PGO786485 PQF786440:PQK786485 QAB786440:QAG786485 QJX786440:QKC786485 QTT786440:QTY786485 RDP786440:RDU786485 RNL786440:RNQ786485 RXH786440:RXM786485 SHD786440:SHI786485 SQZ786440:SRE786485 TAV786440:TBA786485 TKR786440:TKW786485 TUN786440:TUS786485 UEJ786440:UEO786485 UOF786440:UOK786485 UYB786440:UYG786485 VHX786440:VIC786485 VRT786440:VRY786485 WBP786440:WBU786485 WLL786440:WLQ786485 WVH786440:WVM786485 C851976:H852021 IV851976:JA852021 SR851976:SW852021 ACN851976:ACS852021 AMJ851976:AMO852021 AWF851976:AWK852021 BGB851976:BGG852021 BPX851976:BQC852021 BZT851976:BZY852021 CJP851976:CJU852021 CTL851976:CTQ852021 DDH851976:DDM852021 DND851976:DNI852021 DWZ851976:DXE852021 EGV851976:EHA852021 EQR851976:EQW852021 FAN851976:FAS852021 FKJ851976:FKO852021 FUF851976:FUK852021 GEB851976:GEG852021 GNX851976:GOC852021 GXT851976:GXY852021 HHP851976:HHU852021 HRL851976:HRQ852021 IBH851976:IBM852021 ILD851976:ILI852021 IUZ851976:IVE852021 JEV851976:JFA852021 JOR851976:JOW852021 JYN851976:JYS852021 KIJ851976:KIO852021 KSF851976:KSK852021 LCB851976:LCG852021 LLX851976:LMC852021 LVT851976:LVY852021 MFP851976:MFU852021 MPL851976:MPQ852021 MZH851976:MZM852021 NJD851976:NJI852021 NSZ851976:NTE852021 OCV851976:ODA852021 OMR851976:OMW852021 OWN851976:OWS852021 PGJ851976:PGO852021 PQF851976:PQK852021 QAB851976:QAG852021 QJX851976:QKC852021 QTT851976:QTY852021 RDP851976:RDU852021 RNL851976:RNQ852021 RXH851976:RXM852021 SHD851976:SHI852021 SQZ851976:SRE852021 TAV851976:TBA852021 TKR851976:TKW852021 TUN851976:TUS852021 UEJ851976:UEO852021 UOF851976:UOK852021 UYB851976:UYG852021 VHX851976:VIC852021 VRT851976:VRY852021 WBP851976:WBU852021 WLL851976:WLQ852021 WVH851976:WVM852021 C917512:H917557 IV917512:JA917557 SR917512:SW917557 ACN917512:ACS917557 AMJ917512:AMO917557 AWF917512:AWK917557 BGB917512:BGG917557 BPX917512:BQC917557 BZT917512:BZY917557 CJP917512:CJU917557 CTL917512:CTQ917557 DDH917512:DDM917557 DND917512:DNI917557 DWZ917512:DXE917557 EGV917512:EHA917557 EQR917512:EQW917557 FAN917512:FAS917557 FKJ917512:FKO917557 FUF917512:FUK917557 GEB917512:GEG917557 GNX917512:GOC917557 GXT917512:GXY917557 HHP917512:HHU917557 HRL917512:HRQ917557 IBH917512:IBM917557 ILD917512:ILI917557 IUZ917512:IVE917557 JEV917512:JFA917557 JOR917512:JOW917557 JYN917512:JYS917557 KIJ917512:KIO917557 KSF917512:KSK917557 LCB917512:LCG917557 LLX917512:LMC917557 LVT917512:LVY917557 MFP917512:MFU917557 MPL917512:MPQ917557 MZH917512:MZM917557 NJD917512:NJI917557 NSZ917512:NTE917557 OCV917512:ODA917557 OMR917512:OMW917557 OWN917512:OWS917557 PGJ917512:PGO917557 PQF917512:PQK917557 QAB917512:QAG917557 QJX917512:QKC917557 QTT917512:QTY917557 RDP917512:RDU917557 RNL917512:RNQ917557 RXH917512:RXM917557 SHD917512:SHI917557 SQZ917512:SRE917557 TAV917512:TBA917557 TKR917512:TKW917557 TUN917512:TUS917557 UEJ917512:UEO917557 UOF917512:UOK917557 UYB917512:UYG917557 VHX917512:VIC917557 VRT917512:VRY917557 WBP917512:WBU917557 WLL917512:WLQ917557 WVH917512:WVM917557 C983048:H983093 IV983048:JA983093 SR983048:SW983093 ACN983048:ACS983093 AMJ983048:AMO983093 AWF983048:AWK983093 BGB983048:BGG983093 BPX983048:BQC983093 BZT983048:BZY983093 CJP983048:CJU983093 CTL983048:CTQ983093 DDH983048:DDM983093 DND983048:DNI983093 DWZ983048:DXE983093 EGV983048:EHA983093 EQR983048:EQW983093 FAN983048:FAS983093 FKJ983048:FKO983093 FUF983048:FUK983093 GEB983048:GEG983093 GNX983048:GOC983093 GXT983048:GXY983093 HHP983048:HHU983093 HRL983048:HRQ983093 IBH983048:IBM983093 ILD983048:ILI983093 IUZ983048:IVE983093 JEV983048:JFA983093 JOR983048:JOW983093 JYN983048:JYS983093 KIJ983048:KIO983093 KSF983048:KSK983093 LCB983048:LCG983093 LLX983048:LMC983093 LVT983048:LVY983093 MFP983048:MFU983093 MPL983048:MPQ983093 MZH983048:MZM983093 NJD983048:NJI983093 NSZ983048:NTE983093 OCV983048:ODA983093 OMR983048:OMW983093 OWN983048:OWS983093 PGJ983048:PGO983093 PQF983048:PQK983093 QAB983048:QAG983093 QJX983048:QKC983093 QTT983048:QTY983093 RDP983048:RDU983093 RNL983048:RNQ983093 RXH983048:RXM983093 SHD983048:SHI983093 SQZ983048:SRE983093 TAV983048:TBA983093 TKR983048:TKW983093 TUN983048:TUS983093 UEJ983048:UEO983093 UOF983048:UOK983093 UYB983048:UYG983093 VHX983048:VIC983093 VRT983048:VRY983093 WBP983048:WBU983093 WLL983048:WLQ983093 WVH983048:WVM983093 WVH44:WVM52 WLL44:WLQ52 WBP44:WBU52 VRT44:VRY52 VHX44:VIC52 UYB44:UYG52 UOF44:UOK52 UEJ44:UEO52 TUN44:TUS52 TKR44:TKW52 TAV44:TBA52 SQZ44:SRE52 SHD44:SHI52 RXH44:RXM52 RNL44:RNQ52 RDP44:RDU52 QTT44:QTY52 QJX44:QKC52 QAB44:QAG52 PQF44:PQK52 PGJ44:PGO52 OWN44:OWS52 OMR44:OMW52 OCV44:ODA52 NSZ44:NTE52 NJD44:NJI52 MZH44:MZM52 MPL44:MPQ52 MFP44:MFU52 LVT44:LVY52 LLX44:LMC52 LCB44:LCG52 KSF44:KSK52 KIJ44:KIO52 JYN44:JYS52 JOR44:JOW52 JEV44:JFA52 IUZ44:IVE52 ILD44:ILI52 IBH44:IBM52 HRL44:HRQ52 HHP44:HHU52 GXT44:GXY52 GNX44:GOC52 GEB44:GEG52 FUF44:FUK52 FKJ44:FKO52 FAN44:FAS52 EQR44:EQW52 EGV44:EHA52 DWZ44:DXE52 DND44:DNI52 DDH44:DDM52 CTL44:CTQ52 CJP44:CJU52 BZT44:BZY52 BPX44:BQC52 BGB44:BGG52 AWF44:AWK52 AMJ44:AMO52 ACN44:ACS52 IV44:JA52 IV65544:JA65589 SR44:SW52 C9:H52">
      <formula1>$A$57:$A$60</formula1>
    </dataValidation>
  </dataValidations>
  <pageMargins left="0.99" right="0.24" top="0.19" bottom="0.21" header="0" footer="0"/>
  <pageSetup paperSize="9" scale="80" orientation="landscape"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T53"/>
  <sheetViews>
    <sheetView showGridLines="0" zoomScale="80" zoomScaleNormal="80" workbookViewId="0">
      <pane xSplit="1" ySplit="19" topLeftCell="G47" activePane="bottomRight" state="frozen"/>
      <selection pane="topRight" activeCell="B1" sqref="B1"/>
      <selection pane="bottomLeft" activeCell="A20" sqref="A20"/>
      <selection pane="bottomRight" activeCell="O4" sqref="O4"/>
    </sheetView>
  </sheetViews>
  <sheetFormatPr baseColWidth="10" defaultRowHeight="10.5" outlineLevelRow="1" x14ac:dyDescent="0.25"/>
  <cols>
    <col min="1" max="1" width="11.42578125" style="32"/>
    <col min="2" max="2" width="13.28515625" style="39" customWidth="1"/>
    <col min="3" max="3" width="22" style="32" customWidth="1"/>
    <col min="4" max="4" width="14.5703125" style="32" customWidth="1"/>
    <col min="5" max="5" width="19" style="32" customWidth="1"/>
    <col min="6" max="6" width="9.42578125" style="32" customWidth="1"/>
    <col min="7" max="7" width="25" style="32" customWidth="1"/>
    <col min="8" max="8" width="4.7109375" style="32" customWidth="1"/>
    <col min="9" max="9" width="32.42578125" style="40" customWidth="1"/>
    <col min="10" max="10" width="5.140625" style="32" customWidth="1"/>
    <col min="11" max="11" width="14.140625" style="39" bestFit="1" customWidth="1"/>
    <col min="12" max="12" width="32.140625" style="32" customWidth="1"/>
    <col min="13" max="13" width="17.85546875" style="32" customWidth="1"/>
    <col min="14" max="14" width="28.140625" style="32" customWidth="1"/>
    <col min="15" max="15" width="32.7109375" style="39" customWidth="1"/>
    <col min="16" max="253" width="11.42578125" style="32"/>
    <col min="254" max="254" width="13.28515625" style="32" customWidth="1"/>
    <col min="255" max="255" width="22" style="32" customWidth="1"/>
    <col min="256" max="256" width="14.5703125" style="32" customWidth="1"/>
    <col min="257" max="257" width="19" style="32" customWidth="1"/>
    <col min="258" max="258" width="5.28515625" style="32" customWidth="1"/>
    <col min="259" max="259" width="25" style="32" customWidth="1"/>
    <col min="260" max="260" width="4.7109375" style="32" customWidth="1"/>
    <col min="261" max="261" width="32.42578125" style="32" customWidth="1"/>
    <col min="262" max="262" width="5.140625" style="32" customWidth="1"/>
    <col min="263" max="263" width="5.7109375" style="32" customWidth="1"/>
    <col min="264" max="264" width="19.7109375" style="32" customWidth="1"/>
    <col min="265" max="265" width="17.85546875" style="32" customWidth="1"/>
    <col min="266" max="267" width="18.42578125" style="32" customWidth="1"/>
    <col min="268" max="268" width="4" style="32" customWidth="1"/>
    <col min="269" max="269" width="4.42578125" style="32" customWidth="1"/>
    <col min="270" max="270" width="4.140625" style="32" customWidth="1"/>
    <col min="271" max="271" width="5.5703125" style="32" customWidth="1"/>
    <col min="272" max="509" width="11.42578125" style="32"/>
    <col min="510" max="510" width="13.28515625" style="32" customWidth="1"/>
    <col min="511" max="511" width="22" style="32" customWidth="1"/>
    <col min="512" max="512" width="14.5703125" style="32" customWidth="1"/>
    <col min="513" max="513" width="19" style="32" customWidth="1"/>
    <col min="514" max="514" width="5.28515625" style="32" customWidth="1"/>
    <col min="515" max="515" width="25" style="32" customWidth="1"/>
    <col min="516" max="516" width="4.7109375" style="32" customWidth="1"/>
    <col min="517" max="517" width="32.42578125" style="32" customWidth="1"/>
    <col min="518" max="518" width="5.140625" style="32" customWidth="1"/>
    <col min="519" max="519" width="5.7109375" style="32" customWidth="1"/>
    <col min="520" max="520" width="19.7109375" style="32" customWidth="1"/>
    <col min="521" max="521" width="17.85546875" style="32" customWidth="1"/>
    <col min="522" max="523" width="18.42578125" style="32" customWidth="1"/>
    <col min="524" max="524" width="4" style="32" customWidth="1"/>
    <col min="525" max="525" width="4.42578125" style="32" customWidth="1"/>
    <col min="526" max="526" width="4.140625" style="32" customWidth="1"/>
    <col min="527" max="527" width="5.5703125" style="32" customWidth="1"/>
    <col min="528" max="765" width="11.42578125" style="32"/>
    <col min="766" max="766" width="13.28515625" style="32" customWidth="1"/>
    <col min="767" max="767" width="22" style="32" customWidth="1"/>
    <col min="768" max="768" width="14.5703125" style="32" customWidth="1"/>
    <col min="769" max="769" width="19" style="32" customWidth="1"/>
    <col min="770" max="770" width="5.28515625" style="32" customWidth="1"/>
    <col min="771" max="771" width="25" style="32" customWidth="1"/>
    <col min="772" max="772" width="4.7109375" style="32" customWidth="1"/>
    <col min="773" max="773" width="32.42578125" style="32" customWidth="1"/>
    <col min="774" max="774" width="5.140625" style="32" customWidth="1"/>
    <col min="775" max="775" width="5.7109375" style="32" customWidth="1"/>
    <col min="776" max="776" width="19.7109375" style="32" customWidth="1"/>
    <col min="777" max="777" width="17.85546875" style="32" customWidth="1"/>
    <col min="778" max="779" width="18.42578125" style="32" customWidth="1"/>
    <col min="780" max="780" width="4" style="32" customWidth="1"/>
    <col min="781" max="781" width="4.42578125" style="32" customWidth="1"/>
    <col min="782" max="782" width="4.140625" style="32" customWidth="1"/>
    <col min="783" max="783" width="5.5703125" style="32" customWidth="1"/>
    <col min="784" max="1021" width="11.42578125" style="32"/>
    <col min="1022" max="1022" width="13.28515625" style="32" customWidth="1"/>
    <col min="1023" max="1023" width="22" style="32" customWidth="1"/>
    <col min="1024" max="1024" width="14.5703125" style="32" customWidth="1"/>
    <col min="1025" max="1025" width="19" style="32" customWidth="1"/>
    <col min="1026" max="1026" width="5.28515625" style="32" customWidth="1"/>
    <col min="1027" max="1027" width="25" style="32" customWidth="1"/>
    <col min="1028" max="1028" width="4.7109375" style="32" customWidth="1"/>
    <col min="1029" max="1029" width="32.42578125" style="32" customWidth="1"/>
    <col min="1030" max="1030" width="5.140625" style="32" customWidth="1"/>
    <col min="1031" max="1031" width="5.7109375" style="32" customWidth="1"/>
    <col min="1032" max="1032" width="19.7109375" style="32" customWidth="1"/>
    <col min="1033" max="1033" width="17.85546875" style="32" customWidth="1"/>
    <col min="1034" max="1035" width="18.42578125" style="32" customWidth="1"/>
    <col min="1036" max="1036" width="4" style="32" customWidth="1"/>
    <col min="1037" max="1037" width="4.42578125" style="32" customWidth="1"/>
    <col min="1038" max="1038" width="4.140625" style="32" customWidth="1"/>
    <col min="1039" max="1039" width="5.5703125" style="32" customWidth="1"/>
    <col min="1040" max="1277" width="11.42578125" style="32"/>
    <col min="1278" max="1278" width="13.28515625" style="32" customWidth="1"/>
    <col min="1279" max="1279" width="22" style="32" customWidth="1"/>
    <col min="1280" max="1280" width="14.5703125" style="32" customWidth="1"/>
    <col min="1281" max="1281" width="19" style="32" customWidth="1"/>
    <col min="1282" max="1282" width="5.28515625" style="32" customWidth="1"/>
    <col min="1283" max="1283" width="25" style="32" customWidth="1"/>
    <col min="1284" max="1284" width="4.7109375" style="32" customWidth="1"/>
    <col min="1285" max="1285" width="32.42578125" style="32" customWidth="1"/>
    <col min="1286" max="1286" width="5.140625" style="32" customWidth="1"/>
    <col min="1287" max="1287" width="5.7109375" style="32" customWidth="1"/>
    <col min="1288" max="1288" width="19.7109375" style="32" customWidth="1"/>
    <col min="1289" max="1289" width="17.85546875" style="32" customWidth="1"/>
    <col min="1290" max="1291" width="18.42578125" style="32" customWidth="1"/>
    <col min="1292" max="1292" width="4" style="32" customWidth="1"/>
    <col min="1293" max="1293" width="4.42578125" style="32" customWidth="1"/>
    <col min="1294" max="1294" width="4.140625" style="32" customWidth="1"/>
    <col min="1295" max="1295" width="5.5703125" style="32" customWidth="1"/>
    <col min="1296" max="1533" width="11.42578125" style="32"/>
    <col min="1534" max="1534" width="13.28515625" style="32" customWidth="1"/>
    <col min="1535" max="1535" width="22" style="32" customWidth="1"/>
    <col min="1536" max="1536" width="14.5703125" style="32" customWidth="1"/>
    <col min="1537" max="1537" width="19" style="32" customWidth="1"/>
    <col min="1538" max="1538" width="5.28515625" style="32" customWidth="1"/>
    <col min="1539" max="1539" width="25" style="32" customWidth="1"/>
    <col min="1540" max="1540" width="4.7109375" style="32" customWidth="1"/>
    <col min="1541" max="1541" width="32.42578125" style="32" customWidth="1"/>
    <col min="1542" max="1542" width="5.140625" style="32" customWidth="1"/>
    <col min="1543" max="1543" width="5.7109375" style="32" customWidth="1"/>
    <col min="1544" max="1544" width="19.7109375" style="32" customWidth="1"/>
    <col min="1545" max="1545" width="17.85546875" style="32" customWidth="1"/>
    <col min="1546" max="1547" width="18.42578125" style="32" customWidth="1"/>
    <col min="1548" max="1548" width="4" style="32" customWidth="1"/>
    <col min="1549" max="1549" width="4.42578125" style="32" customWidth="1"/>
    <col min="1550" max="1550" width="4.140625" style="32" customWidth="1"/>
    <col min="1551" max="1551" width="5.5703125" style="32" customWidth="1"/>
    <col min="1552" max="1789" width="11.42578125" style="32"/>
    <col min="1790" max="1790" width="13.28515625" style="32" customWidth="1"/>
    <col min="1791" max="1791" width="22" style="32" customWidth="1"/>
    <col min="1792" max="1792" width="14.5703125" style="32" customWidth="1"/>
    <col min="1793" max="1793" width="19" style="32" customWidth="1"/>
    <col min="1794" max="1794" width="5.28515625" style="32" customWidth="1"/>
    <col min="1795" max="1795" width="25" style="32" customWidth="1"/>
    <col min="1796" max="1796" width="4.7109375" style="32" customWidth="1"/>
    <col min="1797" max="1797" width="32.42578125" style="32" customWidth="1"/>
    <col min="1798" max="1798" width="5.140625" style="32" customWidth="1"/>
    <col min="1799" max="1799" width="5.7109375" style="32" customWidth="1"/>
    <col min="1800" max="1800" width="19.7109375" style="32" customWidth="1"/>
    <col min="1801" max="1801" width="17.85546875" style="32" customWidth="1"/>
    <col min="1802" max="1803" width="18.42578125" style="32" customWidth="1"/>
    <col min="1804" max="1804" width="4" style="32" customWidth="1"/>
    <col min="1805" max="1805" width="4.42578125" style="32" customWidth="1"/>
    <col min="1806" max="1806" width="4.140625" style="32" customWidth="1"/>
    <col min="1807" max="1807" width="5.5703125" style="32" customWidth="1"/>
    <col min="1808" max="2045" width="11.42578125" style="32"/>
    <col min="2046" max="2046" width="13.28515625" style="32" customWidth="1"/>
    <col min="2047" max="2047" width="22" style="32" customWidth="1"/>
    <col min="2048" max="2048" width="14.5703125" style="32" customWidth="1"/>
    <col min="2049" max="2049" width="19" style="32" customWidth="1"/>
    <col min="2050" max="2050" width="5.28515625" style="32" customWidth="1"/>
    <col min="2051" max="2051" width="25" style="32" customWidth="1"/>
    <col min="2052" max="2052" width="4.7109375" style="32" customWidth="1"/>
    <col min="2053" max="2053" width="32.42578125" style="32" customWidth="1"/>
    <col min="2054" max="2054" width="5.140625" style="32" customWidth="1"/>
    <col min="2055" max="2055" width="5.7109375" style="32" customWidth="1"/>
    <col min="2056" max="2056" width="19.7109375" style="32" customWidth="1"/>
    <col min="2057" max="2057" width="17.85546875" style="32" customWidth="1"/>
    <col min="2058" max="2059" width="18.42578125" style="32" customWidth="1"/>
    <col min="2060" max="2060" width="4" style="32" customWidth="1"/>
    <col min="2061" max="2061" width="4.42578125" style="32" customWidth="1"/>
    <col min="2062" max="2062" width="4.140625" style="32" customWidth="1"/>
    <col min="2063" max="2063" width="5.5703125" style="32" customWidth="1"/>
    <col min="2064" max="2301" width="11.42578125" style="32"/>
    <col min="2302" max="2302" width="13.28515625" style="32" customWidth="1"/>
    <col min="2303" max="2303" width="22" style="32" customWidth="1"/>
    <col min="2304" max="2304" width="14.5703125" style="32" customWidth="1"/>
    <col min="2305" max="2305" width="19" style="32" customWidth="1"/>
    <col min="2306" max="2306" width="5.28515625" style="32" customWidth="1"/>
    <col min="2307" max="2307" width="25" style="32" customWidth="1"/>
    <col min="2308" max="2308" width="4.7109375" style="32" customWidth="1"/>
    <col min="2309" max="2309" width="32.42578125" style="32" customWidth="1"/>
    <col min="2310" max="2310" width="5.140625" style="32" customWidth="1"/>
    <col min="2311" max="2311" width="5.7109375" style="32" customWidth="1"/>
    <col min="2312" max="2312" width="19.7109375" style="32" customWidth="1"/>
    <col min="2313" max="2313" width="17.85546875" style="32" customWidth="1"/>
    <col min="2314" max="2315" width="18.42578125" style="32" customWidth="1"/>
    <col min="2316" max="2316" width="4" style="32" customWidth="1"/>
    <col min="2317" max="2317" width="4.42578125" style="32" customWidth="1"/>
    <col min="2318" max="2318" width="4.140625" style="32" customWidth="1"/>
    <col min="2319" max="2319" width="5.5703125" style="32" customWidth="1"/>
    <col min="2320" max="2557" width="11.42578125" style="32"/>
    <col min="2558" max="2558" width="13.28515625" style="32" customWidth="1"/>
    <col min="2559" max="2559" width="22" style="32" customWidth="1"/>
    <col min="2560" max="2560" width="14.5703125" style="32" customWidth="1"/>
    <col min="2561" max="2561" width="19" style="32" customWidth="1"/>
    <col min="2562" max="2562" width="5.28515625" style="32" customWidth="1"/>
    <col min="2563" max="2563" width="25" style="32" customWidth="1"/>
    <col min="2564" max="2564" width="4.7109375" style="32" customWidth="1"/>
    <col min="2565" max="2565" width="32.42578125" style="32" customWidth="1"/>
    <col min="2566" max="2566" width="5.140625" style="32" customWidth="1"/>
    <col min="2567" max="2567" width="5.7109375" style="32" customWidth="1"/>
    <col min="2568" max="2568" width="19.7109375" style="32" customWidth="1"/>
    <col min="2569" max="2569" width="17.85546875" style="32" customWidth="1"/>
    <col min="2570" max="2571" width="18.42578125" style="32" customWidth="1"/>
    <col min="2572" max="2572" width="4" style="32" customWidth="1"/>
    <col min="2573" max="2573" width="4.42578125" style="32" customWidth="1"/>
    <col min="2574" max="2574" width="4.140625" style="32" customWidth="1"/>
    <col min="2575" max="2575" width="5.5703125" style="32" customWidth="1"/>
    <col min="2576" max="2813" width="11.42578125" style="32"/>
    <col min="2814" max="2814" width="13.28515625" style="32" customWidth="1"/>
    <col min="2815" max="2815" width="22" style="32" customWidth="1"/>
    <col min="2816" max="2816" width="14.5703125" style="32" customWidth="1"/>
    <col min="2817" max="2817" width="19" style="32" customWidth="1"/>
    <col min="2818" max="2818" width="5.28515625" style="32" customWidth="1"/>
    <col min="2819" max="2819" width="25" style="32" customWidth="1"/>
    <col min="2820" max="2820" width="4.7109375" style="32" customWidth="1"/>
    <col min="2821" max="2821" width="32.42578125" style="32" customWidth="1"/>
    <col min="2822" max="2822" width="5.140625" style="32" customWidth="1"/>
    <col min="2823" max="2823" width="5.7109375" style="32" customWidth="1"/>
    <col min="2824" max="2824" width="19.7109375" style="32" customWidth="1"/>
    <col min="2825" max="2825" width="17.85546875" style="32" customWidth="1"/>
    <col min="2826" max="2827" width="18.42578125" style="32" customWidth="1"/>
    <col min="2828" max="2828" width="4" style="32" customWidth="1"/>
    <col min="2829" max="2829" width="4.42578125" style="32" customWidth="1"/>
    <col min="2830" max="2830" width="4.140625" style="32" customWidth="1"/>
    <col min="2831" max="2831" width="5.5703125" style="32" customWidth="1"/>
    <col min="2832" max="3069" width="11.42578125" style="32"/>
    <col min="3070" max="3070" width="13.28515625" style="32" customWidth="1"/>
    <col min="3071" max="3071" width="22" style="32" customWidth="1"/>
    <col min="3072" max="3072" width="14.5703125" style="32" customWidth="1"/>
    <col min="3073" max="3073" width="19" style="32" customWidth="1"/>
    <col min="3074" max="3074" width="5.28515625" style="32" customWidth="1"/>
    <col min="3075" max="3075" width="25" style="32" customWidth="1"/>
    <col min="3076" max="3076" width="4.7109375" style="32" customWidth="1"/>
    <col min="3077" max="3077" width="32.42578125" style="32" customWidth="1"/>
    <col min="3078" max="3078" width="5.140625" style="32" customWidth="1"/>
    <col min="3079" max="3079" width="5.7109375" style="32" customWidth="1"/>
    <col min="3080" max="3080" width="19.7109375" style="32" customWidth="1"/>
    <col min="3081" max="3081" width="17.85546875" style="32" customWidth="1"/>
    <col min="3082" max="3083" width="18.42578125" style="32" customWidth="1"/>
    <col min="3084" max="3084" width="4" style="32" customWidth="1"/>
    <col min="3085" max="3085" width="4.42578125" style="32" customWidth="1"/>
    <col min="3086" max="3086" width="4.140625" style="32" customWidth="1"/>
    <col min="3087" max="3087" width="5.5703125" style="32" customWidth="1"/>
    <col min="3088" max="3325" width="11.42578125" style="32"/>
    <col min="3326" max="3326" width="13.28515625" style="32" customWidth="1"/>
    <col min="3327" max="3327" width="22" style="32" customWidth="1"/>
    <col min="3328" max="3328" width="14.5703125" style="32" customWidth="1"/>
    <col min="3329" max="3329" width="19" style="32" customWidth="1"/>
    <col min="3330" max="3330" width="5.28515625" style="32" customWidth="1"/>
    <col min="3331" max="3331" width="25" style="32" customWidth="1"/>
    <col min="3332" max="3332" width="4.7109375" style="32" customWidth="1"/>
    <col min="3333" max="3333" width="32.42578125" style="32" customWidth="1"/>
    <col min="3334" max="3334" width="5.140625" style="32" customWidth="1"/>
    <col min="3335" max="3335" width="5.7109375" style="32" customWidth="1"/>
    <col min="3336" max="3336" width="19.7109375" style="32" customWidth="1"/>
    <col min="3337" max="3337" width="17.85546875" style="32" customWidth="1"/>
    <col min="3338" max="3339" width="18.42578125" style="32" customWidth="1"/>
    <col min="3340" max="3340" width="4" style="32" customWidth="1"/>
    <col min="3341" max="3341" width="4.42578125" style="32" customWidth="1"/>
    <col min="3342" max="3342" width="4.140625" style="32" customWidth="1"/>
    <col min="3343" max="3343" width="5.5703125" style="32" customWidth="1"/>
    <col min="3344" max="3581" width="11.42578125" style="32"/>
    <col min="3582" max="3582" width="13.28515625" style="32" customWidth="1"/>
    <col min="3583" max="3583" width="22" style="32" customWidth="1"/>
    <col min="3584" max="3584" width="14.5703125" style="32" customWidth="1"/>
    <col min="3585" max="3585" width="19" style="32" customWidth="1"/>
    <col min="3586" max="3586" width="5.28515625" style="32" customWidth="1"/>
    <col min="3587" max="3587" width="25" style="32" customWidth="1"/>
    <col min="3588" max="3588" width="4.7109375" style="32" customWidth="1"/>
    <col min="3589" max="3589" width="32.42578125" style="32" customWidth="1"/>
    <col min="3590" max="3590" width="5.140625" style="32" customWidth="1"/>
    <col min="3591" max="3591" width="5.7109375" style="32" customWidth="1"/>
    <col min="3592" max="3592" width="19.7109375" style="32" customWidth="1"/>
    <col min="3593" max="3593" width="17.85546875" style="32" customWidth="1"/>
    <col min="3594" max="3595" width="18.42578125" style="32" customWidth="1"/>
    <col min="3596" max="3596" width="4" style="32" customWidth="1"/>
    <col min="3597" max="3597" width="4.42578125" style="32" customWidth="1"/>
    <col min="3598" max="3598" width="4.140625" style="32" customWidth="1"/>
    <col min="3599" max="3599" width="5.5703125" style="32" customWidth="1"/>
    <col min="3600" max="3837" width="11.42578125" style="32"/>
    <col min="3838" max="3838" width="13.28515625" style="32" customWidth="1"/>
    <col min="3839" max="3839" width="22" style="32" customWidth="1"/>
    <col min="3840" max="3840" width="14.5703125" style="32" customWidth="1"/>
    <col min="3841" max="3841" width="19" style="32" customWidth="1"/>
    <col min="3842" max="3842" width="5.28515625" style="32" customWidth="1"/>
    <col min="3843" max="3843" width="25" style="32" customWidth="1"/>
    <col min="3844" max="3844" width="4.7109375" style="32" customWidth="1"/>
    <col min="3845" max="3845" width="32.42578125" style="32" customWidth="1"/>
    <col min="3846" max="3846" width="5.140625" style="32" customWidth="1"/>
    <col min="3847" max="3847" width="5.7109375" style="32" customWidth="1"/>
    <col min="3848" max="3848" width="19.7109375" style="32" customWidth="1"/>
    <col min="3849" max="3849" width="17.85546875" style="32" customWidth="1"/>
    <col min="3850" max="3851" width="18.42578125" style="32" customWidth="1"/>
    <col min="3852" max="3852" width="4" style="32" customWidth="1"/>
    <col min="3853" max="3853" width="4.42578125" style="32" customWidth="1"/>
    <col min="3854" max="3854" width="4.140625" style="32" customWidth="1"/>
    <col min="3855" max="3855" width="5.5703125" style="32" customWidth="1"/>
    <col min="3856" max="4093" width="11.42578125" style="32"/>
    <col min="4094" max="4094" width="13.28515625" style="32" customWidth="1"/>
    <col min="4095" max="4095" width="22" style="32" customWidth="1"/>
    <col min="4096" max="4096" width="14.5703125" style="32" customWidth="1"/>
    <col min="4097" max="4097" width="19" style="32" customWidth="1"/>
    <col min="4098" max="4098" width="5.28515625" style="32" customWidth="1"/>
    <col min="4099" max="4099" width="25" style="32" customWidth="1"/>
    <col min="4100" max="4100" width="4.7109375" style="32" customWidth="1"/>
    <col min="4101" max="4101" width="32.42578125" style="32" customWidth="1"/>
    <col min="4102" max="4102" width="5.140625" style="32" customWidth="1"/>
    <col min="4103" max="4103" width="5.7109375" style="32" customWidth="1"/>
    <col min="4104" max="4104" width="19.7109375" style="32" customWidth="1"/>
    <col min="4105" max="4105" width="17.85546875" style="32" customWidth="1"/>
    <col min="4106" max="4107" width="18.42578125" style="32" customWidth="1"/>
    <col min="4108" max="4108" width="4" style="32" customWidth="1"/>
    <col min="4109" max="4109" width="4.42578125" style="32" customWidth="1"/>
    <col min="4110" max="4110" width="4.140625" style="32" customWidth="1"/>
    <col min="4111" max="4111" width="5.5703125" style="32" customWidth="1"/>
    <col min="4112" max="4349" width="11.42578125" style="32"/>
    <col min="4350" max="4350" width="13.28515625" style="32" customWidth="1"/>
    <col min="4351" max="4351" width="22" style="32" customWidth="1"/>
    <col min="4352" max="4352" width="14.5703125" style="32" customWidth="1"/>
    <col min="4353" max="4353" width="19" style="32" customWidth="1"/>
    <col min="4354" max="4354" width="5.28515625" style="32" customWidth="1"/>
    <col min="4355" max="4355" width="25" style="32" customWidth="1"/>
    <col min="4356" max="4356" width="4.7109375" style="32" customWidth="1"/>
    <col min="4357" max="4357" width="32.42578125" style="32" customWidth="1"/>
    <col min="4358" max="4358" width="5.140625" style="32" customWidth="1"/>
    <col min="4359" max="4359" width="5.7109375" style="32" customWidth="1"/>
    <col min="4360" max="4360" width="19.7109375" style="32" customWidth="1"/>
    <col min="4361" max="4361" width="17.85546875" style="32" customWidth="1"/>
    <col min="4362" max="4363" width="18.42578125" style="32" customWidth="1"/>
    <col min="4364" max="4364" width="4" style="32" customWidth="1"/>
    <col min="4365" max="4365" width="4.42578125" style="32" customWidth="1"/>
    <col min="4366" max="4366" width="4.140625" style="32" customWidth="1"/>
    <col min="4367" max="4367" width="5.5703125" style="32" customWidth="1"/>
    <col min="4368" max="4605" width="11.42578125" style="32"/>
    <col min="4606" max="4606" width="13.28515625" style="32" customWidth="1"/>
    <col min="4607" max="4607" width="22" style="32" customWidth="1"/>
    <col min="4608" max="4608" width="14.5703125" style="32" customWidth="1"/>
    <col min="4609" max="4609" width="19" style="32" customWidth="1"/>
    <col min="4610" max="4610" width="5.28515625" style="32" customWidth="1"/>
    <col min="4611" max="4611" width="25" style="32" customWidth="1"/>
    <col min="4612" max="4612" width="4.7109375" style="32" customWidth="1"/>
    <col min="4613" max="4613" width="32.42578125" style="32" customWidth="1"/>
    <col min="4614" max="4614" width="5.140625" style="32" customWidth="1"/>
    <col min="4615" max="4615" width="5.7109375" style="32" customWidth="1"/>
    <col min="4616" max="4616" width="19.7109375" style="32" customWidth="1"/>
    <col min="4617" max="4617" width="17.85546875" style="32" customWidth="1"/>
    <col min="4618" max="4619" width="18.42578125" style="32" customWidth="1"/>
    <col min="4620" max="4620" width="4" style="32" customWidth="1"/>
    <col min="4621" max="4621" width="4.42578125" style="32" customWidth="1"/>
    <col min="4622" max="4622" width="4.140625" style="32" customWidth="1"/>
    <col min="4623" max="4623" width="5.5703125" style="32" customWidth="1"/>
    <col min="4624" max="4861" width="11.42578125" style="32"/>
    <col min="4862" max="4862" width="13.28515625" style="32" customWidth="1"/>
    <col min="4863" max="4863" width="22" style="32" customWidth="1"/>
    <col min="4864" max="4864" width="14.5703125" style="32" customWidth="1"/>
    <col min="4865" max="4865" width="19" style="32" customWidth="1"/>
    <col min="4866" max="4866" width="5.28515625" style="32" customWidth="1"/>
    <col min="4867" max="4867" width="25" style="32" customWidth="1"/>
    <col min="4868" max="4868" width="4.7109375" style="32" customWidth="1"/>
    <col min="4869" max="4869" width="32.42578125" style="32" customWidth="1"/>
    <col min="4870" max="4870" width="5.140625" style="32" customWidth="1"/>
    <col min="4871" max="4871" width="5.7109375" style="32" customWidth="1"/>
    <col min="4872" max="4872" width="19.7109375" style="32" customWidth="1"/>
    <col min="4873" max="4873" width="17.85546875" style="32" customWidth="1"/>
    <col min="4874" max="4875" width="18.42578125" style="32" customWidth="1"/>
    <col min="4876" max="4876" width="4" style="32" customWidth="1"/>
    <col min="4877" max="4877" width="4.42578125" style="32" customWidth="1"/>
    <col min="4878" max="4878" width="4.140625" style="32" customWidth="1"/>
    <col min="4879" max="4879" width="5.5703125" style="32" customWidth="1"/>
    <col min="4880" max="5117" width="11.42578125" style="32"/>
    <col min="5118" max="5118" width="13.28515625" style="32" customWidth="1"/>
    <col min="5119" max="5119" width="22" style="32" customWidth="1"/>
    <col min="5120" max="5120" width="14.5703125" style="32" customWidth="1"/>
    <col min="5121" max="5121" width="19" style="32" customWidth="1"/>
    <col min="5122" max="5122" width="5.28515625" style="32" customWidth="1"/>
    <col min="5123" max="5123" width="25" style="32" customWidth="1"/>
    <col min="5124" max="5124" width="4.7109375" style="32" customWidth="1"/>
    <col min="5125" max="5125" width="32.42578125" style="32" customWidth="1"/>
    <col min="5126" max="5126" width="5.140625" style="32" customWidth="1"/>
    <col min="5127" max="5127" width="5.7109375" style="32" customWidth="1"/>
    <col min="5128" max="5128" width="19.7109375" style="32" customWidth="1"/>
    <col min="5129" max="5129" width="17.85546875" style="32" customWidth="1"/>
    <col min="5130" max="5131" width="18.42578125" style="32" customWidth="1"/>
    <col min="5132" max="5132" width="4" style="32" customWidth="1"/>
    <col min="5133" max="5133" width="4.42578125" style="32" customWidth="1"/>
    <col min="5134" max="5134" width="4.140625" style="32" customWidth="1"/>
    <col min="5135" max="5135" width="5.5703125" style="32" customWidth="1"/>
    <col min="5136" max="5373" width="11.42578125" style="32"/>
    <col min="5374" max="5374" width="13.28515625" style="32" customWidth="1"/>
    <col min="5375" max="5375" width="22" style="32" customWidth="1"/>
    <col min="5376" max="5376" width="14.5703125" style="32" customWidth="1"/>
    <col min="5377" max="5377" width="19" style="32" customWidth="1"/>
    <col min="5378" max="5378" width="5.28515625" style="32" customWidth="1"/>
    <col min="5379" max="5379" width="25" style="32" customWidth="1"/>
    <col min="5380" max="5380" width="4.7109375" style="32" customWidth="1"/>
    <col min="5381" max="5381" width="32.42578125" style="32" customWidth="1"/>
    <col min="5382" max="5382" width="5.140625" style="32" customWidth="1"/>
    <col min="5383" max="5383" width="5.7109375" style="32" customWidth="1"/>
    <col min="5384" max="5384" width="19.7109375" style="32" customWidth="1"/>
    <col min="5385" max="5385" width="17.85546875" style="32" customWidth="1"/>
    <col min="5386" max="5387" width="18.42578125" style="32" customWidth="1"/>
    <col min="5388" max="5388" width="4" style="32" customWidth="1"/>
    <col min="5389" max="5389" width="4.42578125" style="32" customWidth="1"/>
    <col min="5390" max="5390" width="4.140625" style="32" customWidth="1"/>
    <col min="5391" max="5391" width="5.5703125" style="32" customWidth="1"/>
    <col min="5392" max="5629" width="11.42578125" style="32"/>
    <col min="5630" max="5630" width="13.28515625" style="32" customWidth="1"/>
    <col min="5631" max="5631" width="22" style="32" customWidth="1"/>
    <col min="5632" max="5632" width="14.5703125" style="32" customWidth="1"/>
    <col min="5633" max="5633" width="19" style="32" customWidth="1"/>
    <col min="5634" max="5634" width="5.28515625" style="32" customWidth="1"/>
    <col min="5635" max="5635" width="25" style="32" customWidth="1"/>
    <col min="5636" max="5636" width="4.7109375" style="32" customWidth="1"/>
    <col min="5637" max="5637" width="32.42578125" style="32" customWidth="1"/>
    <col min="5638" max="5638" width="5.140625" style="32" customWidth="1"/>
    <col min="5639" max="5639" width="5.7109375" style="32" customWidth="1"/>
    <col min="5640" max="5640" width="19.7109375" style="32" customWidth="1"/>
    <col min="5641" max="5641" width="17.85546875" style="32" customWidth="1"/>
    <col min="5642" max="5643" width="18.42578125" style="32" customWidth="1"/>
    <col min="5644" max="5644" width="4" style="32" customWidth="1"/>
    <col min="5645" max="5645" width="4.42578125" style="32" customWidth="1"/>
    <col min="5646" max="5646" width="4.140625" style="32" customWidth="1"/>
    <col min="5647" max="5647" width="5.5703125" style="32" customWidth="1"/>
    <col min="5648" max="5885" width="11.42578125" style="32"/>
    <col min="5886" max="5886" width="13.28515625" style="32" customWidth="1"/>
    <col min="5887" max="5887" width="22" style="32" customWidth="1"/>
    <col min="5888" max="5888" width="14.5703125" style="32" customWidth="1"/>
    <col min="5889" max="5889" width="19" style="32" customWidth="1"/>
    <col min="5890" max="5890" width="5.28515625" style="32" customWidth="1"/>
    <col min="5891" max="5891" width="25" style="32" customWidth="1"/>
    <col min="5892" max="5892" width="4.7109375" style="32" customWidth="1"/>
    <col min="5893" max="5893" width="32.42578125" style="32" customWidth="1"/>
    <col min="5894" max="5894" width="5.140625" style="32" customWidth="1"/>
    <col min="5895" max="5895" width="5.7109375" style="32" customWidth="1"/>
    <col min="5896" max="5896" width="19.7109375" style="32" customWidth="1"/>
    <col min="5897" max="5897" width="17.85546875" style="32" customWidth="1"/>
    <col min="5898" max="5899" width="18.42578125" style="32" customWidth="1"/>
    <col min="5900" max="5900" width="4" style="32" customWidth="1"/>
    <col min="5901" max="5901" width="4.42578125" style="32" customWidth="1"/>
    <col min="5902" max="5902" width="4.140625" style="32" customWidth="1"/>
    <col min="5903" max="5903" width="5.5703125" style="32" customWidth="1"/>
    <col min="5904" max="6141" width="11.42578125" style="32"/>
    <col min="6142" max="6142" width="13.28515625" style="32" customWidth="1"/>
    <col min="6143" max="6143" width="22" style="32" customWidth="1"/>
    <col min="6144" max="6144" width="14.5703125" style="32" customWidth="1"/>
    <col min="6145" max="6145" width="19" style="32" customWidth="1"/>
    <col min="6146" max="6146" width="5.28515625" style="32" customWidth="1"/>
    <col min="6147" max="6147" width="25" style="32" customWidth="1"/>
    <col min="6148" max="6148" width="4.7109375" style="32" customWidth="1"/>
    <col min="6149" max="6149" width="32.42578125" style="32" customWidth="1"/>
    <col min="6150" max="6150" width="5.140625" style="32" customWidth="1"/>
    <col min="6151" max="6151" width="5.7109375" style="32" customWidth="1"/>
    <col min="6152" max="6152" width="19.7109375" style="32" customWidth="1"/>
    <col min="6153" max="6153" width="17.85546875" style="32" customWidth="1"/>
    <col min="6154" max="6155" width="18.42578125" style="32" customWidth="1"/>
    <col min="6156" max="6156" width="4" style="32" customWidth="1"/>
    <col min="6157" max="6157" width="4.42578125" style="32" customWidth="1"/>
    <col min="6158" max="6158" width="4.140625" style="32" customWidth="1"/>
    <col min="6159" max="6159" width="5.5703125" style="32" customWidth="1"/>
    <col min="6160" max="6397" width="11.42578125" style="32"/>
    <col min="6398" max="6398" width="13.28515625" style="32" customWidth="1"/>
    <col min="6399" max="6399" width="22" style="32" customWidth="1"/>
    <col min="6400" max="6400" width="14.5703125" style="32" customWidth="1"/>
    <col min="6401" max="6401" width="19" style="32" customWidth="1"/>
    <col min="6402" max="6402" width="5.28515625" style="32" customWidth="1"/>
    <col min="6403" max="6403" width="25" style="32" customWidth="1"/>
    <col min="6404" max="6404" width="4.7109375" style="32" customWidth="1"/>
    <col min="6405" max="6405" width="32.42578125" style="32" customWidth="1"/>
    <col min="6406" max="6406" width="5.140625" style="32" customWidth="1"/>
    <col min="6407" max="6407" width="5.7109375" style="32" customWidth="1"/>
    <col min="6408" max="6408" width="19.7109375" style="32" customWidth="1"/>
    <col min="6409" max="6409" width="17.85546875" style="32" customWidth="1"/>
    <col min="6410" max="6411" width="18.42578125" style="32" customWidth="1"/>
    <col min="6412" max="6412" width="4" style="32" customWidth="1"/>
    <col min="6413" max="6413" width="4.42578125" style="32" customWidth="1"/>
    <col min="6414" max="6414" width="4.140625" style="32" customWidth="1"/>
    <col min="6415" max="6415" width="5.5703125" style="32" customWidth="1"/>
    <col min="6416" max="6653" width="11.42578125" style="32"/>
    <col min="6654" max="6654" width="13.28515625" style="32" customWidth="1"/>
    <col min="6655" max="6655" width="22" style="32" customWidth="1"/>
    <col min="6656" max="6656" width="14.5703125" style="32" customWidth="1"/>
    <col min="6657" max="6657" width="19" style="32" customWidth="1"/>
    <col min="6658" max="6658" width="5.28515625" style="32" customWidth="1"/>
    <col min="6659" max="6659" width="25" style="32" customWidth="1"/>
    <col min="6660" max="6660" width="4.7109375" style="32" customWidth="1"/>
    <col min="6661" max="6661" width="32.42578125" style="32" customWidth="1"/>
    <col min="6662" max="6662" width="5.140625" style="32" customWidth="1"/>
    <col min="6663" max="6663" width="5.7109375" style="32" customWidth="1"/>
    <col min="6664" max="6664" width="19.7109375" style="32" customWidth="1"/>
    <col min="6665" max="6665" width="17.85546875" style="32" customWidth="1"/>
    <col min="6666" max="6667" width="18.42578125" style="32" customWidth="1"/>
    <col min="6668" max="6668" width="4" style="32" customWidth="1"/>
    <col min="6669" max="6669" width="4.42578125" style="32" customWidth="1"/>
    <col min="6670" max="6670" width="4.140625" style="32" customWidth="1"/>
    <col min="6671" max="6671" width="5.5703125" style="32" customWidth="1"/>
    <col min="6672" max="6909" width="11.42578125" style="32"/>
    <col min="6910" max="6910" width="13.28515625" style="32" customWidth="1"/>
    <col min="6911" max="6911" width="22" style="32" customWidth="1"/>
    <col min="6912" max="6912" width="14.5703125" style="32" customWidth="1"/>
    <col min="6913" max="6913" width="19" style="32" customWidth="1"/>
    <col min="6914" max="6914" width="5.28515625" style="32" customWidth="1"/>
    <col min="6915" max="6915" width="25" style="32" customWidth="1"/>
    <col min="6916" max="6916" width="4.7109375" style="32" customWidth="1"/>
    <col min="6917" max="6917" width="32.42578125" style="32" customWidth="1"/>
    <col min="6918" max="6918" width="5.140625" style="32" customWidth="1"/>
    <col min="6919" max="6919" width="5.7109375" style="32" customWidth="1"/>
    <col min="6920" max="6920" width="19.7109375" style="32" customWidth="1"/>
    <col min="6921" max="6921" width="17.85546875" style="32" customWidth="1"/>
    <col min="6922" max="6923" width="18.42578125" style="32" customWidth="1"/>
    <col min="6924" max="6924" width="4" style="32" customWidth="1"/>
    <col min="6925" max="6925" width="4.42578125" style="32" customWidth="1"/>
    <col min="6926" max="6926" width="4.140625" style="32" customWidth="1"/>
    <col min="6927" max="6927" width="5.5703125" style="32" customWidth="1"/>
    <col min="6928" max="7165" width="11.42578125" style="32"/>
    <col min="7166" max="7166" width="13.28515625" style="32" customWidth="1"/>
    <col min="7167" max="7167" width="22" style="32" customWidth="1"/>
    <col min="7168" max="7168" width="14.5703125" style="32" customWidth="1"/>
    <col min="7169" max="7169" width="19" style="32" customWidth="1"/>
    <col min="7170" max="7170" width="5.28515625" style="32" customWidth="1"/>
    <col min="7171" max="7171" width="25" style="32" customWidth="1"/>
    <col min="7172" max="7172" width="4.7109375" style="32" customWidth="1"/>
    <col min="7173" max="7173" width="32.42578125" style="32" customWidth="1"/>
    <col min="7174" max="7174" width="5.140625" style="32" customWidth="1"/>
    <col min="7175" max="7175" width="5.7109375" style="32" customWidth="1"/>
    <col min="7176" max="7176" width="19.7109375" style="32" customWidth="1"/>
    <col min="7177" max="7177" width="17.85546875" style="32" customWidth="1"/>
    <col min="7178" max="7179" width="18.42578125" style="32" customWidth="1"/>
    <col min="7180" max="7180" width="4" style="32" customWidth="1"/>
    <col min="7181" max="7181" width="4.42578125" style="32" customWidth="1"/>
    <col min="7182" max="7182" width="4.140625" style="32" customWidth="1"/>
    <col min="7183" max="7183" width="5.5703125" style="32" customWidth="1"/>
    <col min="7184" max="7421" width="11.42578125" style="32"/>
    <col min="7422" max="7422" width="13.28515625" style="32" customWidth="1"/>
    <col min="7423" max="7423" width="22" style="32" customWidth="1"/>
    <col min="7424" max="7424" width="14.5703125" style="32" customWidth="1"/>
    <col min="7425" max="7425" width="19" style="32" customWidth="1"/>
    <col min="7426" max="7426" width="5.28515625" style="32" customWidth="1"/>
    <col min="7427" max="7427" width="25" style="32" customWidth="1"/>
    <col min="7428" max="7428" width="4.7109375" style="32" customWidth="1"/>
    <col min="7429" max="7429" width="32.42578125" style="32" customWidth="1"/>
    <col min="7430" max="7430" width="5.140625" style="32" customWidth="1"/>
    <col min="7431" max="7431" width="5.7109375" style="32" customWidth="1"/>
    <col min="7432" max="7432" width="19.7109375" style="32" customWidth="1"/>
    <col min="7433" max="7433" width="17.85546875" style="32" customWidth="1"/>
    <col min="7434" max="7435" width="18.42578125" style="32" customWidth="1"/>
    <col min="7436" max="7436" width="4" style="32" customWidth="1"/>
    <col min="7437" max="7437" width="4.42578125" style="32" customWidth="1"/>
    <col min="7438" max="7438" width="4.140625" style="32" customWidth="1"/>
    <col min="7439" max="7439" width="5.5703125" style="32" customWidth="1"/>
    <col min="7440" max="7677" width="11.42578125" style="32"/>
    <col min="7678" max="7678" width="13.28515625" style="32" customWidth="1"/>
    <col min="7679" max="7679" width="22" style="32" customWidth="1"/>
    <col min="7680" max="7680" width="14.5703125" style="32" customWidth="1"/>
    <col min="7681" max="7681" width="19" style="32" customWidth="1"/>
    <col min="7682" max="7682" width="5.28515625" style="32" customWidth="1"/>
    <col min="7683" max="7683" width="25" style="32" customWidth="1"/>
    <col min="7684" max="7684" width="4.7109375" style="32" customWidth="1"/>
    <col min="7685" max="7685" width="32.42578125" style="32" customWidth="1"/>
    <col min="7686" max="7686" width="5.140625" style="32" customWidth="1"/>
    <col min="7687" max="7687" width="5.7109375" style="32" customWidth="1"/>
    <col min="7688" max="7688" width="19.7109375" style="32" customWidth="1"/>
    <col min="7689" max="7689" width="17.85546875" style="32" customWidth="1"/>
    <col min="7690" max="7691" width="18.42578125" style="32" customWidth="1"/>
    <col min="7692" max="7692" width="4" style="32" customWidth="1"/>
    <col min="7693" max="7693" width="4.42578125" style="32" customWidth="1"/>
    <col min="7694" max="7694" width="4.140625" style="32" customWidth="1"/>
    <col min="7695" max="7695" width="5.5703125" style="32" customWidth="1"/>
    <col min="7696" max="7933" width="11.42578125" style="32"/>
    <col min="7934" max="7934" width="13.28515625" style="32" customWidth="1"/>
    <col min="7935" max="7935" width="22" style="32" customWidth="1"/>
    <col min="7936" max="7936" width="14.5703125" style="32" customWidth="1"/>
    <col min="7937" max="7937" width="19" style="32" customWidth="1"/>
    <col min="7938" max="7938" width="5.28515625" style="32" customWidth="1"/>
    <col min="7939" max="7939" width="25" style="32" customWidth="1"/>
    <col min="7940" max="7940" width="4.7109375" style="32" customWidth="1"/>
    <col min="7941" max="7941" width="32.42578125" style="32" customWidth="1"/>
    <col min="7942" max="7942" width="5.140625" style="32" customWidth="1"/>
    <col min="7943" max="7943" width="5.7109375" style="32" customWidth="1"/>
    <col min="7944" max="7944" width="19.7109375" style="32" customWidth="1"/>
    <col min="7945" max="7945" width="17.85546875" style="32" customWidth="1"/>
    <col min="7946" max="7947" width="18.42578125" style="32" customWidth="1"/>
    <col min="7948" max="7948" width="4" style="32" customWidth="1"/>
    <col min="7949" max="7949" width="4.42578125" style="32" customWidth="1"/>
    <col min="7950" max="7950" width="4.140625" style="32" customWidth="1"/>
    <col min="7951" max="7951" width="5.5703125" style="32" customWidth="1"/>
    <col min="7952" max="8189" width="11.42578125" style="32"/>
    <col min="8190" max="8190" width="13.28515625" style="32" customWidth="1"/>
    <col min="8191" max="8191" width="22" style="32" customWidth="1"/>
    <col min="8192" max="8192" width="14.5703125" style="32" customWidth="1"/>
    <col min="8193" max="8193" width="19" style="32" customWidth="1"/>
    <col min="8194" max="8194" width="5.28515625" style="32" customWidth="1"/>
    <col min="8195" max="8195" width="25" style="32" customWidth="1"/>
    <col min="8196" max="8196" width="4.7109375" style="32" customWidth="1"/>
    <col min="8197" max="8197" width="32.42578125" style="32" customWidth="1"/>
    <col min="8198" max="8198" width="5.140625" style="32" customWidth="1"/>
    <col min="8199" max="8199" width="5.7109375" style="32" customWidth="1"/>
    <col min="8200" max="8200" width="19.7109375" style="32" customWidth="1"/>
    <col min="8201" max="8201" width="17.85546875" style="32" customWidth="1"/>
    <col min="8202" max="8203" width="18.42578125" style="32" customWidth="1"/>
    <col min="8204" max="8204" width="4" style="32" customWidth="1"/>
    <col min="8205" max="8205" width="4.42578125" style="32" customWidth="1"/>
    <col min="8206" max="8206" width="4.140625" style="32" customWidth="1"/>
    <col min="8207" max="8207" width="5.5703125" style="32" customWidth="1"/>
    <col min="8208" max="8445" width="11.42578125" style="32"/>
    <col min="8446" max="8446" width="13.28515625" style="32" customWidth="1"/>
    <col min="8447" max="8447" width="22" style="32" customWidth="1"/>
    <col min="8448" max="8448" width="14.5703125" style="32" customWidth="1"/>
    <col min="8449" max="8449" width="19" style="32" customWidth="1"/>
    <col min="8450" max="8450" width="5.28515625" style="32" customWidth="1"/>
    <col min="8451" max="8451" width="25" style="32" customWidth="1"/>
    <col min="8452" max="8452" width="4.7109375" style="32" customWidth="1"/>
    <col min="8453" max="8453" width="32.42578125" style="32" customWidth="1"/>
    <col min="8454" max="8454" width="5.140625" style="32" customWidth="1"/>
    <col min="8455" max="8455" width="5.7109375" style="32" customWidth="1"/>
    <col min="8456" max="8456" width="19.7109375" style="32" customWidth="1"/>
    <col min="8457" max="8457" width="17.85546875" style="32" customWidth="1"/>
    <col min="8458" max="8459" width="18.42578125" style="32" customWidth="1"/>
    <col min="8460" max="8460" width="4" style="32" customWidth="1"/>
    <col min="8461" max="8461" width="4.42578125" style="32" customWidth="1"/>
    <col min="8462" max="8462" width="4.140625" style="32" customWidth="1"/>
    <col min="8463" max="8463" width="5.5703125" style="32" customWidth="1"/>
    <col min="8464" max="8701" width="11.42578125" style="32"/>
    <col min="8702" max="8702" width="13.28515625" style="32" customWidth="1"/>
    <col min="8703" max="8703" width="22" style="32" customWidth="1"/>
    <col min="8704" max="8704" width="14.5703125" style="32" customWidth="1"/>
    <col min="8705" max="8705" width="19" style="32" customWidth="1"/>
    <col min="8706" max="8706" width="5.28515625" style="32" customWidth="1"/>
    <col min="8707" max="8707" width="25" style="32" customWidth="1"/>
    <col min="8708" max="8708" width="4.7109375" style="32" customWidth="1"/>
    <col min="8709" max="8709" width="32.42578125" style="32" customWidth="1"/>
    <col min="8710" max="8710" width="5.140625" style="32" customWidth="1"/>
    <col min="8711" max="8711" width="5.7109375" style="32" customWidth="1"/>
    <col min="8712" max="8712" width="19.7109375" style="32" customWidth="1"/>
    <col min="8713" max="8713" width="17.85546875" style="32" customWidth="1"/>
    <col min="8714" max="8715" width="18.42578125" style="32" customWidth="1"/>
    <col min="8716" max="8716" width="4" style="32" customWidth="1"/>
    <col min="8717" max="8717" width="4.42578125" style="32" customWidth="1"/>
    <col min="8718" max="8718" width="4.140625" style="32" customWidth="1"/>
    <col min="8719" max="8719" width="5.5703125" style="32" customWidth="1"/>
    <col min="8720" max="8957" width="11.42578125" style="32"/>
    <col min="8958" max="8958" width="13.28515625" style="32" customWidth="1"/>
    <col min="8959" max="8959" width="22" style="32" customWidth="1"/>
    <col min="8960" max="8960" width="14.5703125" style="32" customWidth="1"/>
    <col min="8961" max="8961" width="19" style="32" customWidth="1"/>
    <col min="8962" max="8962" width="5.28515625" style="32" customWidth="1"/>
    <col min="8963" max="8963" width="25" style="32" customWidth="1"/>
    <col min="8964" max="8964" width="4.7109375" style="32" customWidth="1"/>
    <col min="8965" max="8965" width="32.42578125" style="32" customWidth="1"/>
    <col min="8966" max="8966" width="5.140625" style="32" customWidth="1"/>
    <col min="8967" max="8967" width="5.7109375" style="32" customWidth="1"/>
    <col min="8968" max="8968" width="19.7109375" style="32" customWidth="1"/>
    <col min="8969" max="8969" width="17.85546875" style="32" customWidth="1"/>
    <col min="8970" max="8971" width="18.42578125" style="32" customWidth="1"/>
    <col min="8972" max="8972" width="4" style="32" customWidth="1"/>
    <col min="8973" max="8973" width="4.42578125" style="32" customWidth="1"/>
    <col min="8974" max="8974" width="4.140625" style="32" customWidth="1"/>
    <col min="8975" max="8975" width="5.5703125" style="32" customWidth="1"/>
    <col min="8976" max="9213" width="11.42578125" style="32"/>
    <col min="9214" max="9214" width="13.28515625" style="32" customWidth="1"/>
    <col min="9215" max="9215" width="22" style="32" customWidth="1"/>
    <col min="9216" max="9216" width="14.5703125" style="32" customWidth="1"/>
    <col min="9217" max="9217" width="19" style="32" customWidth="1"/>
    <col min="9218" max="9218" width="5.28515625" style="32" customWidth="1"/>
    <col min="9219" max="9219" width="25" style="32" customWidth="1"/>
    <col min="9220" max="9220" width="4.7109375" style="32" customWidth="1"/>
    <col min="9221" max="9221" width="32.42578125" style="32" customWidth="1"/>
    <col min="9222" max="9222" width="5.140625" style="32" customWidth="1"/>
    <col min="9223" max="9223" width="5.7109375" style="32" customWidth="1"/>
    <col min="9224" max="9224" width="19.7109375" style="32" customWidth="1"/>
    <col min="9225" max="9225" width="17.85546875" style="32" customWidth="1"/>
    <col min="9226" max="9227" width="18.42578125" style="32" customWidth="1"/>
    <col min="9228" max="9228" width="4" style="32" customWidth="1"/>
    <col min="9229" max="9229" width="4.42578125" style="32" customWidth="1"/>
    <col min="9230" max="9230" width="4.140625" style="32" customWidth="1"/>
    <col min="9231" max="9231" width="5.5703125" style="32" customWidth="1"/>
    <col min="9232" max="9469" width="11.42578125" style="32"/>
    <col min="9470" max="9470" width="13.28515625" style="32" customWidth="1"/>
    <col min="9471" max="9471" width="22" style="32" customWidth="1"/>
    <col min="9472" max="9472" width="14.5703125" style="32" customWidth="1"/>
    <col min="9473" max="9473" width="19" style="32" customWidth="1"/>
    <col min="9474" max="9474" width="5.28515625" style="32" customWidth="1"/>
    <col min="9475" max="9475" width="25" style="32" customWidth="1"/>
    <col min="9476" max="9476" width="4.7109375" style="32" customWidth="1"/>
    <col min="9477" max="9477" width="32.42578125" style="32" customWidth="1"/>
    <col min="9478" max="9478" width="5.140625" style="32" customWidth="1"/>
    <col min="9479" max="9479" width="5.7109375" style="32" customWidth="1"/>
    <col min="9480" max="9480" width="19.7109375" style="32" customWidth="1"/>
    <col min="9481" max="9481" width="17.85546875" style="32" customWidth="1"/>
    <col min="9482" max="9483" width="18.42578125" style="32" customWidth="1"/>
    <col min="9484" max="9484" width="4" style="32" customWidth="1"/>
    <col min="9485" max="9485" width="4.42578125" style="32" customWidth="1"/>
    <col min="9486" max="9486" width="4.140625" style="32" customWidth="1"/>
    <col min="9487" max="9487" width="5.5703125" style="32" customWidth="1"/>
    <col min="9488" max="9725" width="11.42578125" style="32"/>
    <col min="9726" max="9726" width="13.28515625" style="32" customWidth="1"/>
    <col min="9727" max="9727" width="22" style="32" customWidth="1"/>
    <col min="9728" max="9728" width="14.5703125" style="32" customWidth="1"/>
    <col min="9729" max="9729" width="19" style="32" customWidth="1"/>
    <col min="9730" max="9730" width="5.28515625" style="32" customWidth="1"/>
    <col min="9731" max="9731" width="25" style="32" customWidth="1"/>
    <col min="9732" max="9732" width="4.7109375" style="32" customWidth="1"/>
    <col min="9733" max="9733" width="32.42578125" style="32" customWidth="1"/>
    <col min="9734" max="9734" width="5.140625" style="32" customWidth="1"/>
    <col min="9735" max="9735" width="5.7109375" style="32" customWidth="1"/>
    <col min="9736" max="9736" width="19.7109375" style="32" customWidth="1"/>
    <col min="9737" max="9737" width="17.85546875" style="32" customWidth="1"/>
    <col min="9738" max="9739" width="18.42578125" style="32" customWidth="1"/>
    <col min="9740" max="9740" width="4" style="32" customWidth="1"/>
    <col min="9741" max="9741" width="4.42578125" style="32" customWidth="1"/>
    <col min="9742" max="9742" width="4.140625" style="32" customWidth="1"/>
    <col min="9743" max="9743" width="5.5703125" style="32" customWidth="1"/>
    <col min="9744" max="9981" width="11.42578125" style="32"/>
    <col min="9982" max="9982" width="13.28515625" style="32" customWidth="1"/>
    <col min="9983" max="9983" width="22" style="32" customWidth="1"/>
    <col min="9984" max="9984" width="14.5703125" style="32" customWidth="1"/>
    <col min="9985" max="9985" width="19" style="32" customWidth="1"/>
    <col min="9986" max="9986" width="5.28515625" style="32" customWidth="1"/>
    <col min="9987" max="9987" width="25" style="32" customWidth="1"/>
    <col min="9988" max="9988" width="4.7109375" style="32" customWidth="1"/>
    <col min="9989" max="9989" width="32.42578125" style="32" customWidth="1"/>
    <col min="9990" max="9990" width="5.140625" style="32" customWidth="1"/>
    <col min="9991" max="9991" width="5.7109375" style="32" customWidth="1"/>
    <col min="9992" max="9992" width="19.7109375" style="32" customWidth="1"/>
    <col min="9993" max="9993" width="17.85546875" style="32" customWidth="1"/>
    <col min="9994" max="9995" width="18.42578125" style="32" customWidth="1"/>
    <col min="9996" max="9996" width="4" style="32" customWidth="1"/>
    <col min="9997" max="9997" width="4.42578125" style="32" customWidth="1"/>
    <col min="9998" max="9998" width="4.140625" style="32" customWidth="1"/>
    <col min="9999" max="9999" width="5.5703125" style="32" customWidth="1"/>
    <col min="10000" max="10237" width="11.42578125" style="32"/>
    <col min="10238" max="10238" width="13.28515625" style="32" customWidth="1"/>
    <col min="10239" max="10239" width="22" style="32" customWidth="1"/>
    <col min="10240" max="10240" width="14.5703125" style="32" customWidth="1"/>
    <col min="10241" max="10241" width="19" style="32" customWidth="1"/>
    <col min="10242" max="10242" width="5.28515625" style="32" customWidth="1"/>
    <col min="10243" max="10243" width="25" style="32" customWidth="1"/>
    <col min="10244" max="10244" width="4.7109375" style="32" customWidth="1"/>
    <col min="10245" max="10245" width="32.42578125" style="32" customWidth="1"/>
    <col min="10246" max="10246" width="5.140625" style="32" customWidth="1"/>
    <col min="10247" max="10247" width="5.7109375" style="32" customWidth="1"/>
    <col min="10248" max="10248" width="19.7109375" style="32" customWidth="1"/>
    <col min="10249" max="10249" width="17.85546875" style="32" customWidth="1"/>
    <col min="10250" max="10251" width="18.42578125" style="32" customWidth="1"/>
    <col min="10252" max="10252" width="4" style="32" customWidth="1"/>
    <col min="10253" max="10253" width="4.42578125" style="32" customWidth="1"/>
    <col min="10254" max="10254" width="4.140625" style="32" customWidth="1"/>
    <col min="10255" max="10255" width="5.5703125" style="32" customWidth="1"/>
    <col min="10256" max="10493" width="11.42578125" style="32"/>
    <col min="10494" max="10494" width="13.28515625" style="32" customWidth="1"/>
    <col min="10495" max="10495" width="22" style="32" customWidth="1"/>
    <col min="10496" max="10496" width="14.5703125" style="32" customWidth="1"/>
    <col min="10497" max="10497" width="19" style="32" customWidth="1"/>
    <col min="10498" max="10498" width="5.28515625" style="32" customWidth="1"/>
    <col min="10499" max="10499" width="25" style="32" customWidth="1"/>
    <col min="10500" max="10500" width="4.7109375" style="32" customWidth="1"/>
    <col min="10501" max="10501" width="32.42578125" style="32" customWidth="1"/>
    <col min="10502" max="10502" width="5.140625" style="32" customWidth="1"/>
    <col min="10503" max="10503" width="5.7109375" style="32" customWidth="1"/>
    <col min="10504" max="10504" width="19.7109375" style="32" customWidth="1"/>
    <col min="10505" max="10505" width="17.85546875" style="32" customWidth="1"/>
    <col min="10506" max="10507" width="18.42578125" style="32" customWidth="1"/>
    <col min="10508" max="10508" width="4" style="32" customWidth="1"/>
    <col min="10509" max="10509" width="4.42578125" style="32" customWidth="1"/>
    <col min="10510" max="10510" width="4.140625" style="32" customWidth="1"/>
    <col min="10511" max="10511" width="5.5703125" style="32" customWidth="1"/>
    <col min="10512" max="10749" width="11.42578125" style="32"/>
    <col min="10750" max="10750" width="13.28515625" style="32" customWidth="1"/>
    <col min="10751" max="10751" width="22" style="32" customWidth="1"/>
    <col min="10752" max="10752" width="14.5703125" style="32" customWidth="1"/>
    <col min="10753" max="10753" width="19" style="32" customWidth="1"/>
    <col min="10754" max="10754" width="5.28515625" style="32" customWidth="1"/>
    <col min="10755" max="10755" width="25" style="32" customWidth="1"/>
    <col min="10756" max="10756" width="4.7109375" style="32" customWidth="1"/>
    <col min="10757" max="10757" width="32.42578125" style="32" customWidth="1"/>
    <col min="10758" max="10758" width="5.140625" style="32" customWidth="1"/>
    <col min="10759" max="10759" width="5.7109375" style="32" customWidth="1"/>
    <col min="10760" max="10760" width="19.7109375" style="32" customWidth="1"/>
    <col min="10761" max="10761" width="17.85546875" style="32" customWidth="1"/>
    <col min="10762" max="10763" width="18.42578125" style="32" customWidth="1"/>
    <col min="10764" max="10764" width="4" style="32" customWidth="1"/>
    <col min="10765" max="10765" width="4.42578125" style="32" customWidth="1"/>
    <col min="10766" max="10766" width="4.140625" style="32" customWidth="1"/>
    <col min="10767" max="10767" width="5.5703125" style="32" customWidth="1"/>
    <col min="10768" max="11005" width="11.42578125" style="32"/>
    <col min="11006" max="11006" width="13.28515625" style="32" customWidth="1"/>
    <col min="11007" max="11007" width="22" style="32" customWidth="1"/>
    <col min="11008" max="11008" width="14.5703125" style="32" customWidth="1"/>
    <col min="11009" max="11009" width="19" style="32" customWidth="1"/>
    <col min="11010" max="11010" width="5.28515625" style="32" customWidth="1"/>
    <col min="11011" max="11011" width="25" style="32" customWidth="1"/>
    <col min="11012" max="11012" width="4.7109375" style="32" customWidth="1"/>
    <col min="11013" max="11013" width="32.42578125" style="32" customWidth="1"/>
    <col min="11014" max="11014" width="5.140625" style="32" customWidth="1"/>
    <col min="11015" max="11015" width="5.7109375" style="32" customWidth="1"/>
    <col min="11016" max="11016" width="19.7109375" style="32" customWidth="1"/>
    <col min="11017" max="11017" width="17.85546875" style="32" customWidth="1"/>
    <col min="11018" max="11019" width="18.42578125" style="32" customWidth="1"/>
    <col min="11020" max="11020" width="4" style="32" customWidth="1"/>
    <col min="11021" max="11021" width="4.42578125" style="32" customWidth="1"/>
    <col min="11022" max="11022" width="4.140625" style="32" customWidth="1"/>
    <col min="11023" max="11023" width="5.5703125" style="32" customWidth="1"/>
    <col min="11024" max="11261" width="11.42578125" style="32"/>
    <col min="11262" max="11262" width="13.28515625" style="32" customWidth="1"/>
    <col min="11263" max="11263" width="22" style="32" customWidth="1"/>
    <col min="11264" max="11264" width="14.5703125" style="32" customWidth="1"/>
    <col min="11265" max="11265" width="19" style="32" customWidth="1"/>
    <col min="11266" max="11266" width="5.28515625" style="32" customWidth="1"/>
    <col min="11267" max="11267" width="25" style="32" customWidth="1"/>
    <col min="11268" max="11268" width="4.7109375" style="32" customWidth="1"/>
    <col min="11269" max="11269" width="32.42578125" style="32" customWidth="1"/>
    <col min="11270" max="11270" width="5.140625" style="32" customWidth="1"/>
    <col min="11271" max="11271" width="5.7109375" style="32" customWidth="1"/>
    <col min="11272" max="11272" width="19.7109375" style="32" customWidth="1"/>
    <col min="11273" max="11273" width="17.85546875" style="32" customWidth="1"/>
    <col min="11274" max="11275" width="18.42578125" style="32" customWidth="1"/>
    <col min="11276" max="11276" width="4" style="32" customWidth="1"/>
    <col min="11277" max="11277" width="4.42578125" style="32" customWidth="1"/>
    <col min="11278" max="11278" width="4.140625" style="32" customWidth="1"/>
    <col min="11279" max="11279" width="5.5703125" style="32" customWidth="1"/>
    <col min="11280" max="11517" width="11.42578125" style="32"/>
    <col min="11518" max="11518" width="13.28515625" style="32" customWidth="1"/>
    <col min="11519" max="11519" width="22" style="32" customWidth="1"/>
    <col min="11520" max="11520" width="14.5703125" style="32" customWidth="1"/>
    <col min="11521" max="11521" width="19" style="32" customWidth="1"/>
    <col min="11522" max="11522" width="5.28515625" style="32" customWidth="1"/>
    <col min="11523" max="11523" width="25" style="32" customWidth="1"/>
    <col min="11524" max="11524" width="4.7109375" style="32" customWidth="1"/>
    <col min="11525" max="11525" width="32.42578125" style="32" customWidth="1"/>
    <col min="11526" max="11526" width="5.140625" style="32" customWidth="1"/>
    <col min="11527" max="11527" width="5.7109375" style="32" customWidth="1"/>
    <col min="11528" max="11528" width="19.7109375" style="32" customWidth="1"/>
    <col min="11529" max="11529" width="17.85546875" style="32" customWidth="1"/>
    <col min="11530" max="11531" width="18.42578125" style="32" customWidth="1"/>
    <col min="11532" max="11532" width="4" style="32" customWidth="1"/>
    <col min="11533" max="11533" width="4.42578125" style="32" customWidth="1"/>
    <col min="11534" max="11534" width="4.140625" style="32" customWidth="1"/>
    <col min="11535" max="11535" width="5.5703125" style="32" customWidth="1"/>
    <col min="11536" max="11773" width="11.42578125" style="32"/>
    <col min="11774" max="11774" width="13.28515625" style="32" customWidth="1"/>
    <col min="11775" max="11775" width="22" style="32" customWidth="1"/>
    <col min="11776" max="11776" width="14.5703125" style="32" customWidth="1"/>
    <col min="11777" max="11777" width="19" style="32" customWidth="1"/>
    <col min="11778" max="11778" width="5.28515625" style="32" customWidth="1"/>
    <col min="11779" max="11779" width="25" style="32" customWidth="1"/>
    <col min="11780" max="11780" width="4.7109375" style="32" customWidth="1"/>
    <col min="11781" max="11781" width="32.42578125" style="32" customWidth="1"/>
    <col min="11782" max="11782" width="5.140625" style="32" customWidth="1"/>
    <col min="11783" max="11783" width="5.7109375" style="32" customWidth="1"/>
    <col min="11784" max="11784" width="19.7109375" style="32" customWidth="1"/>
    <col min="11785" max="11785" width="17.85546875" style="32" customWidth="1"/>
    <col min="11786" max="11787" width="18.42578125" style="32" customWidth="1"/>
    <col min="11788" max="11788" width="4" style="32" customWidth="1"/>
    <col min="11789" max="11789" width="4.42578125" style="32" customWidth="1"/>
    <col min="11790" max="11790" width="4.140625" style="32" customWidth="1"/>
    <col min="11791" max="11791" width="5.5703125" style="32" customWidth="1"/>
    <col min="11792" max="12029" width="11.42578125" style="32"/>
    <col min="12030" max="12030" width="13.28515625" style="32" customWidth="1"/>
    <col min="12031" max="12031" width="22" style="32" customWidth="1"/>
    <col min="12032" max="12032" width="14.5703125" style="32" customWidth="1"/>
    <col min="12033" max="12033" width="19" style="32" customWidth="1"/>
    <col min="12034" max="12034" width="5.28515625" style="32" customWidth="1"/>
    <col min="12035" max="12035" width="25" style="32" customWidth="1"/>
    <col min="12036" max="12036" width="4.7109375" style="32" customWidth="1"/>
    <col min="12037" max="12037" width="32.42578125" style="32" customWidth="1"/>
    <col min="12038" max="12038" width="5.140625" style="32" customWidth="1"/>
    <col min="12039" max="12039" width="5.7109375" style="32" customWidth="1"/>
    <col min="12040" max="12040" width="19.7109375" style="32" customWidth="1"/>
    <col min="12041" max="12041" width="17.85546875" style="32" customWidth="1"/>
    <col min="12042" max="12043" width="18.42578125" style="32" customWidth="1"/>
    <col min="12044" max="12044" width="4" style="32" customWidth="1"/>
    <col min="12045" max="12045" width="4.42578125" style="32" customWidth="1"/>
    <col min="12046" max="12046" width="4.140625" style="32" customWidth="1"/>
    <col min="12047" max="12047" width="5.5703125" style="32" customWidth="1"/>
    <col min="12048" max="12285" width="11.42578125" style="32"/>
    <col min="12286" max="12286" width="13.28515625" style="32" customWidth="1"/>
    <col min="12287" max="12287" width="22" style="32" customWidth="1"/>
    <col min="12288" max="12288" width="14.5703125" style="32" customWidth="1"/>
    <col min="12289" max="12289" width="19" style="32" customWidth="1"/>
    <col min="12290" max="12290" width="5.28515625" style="32" customWidth="1"/>
    <col min="12291" max="12291" width="25" style="32" customWidth="1"/>
    <col min="12292" max="12292" width="4.7109375" style="32" customWidth="1"/>
    <col min="12293" max="12293" width="32.42578125" style="32" customWidth="1"/>
    <col min="12294" max="12294" width="5.140625" style="32" customWidth="1"/>
    <col min="12295" max="12295" width="5.7109375" style="32" customWidth="1"/>
    <col min="12296" max="12296" width="19.7109375" style="32" customWidth="1"/>
    <col min="12297" max="12297" width="17.85546875" style="32" customWidth="1"/>
    <col min="12298" max="12299" width="18.42578125" style="32" customWidth="1"/>
    <col min="12300" max="12300" width="4" style="32" customWidth="1"/>
    <col min="12301" max="12301" width="4.42578125" style="32" customWidth="1"/>
    <col min="12302" max="12302" width="4.140625" style="32" customWidth="1"/>
    <col min="12303" max="12303" width="5.5703125" style="32" customWidth="1"/>
    <col min="12304" max="12541" width="11.42578125" style="32"/>
    <col min="12542" max="12542" width="13.28515625" style="32" customWidth="1"/>
    <col min="12543" max="12543" width="22" style="32" customWidth="1"/>
    <col min="12544" max="12544" width="14.5703125" style="32" customWidth="1"/>
    <col min="12545" max="12545" width="19" style="32" customWidth="1"/>
    <col min="12546" max="12546" width="5.28515625" style="32" customWidth="1"/>
    <col min="12547" max="12547" width="25" style="32" customWidth="1"/>
    <col min="12548" max="12548" width="4.7109375" style="32" customWidth="1"/>
    <col min="12549" max="12549" width="32.42578125" style="32" customWidth="1"/>
    <col min="12550" max="12550" width="5.140625" style="32" customWidth="1"/>
    <col min="12551" max="12551" width="5.7109375" style="32" customWidth="1"/>
    <col min="12552" max="12552" width="19.7109375" style="32" customWidth="1"/>
    <col min="12553" max="12553" width="17.85546875" style="32" customWidth="1"/>
    <col min="12554" max="12555" width="18.42578125" style="32" customWidth="1"/>
    <col min="12556" max="12556" width="4" style="32" customWidth="1"/>
    <col min="12557" max="12557" width="4.42578125" style="32" customWidth="1"/>
    <col min="12558" max="12558" width="4.140625" style="32" customWidth="1"/>
    <col min="12559" max="12559" width="5.5703125" style="32" customWidth="1"/>
    <col min="12560" max="12797" width="11.42578125" style="32"/>
    <col min="12798" max="12798" width="13.28515625" style="32" customWidth="1"/>
    <col min="12799" max="12799" width="22" style="32" customWidth="1"/>
    <col min="12800" max="12800" width="14.5703125" style="32" customWidth="1"/>
    <col min="12801" max="12801" width="19" style="32" customWidth="1"/>
    <col min="12802" max="12802" width="5.28515625" style="32" customWidth="1"/>
    <col min="12803" max="12803" width="25" style="32" customWidth="1"/>
    <col min="12804" max="12804" width="4.7109375" style="32" customWidth="1"/>
    <col min="12805" max="12805" width="32.42578125" style="32" customWidth="1"/>
    <col min="12806" max="12806" width="5.140625" style="32" customWidth="1"/>
    <col min="12807" max="12807" width="5.7109375" style="32" customWidth="1"/>
    <col min="12808" max="12808" width="19.7109375" style="32" customWidth="1"/>
    <col min="12809" max="12809" width="17.85546875" style="32" customWidth="1"/>
    <col min="12810" max="12811" width="18.42578125" style="32" customWidth="1"/>
    <col min="12812" max="12812" width="4" style="32" customWidth="1"/>
    <col min="12813" max="12813" width="4.42578125" style="32" customWidth="1"/>
    <col min="12814" max="12814" width="4.140625" style="32" customWidth="1"/>
    <col min="12815" max="12815" width="5.5703125" style="32" customWidth="1"/>
    <col min="12816" max="13053" width="11.42578125" style="32"/>
    <col min="13054" max="13054" width="13.28515625" style="32" customWidth="1"/>
    <col min="13055" max="13055" width="22" style="32" customWidth="1"/>
    <col min="13056" max="13056" width="14.5703125" style="32" customWidth="1"/>
    <col min="13057" max="13057" width="19" style="32" customWidth="1"/>
    <col min="13058" max="13058" width="5.28515625" style="32" customWidth="1"/>
    <col min="13059" max="13059" width="25" style="32" customWidth="1"/>
    <col min="13060" max="13060" width="4.7109375" style="32" customWidth="1"/>
    <col min="13061" max="13061" width="32.42578125" style="32" customWidth="1"/>
    <col min="13062" max="13062" width="5.140625" style="32" customWidth="1"/>
    <col min="13063" max="13063" width="5.7109375" style="32" customWidth="1"/>
    <col min="13064" max="13064" width="19.7109375" style="32" customWidth="1"/>
    <col min="13065" max="13065" width="17.85546875" style="32" customWidth="1"/>
    <col min="13066" max="13067" width="18.42578125" style="32" customWidth="1"/>
    <col min="13068" max="13068" width="4" style="32" customWidth="1"/>
    <col min="13069" max="13069" width="4.42578125" style="32" customWidth="1"/>
    <col min="13070" max="13070" width="4.140625" style="32" customWidth="1"/>
    <col min="13071" max="13071" width="5.5703125" style="32" customWidth="1"/>
    <col min="13072" max="13309" width="11.42578125" style="32"/>
    <col min="13310" max="13310" width="13.28515625" style="32" customWidth="1"/>
    <col min="13311" max="13311" width="22" style="32" customWidth="1"/>
    <col min="13312" max="13312" width="14.5703125" style="32" customWidth="1"/>
    <col min="13313" max="13313" width="19" style="32" customWidth="1"/>
    <col min="13314" max="13314" width="5.28515625" style="32" customWidth="1"/>
    <col min="13315" max="13315" width="25" style="32" customWidth="1"/>
    <col min="13316" max="13316" width="4.7109375" style="32" customWidth="1"/>
    <col min="13317" max="13317" width="32.42578125" style="32" customWidth="1"/>
    <col min="13318" max="13318" width="5.140625" style="32" customWidth="1"/>
    <col min="13319" max="13319" width="5.7109375" style="32" customWidth="1"/>
    <col min="13320" max="13320" width="19.7109375" style="32" customWidth="1"/>
    <col min="13321" max="13321" width="17.85546875" style="32" customWidth="1"/>
    <col min="13322" max="13323" width="18.42578125" style="32" customWidth="1"/>
    <col min="13324" max="13324" width="4" style="32" customWidth="1"/>
    <col min="13325" max="13325" width="4.42578125" style="32" customWidth="1"/>
    <col min="13326" max="13326" width="4.140625" style="32" customWidth="1"/>
    <col min="13327" max="13327" width="5.5703125" style="32" customWidth="1"/>
    <col min="13328" max="13565" width="11.42578125" style="32"/>
    <col min="13566" max="13566" width="13.28515625" style="32" customWidth="1"/>
    <col min="13567" max="13567" width="22" style="32" customWidth="1"/>
    <col min="13568" max="13568" width="14.5703125" style="32" customWidth="1"/>
    <col min="13569" max="13569" width="19" style="32" customWidth="1"/>
    <col min="13570" max="13570" width="5.28515625" style="32" customWidth="1"/>
    <col min="13571" max="13571" width="25" style="32" customWidth="1"/>
    <col min="13572" max="13572" width="4.7109375" style="32" customWidth="1"/>
    <col min="13573" max="13573" width="32.42578125" style="32" customWidth="1"/>
    <col min="13574" max="13574" width="5.140625" style="32" customWidth="1"/>
    <col min="13575" max="13575" width="5.7109375" style="32" customWidth="1"/>
    <col min="13576" max="13576" width="19.7109375" style="32" customWidth="1"/>
    <col min="13577" max="13577" width="17.85546875" style="32" customWidth="1"/>
    <col min="13578" max="13579" width="18.42578125" style="32" customWidth="1"/>
    <col min="13580" max="13580" width="4" style="32" customWidth="1"/>
    <col min="13581" max="13581" width="4.42578125" style="32" customWidth="1"/>
    <col min="13582" max="13582" width="4.140625" style="32" customWidth="1"/>
    <col min="13583" max="13583" width="5.5703125" style="32" customWidth="1"/>
    <col min="13584" max="13821" width="11.42578125" style="32"/>
    <col min="13822" max="13822" width="13.28515625" style="32" customWidth="1"/>
    <col min="13823" max="13823" width="22" style="32" customWidth="1"/>
    <col min="13824" max="13824" width="14.5703125" style="32" customWidth="1"/>
    <col min="13825" max="13825" width="19" style="32" customWidth="1"/>
    <col min="13826" max="13826" width="5.28515625" style="32" customWidth="1"/>
    <col min="13827" max="13827" width="25" style="32" customWidth="1"/>
    <col min="13828" max="13828" width="4.7109375" style="32" customWidth="1"/>
    <col min="13829" max="13829" width="32.42578125" style="32" customWidth="1"/>
    <col min="13830" max="13830" width="5.140625" style="32" customWidth="1"/>
    <col min="13831" max="13831" width="5.7109375" style="32" customWidth="1"/>
    <col min="13832" max="13832" width="19.7109375" style="32" customWidth="1"/>
    <col min="13833" max="13833" width="17.85546875" style="32" customWidth="1"/>
    <col min="13834" max="13835" width="18.42578125" style="32" customWidth="1"/>
    <col min="13836" max="13836" width="4" style="32" customWidth="1"/>
    <col min="13837" max="13837" width="4.42578125" style="32" customWidth="1"/>
    <col min="13838" max="13838" width="4.140625" style="32" customWidth="1"/>
    <col min="13839" max="13839" width="5.5703125" style="32" customWidth="1"/>
    <col min="13840" max="14077" width="11.42578125" style="32"/>
    <col min="14078" max="14078" width="13.28515625" style="32" customWidth="1"/>
    <col min="14079" max="14079" width="22" style="32" customWidth="1"/>
    <col min="14080" max="14080" width="14.5703125" style="32" customWidth="1"/>
    <col min="14081" max="14081" width="19" style="32" customWidth="1"/>
    <col min="14082" max="14082" width="5.28515625" style="32" customWidth="1"/>
    <col min="14083" max="14083" width="25" style="32" customWidth="1"/>
    <col min="14084" max="14084" width="4.7109375" style="32" customWidth="1"/>
    <col min="14085" max="14085" width="32.42578125" style="32" customWidth="1"/>
    <col min="14086" max="14086" width="5.140625" style="32" customWidth="1"/>
    <col min="14087" max="14087" width="5.7109375" style="32" customWidth="1"/>
    <col min="14088" max="14088" width="19.7109375" style="32" customWidth="1"/>
    <col min="14089" max="14089" width="17.85546875" style="32" customWidth="1"/>
    <col min="14090" max="14091" width="18.42578125" style="32" customWidth="1"/>
    <col min="14092" max="14092" width="4" style="32" customWidth="1"/>
    <col min="14093" max="14093" width="4.42578125" style="32" customWidth="1"/>
    <col min="14094" max="14094" width="4.140625" style="32" customWidth="1"/>
    <col min="14095" max="14095" width="5.5703125" style="32" customWidth="1"/>
    <col min="14096" max="14333" width="11.42578125" style="32"/>
    <col min="14334" max="14334" width="13.28515625" style="32" customWidth="1"/>
    <col min="14335" max="14335" width="22" style="32" customWidth="1"/>
    <col min="14336" max="14336" width="14.5703125" style="32" customWidth="1"/>
    <col min="14337" max="14337" width="19" style="32" customWidth="1"/>
    <col min="14338" max="14338" width="5.28515625" style="32" customWidth="1"/>
    <col min="14339" max="14339" width="25" style="32" customWidth="1"/>
    <col min="14340" max="14340" width="4.7109375" style="32" customWidth="1"/>
    <col min="14341" max="14341" width="32.42578125" style="32" customWidth="1"/>
    <col min="14342" max="14342" width="5.140625" style="32" customWidth="1"/>
    <col min="14343" max="14343" width="5.7109375" style="32" customWidth="1"/>
    <col min="14344" max="14344" width="19.7109375" style="32" customWidth="1"/>
    <col min="14345" max="14345" width="17.85546875" style="32" customWidth="1"/>
    <col min="14346" max="14347" width="18.42578125" style="32" customWidth="1"/>
    <col min="14348" max="14348" width="4" style="32" customWidth="1"/>
    <col min="14349" max="14349" width="4.42578125" style="32" customWidth="1"/>
    <col min="14350" max="14350" width="4.140625" style="32" customWidth="1"/>
    <col min="14351" max="14351" width="5.5703125" style="32" customWidth="1"/>
    <col min="14352" max="14589" width="11.42578125" style="32"/>
    <col min="14590" max="14590" width="13.28515625" style="32" customWidth="1"/>
    <col min="14591" max="14591" width="22" style="32" customWidth="1"/>
    <col min="14592" max="14592" width="14.5703125" style="32" customWidth="1"/>
    <col min="14593" max="14593" width="19" style="32" customWidth="1"/>
    <col min="14594" max="14594" width="5.28515625" style="32" customWidth="1"/>
    <col min="14595" max="14595" width="25" style="32" customWidth="1"/>
    <col min="14596" max="14596" width="4.7109375" style="32" customWidth="1"/>
    <col min="14597" max="14597" width="32.42578125" style="32" customWidth="1"/>
    <col min="14598" max="14598" width="5.140625" style="32" customWidth="1"/>
    <col min="14599" max="14599" width="5.7109375" style="32" customWidth="1"/>
    <col min="14600" max="14600" width="19.7109375" style="32" customWidth="1"/>
    <col min="14601" max="14601" width="17.85546875" style="32" customWidth="1"/>
    <col min="14602" max="14603" width="18.42578125" style="32" customWidth="1"/>
    <col min="14604" max="14604" width="4" style="32" customWidth="1"/>
    <col min="14605" max="14605" width="4.42578125" style="32" customWidth="1"/>
    <col min="14606" max="14606" width="4.140625" style="32" customWidth="1"/>
    <col min="14607" max="14607" width="5.5703125" style="32" customWidth="1"/>
    <col min="14608" max="14845" width="11.42578125" style="32"/>
    <col min="14846" max="14846" width="13.28515625" style="32" customWidth="1"/>
    <col min="14847" max="14847" width="22" style="32" customWidth="1"/>
    <col min="14848" max="14848" width="14.5703125" style="32" customWidth="1"/>
    <col min="14849" max="14849" width="19" style="32" customWidth="1"/>
    <col min="14850" max="14850" width="5.28515625" style="32" customWidth="1"/>
    <col min="14851" max="14851" width="25" style="32" customWidth="1"/>
    <col min="14852" max="14852" width="4.7109375" style="32" customWidth="1"/>
    <col min="14853" max="14853" width="32.42578125" style="32" customWidth="1"/>
    <col min="14854" max="14854" width="5.140625" style="32" customWidth="1"/>
    <col min="14855" max="14855" width="5.7109375" style="32" customWidth="1"/>
    <col min="14856" max="14856" width="19.7109375" style="32" customWidth="1"/>
    <col min="14857" max="14857" width="17.85546875" style="32" customWidth="1"/>
    <col min="14858" max="14859" width="18.42578125" style="32" customWidth="1"/>
    <col min="14860" max="14860" width="4" style="32" customWidth="1"/>
    <col min="14861" max="14861" width="4.42578125" style="32" customWidth="1"/>
    <col min="14862" max="14862" width="4.140625" style="32" customWidth="1"/>
    <col min="14863" max="14863" width="5.5703125" style="32" customWidth="1"/>
    <col min="14864" max="15101" width="11.42578125" style="32"/>
    <col min="15102" max="15102" width="13.28515625" style="32" customWidth="1"/>
    <col min="15103" max="15103" width="22" style="32" customWidth="1"/>
    <col min="15104" max="15104" width="14.5703125" style="32" customWidth="1"/>
    <col min="15105" max="15105" width="19" style="32" customWidth="1"/>
    <col min="15106" max="15106" width="5.28515625" style="32" customWidth="1"/>
    <col min="15107" max="15107" width="25" style="32" customWidth="1"/>
    <col min="15108" max="15108" width="4.7109375" style="32" customWidth="1"/>
    <col min="15109" max="15109" width="32.42578125" style="32" customWidth="1"/>
    <col min="15110" max="15110" width="5.140625" style="32" customWidth="1"/>
    <col min="15111" max="15111" width="5.7109375" style="32" customWidth="1"/>
    <col min="15112" max="15112" width="19.7109375" style="32" customWidth="1"/>
    <col min="15113" max="15113" width="17.85546875" style="32" customWidth="1"/>
    <col min="15114" max="15115" width="18.42578125" style="32" customWidth="1"/>
    <col min="15116" max="15116" width="4" style="32" customWidth="1"/>
    <col min="15117" max="15117" width="4.42578125" style="32" customWidth="1"/>
    <col min="15118" max="15118" width="4.140625" style="32" customWidth="1"/>
    <col min="15119" max="15119" width="5.5703125" style="32" customWidth="1"/>
    <col min="15120" max="15357" width="11.42578125" style="32"/>
    <col min="15358" max="15358" width="13.28515625" style="32" customWidth="1"/>
    <col min="15359" max="15359" width="22" style="32" customWidth="1"/>
    <col min="15360" max="15360" width="14.5703125" style="32" customWidth="1"/>
    <col min="15361" max="15361" width="19" style="32" customWidth="1"/>
    <col min="15362" max="15362" width="5.28515625" style="32" customWidth="1"/>
    <col min="15363" max="15363" width="25" style="32" customWidth="1"/>
    <col min="15364" max="15364" width="4.7109375" style="32" customWidth="1"/>
    <col min="15365" max="15365" width="32.42578125" style="32" customWidth="1"/>
    <col min="15366" max="15366" width="5.140625" style="32" customWidth="1"/>
    <col min="15367" max="15367" width="5.7109375" style="32" customWidth="1"/>
    <col min="15368" max="15368" width="19.7109375" style="32" customWidth="1"/>
    <col min="15369" max="15369" width="17.85546875" style="32" customWidth="1"/>
    <col min="15370" max="15371" width="18.42578125" style="32" customWidth="1"/>
    <col min="15372" max="15372" width="4" style="32" customWidth="1"/>
    <col min="15373" max="15373" width="4.42578125" style="32" customWidth="1"/>
    <col min="15374" max="15374" width="4.140625" style="32" customWidth="1"/>
    <col min="15375" max="15375" width="5.5703125" style="32" customWidth="1"/>
    <col min="15376" max="15613" width="11.42578125" style="32"/>
    <col min="15614" max="15614" width="13.28515625" style="32" customWidth="1"/>
    <col min="15615" max="15615" width="22" style="32" customWidth="1"/>
    <col min="15616" max="15616" width="14.5703125" style="32" customWidth="1"/>
    <col min="15617" max="15617" width="19" style="32" customWidth="1"/>
    <col min="15618" max="15618" width="5.28515625" style="32" customWidth="1"/>
    <col min="15619" max="15619" width="25" style="32" customWidth="1"/>
    <col min="15620" max="15620" width="4.7109375" style="32" customWidth="1"/>
    <col min="15621" max="15621" width="32.42578125" style="32" customWidth="1"/>
    <col min="15622" max="15622" width="5.140625" style="32" customWidth="1"/>
    <col min="15623" max="15623" width="5.7109375" style="32" customWidth="1"/>
    <col min="15624" max="15624" width="19.7109375" style="32" customWidth="1"/>
    <col min="15625" max="15625" width="17.85546875" style="32" customWidth="1"/>
    <col min="15626" max="15627" width="18.42578125" style="32" customWidth="1"/>
    <col min="15628" max="15628" width="4" style="32" customWidth="1"/>
    <col min="15629" max="15629" width="4.42578125" style="32" customWidth="1"/>
    <col min="15630" max="15630" width="4.140625" style="32" customWidth="1"/>
    <col min="15631" max="15631" width="5.5703125" style="32" customWidth="1"/>
    <col min="15632" max="15869" width="11.42578125" style="32"/>
    <col min="15870" max="15870" width="13.28515625" style="32" customWidth="1"/>
    <col min="15871" max="15871" width="22" style="32" customWidth="1"/>
    <col min="15872" max="15872" width="14.5703125" style="32" customWidth="1"/>
    <col min="15873" max="15873" width="19" style="32" customWidth="1"/>
    <col min="15874" max="15874" width="5.28515625" style="32" customWidth="1"/>
    <col min="15875" max="15875" width="25" style="32" customWidth="1"/>
    <col min="15876" max="15876" width="4.7109375" style="32" customWidth="1"/>
    <col min="15877" max="15877" width="32.42578125" style="32" customWidth="1"/>
    <col min="15878" max="15878" width="5.140625" style="32" customWidth="1"/>
    <col min="15879" max="15879" width="5.7109375" style="32" customWidth="1"/>
    <col min="15880" max="15880" width="19.7109375" style="32" customWidth="1"/>
    <col min="15881" max="15881" width="17.85546875" style="32" customWidth="1"/>
    <col min="15882" max="15883" width="18.42578125" style="32" customWidth="1"/>
    <col min="15884" max="15884" width="4" style="32" customWidth="1"/>
    <col min="15885" max="15885" width="4.42578125" style="32" customWidth="1"/>
    <col min="15886" max="15886" width="4.140625" style="32" customWidth="1"/>
    <col min="15887" max="15887" width="5.5703125" style="32" customWidth="1"/>
    <col min="15888" max="16125" width="11.42578125" style="32"/>
    <col min="16126" max="16126" width="13.28515625" style="32" customWidth="1"/>
    <col min="16127" max="16127" width="22" style="32" customWidth="1"/>
    <col min="16128" max="16128" width="14.5703125" style="32" customWidth="1"/>
    <col min="16129" max="16129" width="19" style="32" customWidth="1"/>
    <col min="16130" max="16130" width="5.28515625" style="32" customWidth="1"/>
    <col min="16131" max="16131" width="25" style="32" customWidth="1"/>
    <col min="16132" max="16132" width="4.7109375" style="32" customWidth="1"/>
    <col min="16133" max="16133" width="32.42578125" style="32" customWidth="1"/>
    <col min="16134" max="16134" width="5.140625" style="32" customWidth="1"/>
    <col min="16135" max="16135" width="5.7109375" style="32" customWidth="1"/>
    <col min="16136" max="16136" width="19.7109375" style="32" customWidth="1"/>
    <col min="16137" max="16137" width="17.85546875" style="32" customWidth="1"/>
    <col min="16138" max="16139" width="18.42578125" style="32" customWidth="1"/>
    <col min="16140" max="16140" width="4" style="32" customWidth="1"/>
    <col min="16141" max="16141" width="4.42578125" style="32" customWidth="1"/>
    <col min="16142" max="16142" width="4.140625" style="32" customWidth="1"/>
    <col min="16143" max="16143" width="5.5703125" style="32" customWidth="1"/>
    <col min="16144" max="16384" width="11.42578125" style="32"/>
  </cols>
  <sheetData>
    <row r="1" spans="1:15" ht="15" customHeight="1" x14ac:dyDescent="0.25">
      <c r="A1" s="783"/>
      <c r="B1" s="784"/>
      <c r="C1" s="784"/>
      <c r="D1" s="784"/>
      <c r="E1" s="784"/>
      <c r="F1" s="785"/>
      <c r="G1" s="783" t="s">
        <v>75</v>
      </c>
      <c r="H1" s="784"/>
      <c r="I1" s="784"/>
      <c r="J1" s="784"/>
      <c r="K1" s="784"/>
      <c r="L1" s="784"/>
      <c r="M1" s="785"/>
      <c r="N1" s="31" t="s">
        <v>76</v>
      </c>
      <c r="O1" s="355" t="s">
        <v>77</v>
      </c>
    </row>
    <row r="2" spans="1:15" ht="13.5" customHeight="1" thickBot="1" x14ac:dyDescent="0.3">
      <c r="A2" s="786"/>
      <c r="B2" s="787"/>
      <c r="C2" s="787"/>
      <c r="D2" s="787"/>
      <c r="E2" s="787"/>
      <c r="F2" s="788"/>
      <c r="G2" s="789"/>
      <c r="H2" s="790"/>
      <c r="I2" s="790"/>
      <c r="J2" s="790"/>
      <c r="K2" s="790"/>
      <c r="L2" s="790"/>
      <c r="M2" s="791"/>
      <c r="N2" s="33" t="s">
        <v>102</v>
      </c>
      <c r="O2" s="356" t="s">
        <v>78</v>
      </c>
    </row>
    <row r="3" spans="1:15" x14ac:dyDescent="0.25">
      <c r="A3" s="786"/>
      <c r="B3" s="787"/>
      <c r="C3" s="787"/>
      <c r="D3" s="787"/>
      <c r="E3" s="787"/>
      <c r="F3" s="788"/>
      <c r="G3" s="783" t="s">
        <v>79</v>
      </c>
      <c r="H3" s="784"/>
      <c r="I3" s="784"/>
      <c r="J3" s="784"/>
      <c r="K3" s="784"/>
      <c r="L3" s="784"/>
      <c r="M3" s="785"/>
      <c r="N3" s="33" t="s">
        <v>80</v>
      </c>
      <c r="O3" s="356">
        <v>1</v>
      </c>
    </row>
    <row r="4" spans="1:15" ht="15.75" customHeight="1" thickBot="1" x14ac:dyDescent="0.3">
      <c r="A4" s="789"/>
      <c r="B4" s="790"/>
      <c r="C4" s="790"/>
      <c r="D4" s="790"/>
      <c r="E4" s="790"/>
      <c r="F4" s="791"/>
      <c r="G4" s="789"/>
      <c r="H4" s="790"/>
      <c r="I4" s="790"/>
      <c r="J4" s="790"/>
      <c r="K4" s="790"/>
      <c r="L4" s="790"/>
      <c r="M4" s="791"/>
      <c r="N4" s="34" t="s">
        <v>81</v>
      </c>
      <c r="O4" s="358">
        <v>41775</v>
      </c>
    </row>
    <row r="5" spans="1:15" ht="14.25" customHeight="1" thickBot="1" x14ac:dyDescent="0.3">
      <c r="A5" s="35"/>
      <c r="B5" s="36"/>
      <c r="C5" s="36"/>
      <c r="D5" s="36"/>
      <c r="E5" s="36"/>
      <c r="F5" s="36"/>
      <c r="G5" s="36"/>
      <c r="H5" s="36"/>
      <c r="I5" s="36"/>
      <c r="J5" s="36"/>
      <c r="K5" s="36"/>
      <c r="L5" s="36"/>
      <c r="M5" s="36"/>
      <c r="N5" s="37"/>
      <c r="O5" s="42"/>
    </row>
    <row r="6" spans="1:15" customFormat="1" ht="3.75" customHeight="1" thickTop="1" x14ac:dyDescent="0.25">
      <c r="B6" s="26"/>
      <c r="C6" s="27"/>
      <c r="D6" s="6"/>
      <c r="E6" s="6"/>
      <c r="F6" s="6"/>
      <c r="G6" s="6"/>
      <c r="H6" s="7"/>
      <c r="I6" s="7"/>
      <c r="J6" s="5"/>
      <c r="K6" s="5"/>
      <c r="L6" s="5"/>
      <c r="M6" s="8"/>
      <c r="N6" s="8"/>
      <c r="O6" s="1"/>
    </row>
    <row r="7" spans="1:15" customFormat="1" ht="15.75" hidden="1" outlineLevel="1" thickBot="1" x14ac:dyDescent="0.3">
      <c r="B7" s="797" t="s">
        <v>23</v>
      </c>
      <c r="C7" s="798"/>
      <c r="D7" s="6"/>
      <c r="E7" s="6"/>
      <c r="F7" s="6"/>
      <c r="G7" s="6"/>
      <c r="H7" s="6"/>
      <c r="I7" s="7"/>
      <c r="J7" s="5"/>
      <c r="K7" s="5"/>
      <c r="L7" s="5"/>
      <c r="M7" s="8"/>
      <c r="N7" s="8"/>
      <c r="O7" s="1"/>
    </row>
    <row r="8" spans="1:15" customFormat="1" ht="15.75" hidden="1" outlineLevel="1" thickBot="1" x14ac:dyDescent="0.3">
      <c r="B8" s="149">
        <v>3</v>
      </c>
      <c r="C8" s="108" t="s">
        <v>70</v>
      </c>
      <c r="D8" s="141">
        <f ca="1">+$B8*D$10</f>
        <v>15</v>
      </c>
      <c r="E8" s="142">
        <f t="shared" ref="E8:F10" ca="1" si="0">+$B8*E$10</f>
        <v>30</v>
      </c>
      <c r="F8" s="143">
        <f t="shared" ca="1" si="0"/>
        <v>60</v>
      </c>
      <c r="G8" s="6"/>
      <c r="H8" s="6"/>
      <c r="I8" s="7"/>
      <c r="J8" s="5"/>
      <c r="K8" s="5"/>
      <c r="L8" s="5"/>
      <c r="M8" s="8"/>
      <c r="N8" s="8"/>
      <c r="O8" s="1"/>
    </row>
    <row r="9" spans="1:15" customFormat="1" ht="16.5" hidden="1" outlineLevel="1" thickTop="1" thickBot="1" x14ac:dyDescent="0.3">
      <c r="B9" s="150">
        <v>2</v>
      </c>
      <c r="C9" s="109" t="s">
        <v>71</v>
      </c>
      <c r="D9" s="144">
        <f ca="1">+$B9*D$10</f>
        <v>10</v>
      </c>
      <c r="E9" s="145">
        <f t="shared" ca="1" si="0"/>
        <v>20</v>
      </c>
      <c r="F9" s="146">
        <f t="shared" ca="1" si="0"/>
        <v>40</v>
      </c>
      <c r="G9" s="6"/>
      <c r="H9" s="6"/>
      <c r="I9" s="7"/>
      <c r="J9" s="5"/>
      <c r="K9" s="5"/>
      <c r="L9" s="5"/>
      <c r="M9" s="8"/>
      <c r="N9" s="8"/>
      <c r="O9" s="1"/>
    </row>
    <row r="10" spans="1:15" customFormat="1" ht="16.5" hidden="1" outlineLevel="1" thickTop="1" thickBot="1" x14ac:dyDescent="0.3">
      <c r="B10" s="151">
        <v>1</v>
      </c>
      <c r="C10" s="110" t="s">
        <v>20</v>
      </c>
      <c r="D10" s="147">
        <f ca="1">+$B10*D$10</f>
        <v>5</v>
      </c>
      <c r="E10" s="145">
        <f t="shared" ca="1" si="0"/>
        <v>10</v>
      </c>
      <c r="F10" s="148">
        <f t="shared" ca="1" si="0"/>
        <v>20</v>
      </c>
      <c r="G10" s="6"/>
      <c r="H10" s="6"/>
      <c r="I10" s="6"/>
      <c r="J10" s="5"/>
      <c r="K10" s="5"/>
      <c r="L10" s="5"/>
      <c r="M10" s="8"/>
      <c r="N10" s="8"/>
      <c r="O10" s="1"/>
    </row>
    <row r="11" spans="1:15" customFormat="1" ht="15.75" hidden="1" outlineLevel="1" thickBot="1" x14ac:dyDescent="0.3">
      <c r="A11" s="5"/>
      <c r="B11" s="5"/>
      <c r="C11" s="5"/>
      <c r="D11" s="111" t="s">
        <v>3</v>
      </c>
      <c r="E11" s="112" t="s">
        <v>69</v>
      </c>
      <c r="F11" s="113" t="s">
        <v>2</v>
      </c>
      <c r="G11" s="22"/>
      <c r="H11" s="22"/>
      <c r="I11" s="22"/>
      <c r="J11" s="5"/>
      <c r="K11" s="5"/>
      <c r="L11" s="5"/>
      <c r="M11" s="8"/>
      <c r="N11" s="8"/>
      <c r="O11" s="1"/>
    </row>
    <row r="12" spans="1:15" customFormat="1" ht="13.5" hidden="1" customHeight="1" outlineLevel="1" thickBot="1" x14ac:dyDescent="0.3">
      <c r="A12" s="5"/>
      <c r="B12" s="5"/>
      <c r="C12" s="5"/>
      <c r="D12" s="152">
        <v>5</v>
      </c>
      <c r="E12" s="153">
        <v>10</v>
      </c>
      <c r="F12" s="154">
        <v>20</v>
      </c>
      <c r="G12" s="22"/>
      <c r="H12" s="22"/>
      <c r="I12" s="22"/>
      <c r="J12" s="5"/>
      <c r="K12" s="5"/>
      <c r="L12" s="5"/>
      <c r="M12" s="8"/>
      <c r="N12" s="8"/>
      <c r="O12" s="1"/>
    </row>
    <row r="13" spans="1:15" customFormat="1" ht="15.75" hidden="1" outlineLevel="1" thickBot="1" x14ac:dyDescent="0.3">
      <c r="A13" s="5"/>
      <c r="B13" s="5"/>
      <c r="C13" s="5"/>
      <c r="D13" s="793" t="s">
        <v>56</v>
      </c>
      <c r="E13" s="794"/>
      <c r="F13" s="795"/>
      <c r="G13" s="6"/>
      <c r="H13" s="792"/>
      <c r="I13" s="792"/>
      <c r="J13" s="5"/>
      <c r="K13" s="5"/>
      <c r="L13" s="5"/>
      <c r="M13" s="8"/>
      <c r="N13" s="8"/>
      <c r="O13" s="1"/>
    </row>
    <row r="14" spans="1:15" customFormat="1" ht="8.25" hidden="1" customHeight="1" outlineLevel="1" thickBot="1" x14ac:dyDescent="0.3">
      <c r="A14" s="5"/>
      <c r="B14" s="5"/>
      <c r="E14" s="5"/>
      <c r="F14" s="5"/>
      <c r="G14" s="6"/>
      <c r="H14" s="7"/>
      <c r="I14" s="7"/>
      <c r="J14" s="5"/>
      <c r="K14" s="5"/>
      <c r="L14" s="5"/>
      <c r="M14" s="8"/>
      <c r="N14" s="8"/>
      <c r="O14" s="1"/>
    </row>
    <row r="15" spans="1:15" customFormat="1" ht="15" hidden="1" outlineLevel="1" x14ac:dyDescent="0.25">
      <c r="A15" s="5"/>
      <c r="B15" s="5"/>
      <c r="C15" s="13" t="s">
        <v>3</v>
      </c>
      <c r="D15" s="2" t="s">
        <v>72</v>
      </c>
      <c r="E15" s="5"/>
      <c r="F15" s="5"/>
      <c r="G15" s="5"/>
      <c r="H15" s="7"/>
      <c r="I15" s="7"/>
      <c r="J15" s="5"/>
      <c r="K15" s="5"/>
      <c r="L15" s="5"/>
      <c r="M15" s="8"/>
      <c r="N15" s="8"/>
      <c r="O15" s="1"/>
    </row>
    <row r="16" spans="1:15" customFormat="1" ht="11.25" hidden="1" customHeight="1" outlineLevel="1" x14ac:dyDescent="0.25">
      <c r="A16" s="5"/>
      <c r="B16" s="5"/>
      <c r="C16" s="14" t="s">
        <v>4</v>
      </c>
      <c r="D16" s="3" t="s">
        <v>73</v>
      </c>
      <c r="E16" s="5"/>
      <c r="F16" s="5"/>
      <c r="G16" s="5"/>
      <c r="H16" s="7"/>
      <c r="I16" s="7"/>
      <c r="J16" s="5"/>
      <c r="K16" s="5"/>
      <c r="L16" s="5"/>
      <c r="M16" s="8"/>
      <c r="N16" s="8"/>
      <c r="O16" s="1"/>
    </row>
    <row r="17" spans="1:15" customFormat="1" ht="15.75" hidden="1" outlineLevel="1" thickBot="1" x14ac:dyDescent="0.3">
      <c r="A17" s="5"/>
      <c r="B17" s="5"/>
      <c r="C17" s="15" t="s">
        <v>2</v>
      </c>
      <c r="D17" s="4" t="s">
        <v>74</v>
      </c>
      <c r="E17" s="5"/>
      <c r="F17" s="5"/>
      <c r="G17" s="5"/>
      <c r="H17" s="7"/>
      <c r="I17" s="7"/>
      <c r="J17" s="5"/>
      <c r="L17" s="5"/>
      <c r="M17" s="8"/>
      <c r="N17" s="8"/>
      <c r="O17" s="1"/>
    </row>
    <row r="18" spans="1:15" customFormat="1" ht="10.9" customHeight="1" collapsed="1" thickBot="1" x14ac:dyDescent="0.3">
      <c r="A18" s="5"/>
      <c r="B18" s="5"/>
      <c r="C18" s="44"/>
      <c r="D18" s="45"/>
      <c r="E18" s="5"/>
      <c r="F18" s="5"/>
      <c r="G18" s="5"/>
      <c r="H18" s="7"/>
      <c r="I18" s="7"/>
      <c r="J18" s="5"/>
      <c r="L18" s="5"/>
      <c r="M18" s="8"/>
      <c r="N18" s="8"/>
      <c r="O18" s="1"/>
    </row>
    <row r="19" spans="1:15" s="48" customFormat="1" ht="50.25" customHeight="1" thickTop="1" thickBot="1" x14ac:dyDescent="0.3">
      <c r="A19" s="481" t="s">
        <v>82</v>
      </c>
      <c r="B19" s="481" t="s">
        <v>83</v>
      </c>
      <c r="C19" s="481" t="s">
        <v>84</v>
      </c>
      <c r="D19" s="481" t="s">
        <v>85</v>
      </c>
      <c r="E19" s="481" t="s">
        <v>86</v>
      </c>
      <c r="F19" s="482" t="s">
        <v>249</v>
      </c>
      <c r="G19" s="481" t="s">
        <v>87</v>
      </c>
      <c r="H19" s="481" t="s">
        <v>89</v>
      </c>
      <c r="I19" s="481" t="s">
        <v>88</v>
      </c>
      <c r="J19" s="481" t="s">
        <v>250</v>
      </c>
      <c r="K19" s="481" t="s">
        <v>251</v>
      </c>
      <c r="L19" s="481" t="s">
        <v>91</v>
      </c>
      <c r="M19" s="481" t="s">
        <v>92</v>
      </c>
      <c r="N19" s="481" t="s">
        <v>93</v>
      </c>
      <c r="O19" s="481" t="s">
        <v>412</v>
      </c>
    </row>
    <row r="20" spans="1:15" s="39" customFormat="1" ht="64.5" customHeight="1" thickTop="1" thickBot="1" x14ac:dyDescent="0.3">
      <c r="A20" s="812" t="s">
        <v>153</v>
      </c>
      <c r="B20" s="812" t="s">
        <v>154</v>
      </c>
      <c r="C20" s="812" t="s">
        <v>155</v>
      </c>
      <c r="D20" s="812" t="s">
        <v>96</v>
      </c>
      <c r="E20" s="493" t="s">
        <v>871</v>
      </c>
      <c r="F20" s="813">
        <v>2</v>
      </c>
      <c r="G20" s="501" t="s">
        <v>156</v>
      </c>
      <c r="H20" s="813">
        <v>20</v>
      </c>
      <c r="I20" s="498" t="s">
        <v>1112</v>
      </c>
      <c r="J20" s="815">
        <f>+F20*H20</f>
        <v>40</v>
      </c>
      <c r="K20" s="817" t="str">
        <f>+IF(J20&lt;=9,"ACEPTABLE",IF(J20&lt;=29,"TOLERABLE",IF(J20&gt;=30,"GRAVE","NO APLICA")))</f>
        <v>GRAVE</v>
      </c>
      <c r="L20" s="811" t="s">
        <v>1113</v>
      </c>
      <c r="M20" s="812" t="s">
        <v>157</v>
      </c>
      <c r="N20" s="812" t="s">
        <v>872</v>
      </c>
      <c r="O20" s="811" t="s">
        <v>395</v>
      </c>
    </row>
    <row r="21" spans="1:15" s="39" customFormat="1" ht="51.75" customHeight="1" thickTop="1" thickBot="1" x14ac:dyDescent="0.3">
      <c r="A21" s="812"/>
      <c r="B21" s="812"/>
      <c r="C21" s="812"/>
      <c r="D21" s="812"/>
      <c r="E21" s="812" t="s">
        <v>158</v>
      </c>
      <c r="F21" s="828"/>
      <c r="G21" s="501" t="s">
        <v>159</v>
      </c>
      <c r="H21" s="828"/>
      <c r="I21" s="497" t="s">
        <v>398</v>
      </c>
      <c r="J21" s="826"/>
      <c r="K21" s="827"/>
      <c r="L21" s="811"/>
      <c r="M21" s="812"/>
      <c r="N21" s="812"/>
      <c r="O21" s="811"/>
    </row>
    <row r="22" spans="1:15" s="39" customFormat="1" ht="45" customHeight="1" thickTop="1" thickBot="1" x14ac:dyDescent="0.3">
      <c r="A22" s="812"/>
      <c r="B22" s="812"/>
      <c r="C22" s="812"/>
      <c r="D22" s="812"/>
      <c r="E22" s="812"/>
      <c r="F22" s="814"/>
      <c r="G22" s="501" t="s">
        <v>160</v>
      </c>
      <c r="H22" s="814"/>
      <c r="I22" s="497" t="s">
        <v>833</v>
      </c>
      <c r="J22" s="816"/>
      <c r="K22" s="818"/>
      <c r="L22" s="811"/>
      <c r="M22" s="812"/>
      <c r="N22" s="812"/>
      <c r="O22" s="811"/>
    </row>
    <row r="23" spans="1:15" s="39" customFormat="1" ht="64.5" customHeight="1" thickTop="1" thickBot="1" x14ac:dyDescent="0.3">
      <c r="A23" s="812"/>
      <c r="B23" s="812"/>
      <c r="C23" s="812" t="s">
        <v>161</v>
      </c>
      <c r="D23" s="812" t="s">
        <v>162</v>
      </c>
      <c r="E23" s="493" t="s">
        <v>163</v>
      </c>
      <c r="F23" s="813">
        <v>1</v>
      </c>
      <c r="G23" s="501" t="s">
        <v>164</v>
      </c>
      <c r="H23" s="813">
        <v>20</v>
      </c>
      <c r="I23" s="829" t="s">
        <v>834</v>
      </c>
      <c r="J23" s="815">
        <f>+F23*H23</f>
        <v>20</v>
      </c>
      <c r="K23" s="819" t="str">
        <f>+IF(J23&lt;=9,"ACEPTABLE",IF(J23&lt;=29,"TOLERABLE",IF(J23&gt;=30,"GRAVE","NO APLICA")))</f>
        <v>TOLERABLE</v>
      </c>
      <c r="L23" s="812" t="s">
        <v>396</v>
      </c>
      <c r="M23" s="812" t="s">
        <v>157</v>
      </c>
      <c r="N23" s="812" t="s">
        <v>838</v>
      </c>
      <c r="O23" s="811" t="s">
        <v>835</v>
      </c>
    </row>
    <row r="24" spans="1:15" s="39" customFormat="1" ht="66" customHeight="1" thickTop="1" thickBot="1" x14ac:dyDescent="0.3">
      <c r="A24" s="812"/>
      <c r="B24" s="812"/>
      <c r="C24" s="812"/>
      <c r="D24" s="812"/>
      <c r="E24" s="493" t="s">
        <v>165</v>
      </c>
      <c r="F24" s="814"/>
      <c r="G24" s="501" t="s">
        <v>166</v>
      </c>
      <c r="H24" s="814"/>
      <c r="I24" s="829"/>
      <c r="J24" s="816"/>
      <c r="K24" s="820"/>
      <c r="L24" s="812"/>
      <c r="M24" s="812"/>
      <c r="N24" s="812"/>
      <c r="O24" s="811"/>
    </row>
    <row r="25" spans="1:15" s="39" customFormat="1" ht="71.25" customHeight="1" thickTop="1" thickBot="1" x14ac:dyDescent="0.3">
      <c r="A25" s="812"/>
      <c r="B25" s="812"/>
      <c r="C25" s="493" t="s">
        <v>167</v>
      </c>
      <c r="D25" s="493" t="s">
        <v>96</v>
      </c>
      <c r="E25" s="493" t="s">
        <v>168</v>
      </c>
      <c r="F25" s="485">
        <v>2</v>
      </c>
      <c r="G25" s="501" t="s">
        <v>169</v>
      </c>
      <c r="H25" s="485">
        <v>10</v>
      </c>
      <c r="I25" s="498" t="s">
        <v>612</v>
      </c>
      <c r="J25" s="487">
        <f>+F25*H25</f>
        <v>20</v>
      </c>
      <c r="K25" s="483" t="str">
        <f>+IF(J25&lt;=9,"ACEPTABLE",IF(J25&lt;=29,"TOLERABLE",IF(J25&gt;=30,"GRAVE","NO APLICA")))</f>
        <v>TOLERABLE</v>
      </c>
      <c r="L25" s="504" t="s">
        <v>170</v>
      </c>
      <c r="M25" s="506" t="s">
        <v>157</v>
      </c>
      <c r="N25" s="506" t="s">
        <v>836</v>
      </c>
      <c r="O25" s="507" t="s">
        <v>1114</v>
      </c>
    </row>
    <row r="26" spans="1:15" s="39" customFormat="1" ht="72" customHeight="1" thickTop="1" thickBot="1" x14ac:dyDescent="0.3">
      <c r="A26" s="812"/>
      <c r="B26" s="812" t="s">
        <v>171</v>
      </c>
      <c r="C26" s="493" t="s">
        <v>172</v>
      </c>
      <c r="D26" s="812" t="s">
        <v>96</v>
      </c>
      <c r="E26" s="493" t="s">
        <v>173</v>
      </c>
      <c r="F26" s="485">
        <v>2</v>
      </c>
      <c r="G26" s="501" t="s">
        <v>174</v>
      </c>
      <c r="H26" s="485">
        <v>5</v>
      </c>
      <c r="I26" s="498" t="s">
        <v>175</v>
      </c>
      <c r="J26" s="487">
        <f>+F26*H26</f>
        <v>10</v>
      </c>
      <c r="K26" s="483" t="str">
        <f>+IF(J26&lt;=9,"ACEPTABLE",IF(J26&lt;=29,"TOLERABLE",IF(J26&gt;=30,"GRAVE","NO APLICA")))</f>
        <v>TOLERABLE</v>
      </c>
      <c r="L26" s="504" t="s">
        <v>176</v>
      </c>
      <c r="M26" s="506" t="s">
        <v>177</v>
      </c>
      <c r="N26" s="506" t="s">
        <v>837</v>
      </c>
      <c r="O26" s="507" t="s">
        <v>178</v>
      </c>
    </row>
    <row r="27" spans="1:15" s="39" customFormat="1" ht="28.5" customHeight="1" thickTop="1" thickBot="1" x14ac:dyDescent="0.3">
      <c r="A27" s="812"/>
      <c r="B27" s="812"/>
      <c r="C27" s="812" t="s">
        <v>179</v>
      </c>
      <c r="D27" s="812"/>
      <c r="E27" s="493" t="s">
        <v>180</v>
      </c>
      <c r="F27" s="813">
        <v>2</v>
      </c>
      <c r="G27" s="812" t="s">
        <v>181</v>
      </c>
      <c r="H27" s="813">
        <v>5</v>
      </c>
      <c r="I27" s="812" t="s">
        <v>182</v>
      </c>
      <c r="J27" s="815">
        <f>+F27*H27</f>
        <v>10</v>
      </c>
      <c r="K27" s="819" t="str">
        <f>+IF(J27&lt;=9,"ACEPTABLE",IF(J27&lt;=29,"TOLERABLE",IF(J27&gt;=30,"GRAVE","NO APLICA")))</f>
        <v>TOLERABLE</v>
      </c>
      <c r="L27" s="812" t="s">
        <v>183</v>
      </c>
      <c r="M27" s="812" t="s">
        <v>157</v>
      </c>
      <c r="N27" s="812" t="s">
        <v>125</v>
      </c>
      <c r="O27" s="825" t="s">
        <v>839</v>
      </c>
    </row>
    <row r="28" spans="1:15" s="39" customFormat="1" ht="42" thickTop="1" thickBot="1" x14ac:dyDescent="0.3">
      <c r="A28" s="812"/>
      <c r="B28" s="812"/>
      <c r="C28" s="812"/>
      <c r="D28" s="812"/>
      <c r="E28" s="493" t="s">
        <v>184</v>
      </c>
      <c r="F28" s="814"/>
      <c r="G28" s="812"/>
      <c r="H28" s="814"/>
      <c r="I28" s="812"/>
      <c r="J28" s="816"/>
      <c r="K28" s="820"/>
      <c r="L28" s="812"/>
      <c r="M28" s="812"/>
      <c r="N28" s="812"/>
      <c r="O28" s="825"/>
    </row>
    <row r="29" spans="1:15" s="39" customFormat="1" ht="42" customHeight="1" thickTop="1" thickBot="1" x14ac:dyDescent="0.3">
      <c r="A29" s="812"/>
      <c r="B29" s="812"/>
      <c r="C29" s="812" t="s">
        <v>185</v>
      </c>
      <c r="D29" s="812"/>
      <c r="E29" s="493" t="s">
        <v>186</v>
      </c>
      <c r="F29" s="813">
        <v>2</v>
      </c>
      <c r="G29" s="812" t="s">
        <v>187</v>
      </c>
      <c r="H29" s="813">
        <v>5</v>
      </c>
      <c r="I29" s="812" t="s">
        <v>188</v>
      </c>
      <c r="J29" s="815">
        <f>+F29*H29</f>
        <v>10</v>
      </c>
      <c r="K29" s="819" t="str">
        <f>+IF(J29&lt;=9,"ACEPTABLE",IF(J29&lt;=29,"TOLERABLE",IF(J29&gt;=30,"GRAVE","NO APLICA")))</f>
        <v>TOLERABLE</v>
      </c>
      <c r="L29" s="812" t="s">
        <v>840</v>
      </c>
      <c r="M29" s="812"/>
      <c r="N29" s="812" t="s">
        <v>841</v>
      </c>
      <c r="O29" s="825" t="s">
        <v>842</v>
      </c>
    </row>
    <row r="30" spans="1:15" s="39" customFormat="1" ht="109.5" thickTop="1" thickBot="1" x14ac:dyDescent="0.3">
      <c r="A30" s="812"/>
      <c r="B30" s="812"/>
      <c r="C30" s="812"/>
      <c r="D30" s="812"/>
      <c r="E30" s="493" t="s">
        <v>189</v>
      </c>
      <c r="F30" s="814"/>
      <c r="G30" s="812"/>
      <c r="H30" s="814"/>
      <c r="I30" s="812"/>
      <c r="J30" s="816"/>
      <c r="K30" s="820"/>
      <c r="L30" s="812"/>
      <c r="M30" s="812"/>
      <c r="N30" s="812"/>
      <c r="O30" s="825"/>
    </row>
    <row r="31" spans="1:15" s="39" customFormat="1" ht="22.9" customHeight="1" thickTop="1" thickBot="1" x14ac:dyDescent="0.3">
      <c r="A31" s="812"/>
      <c r="B31" s="812" t="s">
        <v>190</v>
      </c>
      <c r="C31" s="812" t="s">
        <v>191</v>
      </c>
      <c r="D31" s="812" t="s">
        <v>96</v>
      </c>
      <c r="E31" s="493" t="s">
        <v>192</v>
      </c>
      <c r="F31" s="813">
        <v>1</v>
      </c>
      <c r="G31" s="501" t="s">
        <v>193</v>
      </c>
      <c r="H31" s="813">
        <v>5</v>
      </c>
      <c r="I31" s="498" t="s">
        <v>194</v>
      </c>
      <c r="J31" s="815">
        <f>+H31*F31</f>
        <v>5</v>
      </c>
      <c r="K31" s="832" t="str">
        <f>+IF(J31&lt;=9,"ACEPTABLE",IF(J31&lt;=29,"TOLERABLE",IF(J31&gt;=30,"GRAVE","NO APLICA")))</f>
        <v>ACEPTABLE</v>
      </c>
      <c r="L31" s="812" t="s">
        <v>195</v>
      </c>
      <c r="M31" s="812" t="s">
        <v>157</v>
      </c>
      <c r="N31" s="812" t="s">
        <v>843</v>
      </c>
      <c r="O31" s="838" t="s">
        <v>613</v>
      </c>
    </row>
    <row r="32" spans="1:15" s="39" customFormat="1" ht="47.25" customHeight="1" thickTop="1" thickBot="1" x14ac:dyDescent="0.3">
      <c r="A32" s="812"/>
      <c r="B32" s="812"/>
      <c r="C32" s="812"/>
      <c r="D32" s="812"/>
      <c r="E32" s="493" t="s">
        <v>196</v>
      </c>
      <c r="F32" s="828"/>
      <c r="G32" s="501" t="s">
        <v>197</v>
      </c>
      <c r="H32" s="828"/>
      <c r="I32" s="498" t="s">
        <v>198</v>
      </c>
      <c r="J32" s="826"/>
      <c r="K32" s="833"/>
      <c r="L32" s="812"/>
      <c r="M32" s="812"/>
      <c r="N32" s="812"/>
      <c r="O32" s="839"/>
    </row>
    <row r="33" spans="1:20" s="39" customFormat="1" ht="42" thickTop="1" thickBot="1" x14ac:dyDescent="0.3">
      <c r="A33" s="812"/>
      <c r="B33" s="812"/>
      <c r="C33" s="812"/>
      <c r="D33" s="812"/>
      <c r="E33" s="493" t="s">
        <v>199</v>
      </c>
      <c r="F33" s="814"/>
      <c r="G33" s="501" t="s">
        <v>200</v>
      </c>
      <c r="H33" s="814"/>
      <c r="I33" s="498" t="s">
        <v>201</v>
      </c>
      <c r="J33" s="816"/>
      <c r="K33" s="834"/>
      <c r="L33" s="812"/>
      <c r="M33" s="812"/>
      <c r="N33" s="812"/>
      <c r="O33" s="840"/>
    </row>
    <row r="34" spans="1:20" s="39" customFormat="1" ht="33.6" customHeight="1" thickTop="1" thickBot="1" x14ac:dyDescent="0.3">
      <c r="A34" s="812"/>
      <c r="B34" s="812" t="s">
        <v>202</v>
      </c>
      <c r="C34" s="493" t="s">
        <v>203</v>
      </c>
      <c r="D34" s="812" t="s">
        <v>204</v>
      </c>
      <c r="E34" s="493" t="s">
        <v>205</v>
      </c>
      <c r="F34" s="813">
        <v>2</v>
      </c>
      <c r="G34" s="812" t="s">
        <v>206</v>
      </c>
      <c r="H34" s="813">
        <v>10</v>
      </c>
      <c r="I34" s="498" t="s">
        <v>207</v>
      </c>
      <c r="J34" s="815">
        <f>+F34*H34</f>
        <v>20</v>
      </c>
      <c r="K34" s="819" t="str">
        <f>+IF(J34&lt;=9,"ACEPTABLE",IF(J34&lt;=29,"TOLERABLE",IF(J34&gt;=30,"GRAVE","NO APLICA")))</f>
        <v>TOLERABLE</v>
      </c>
      <c r="L34" s="504" t="s">
        <v>208</v>
      </c>
      <c r="M34" s="812" t="s">
        <v>157</v>
      </c>
      <c r="N34" s="812" t="s">
        <v>844</v>
      </c>
      <c r="O34" s="835" t="s">
        <v>397</v>
      </c>
    </row>
    <row r="35" spans="1:20" s="39" customFormat="1" ht="42" thickTop="1" thickBot="1" x14ac:dyDescent="0.3">
      <c r="A35" s="812"/>
      <c r="B35" s="812"/>
      <c r="C35" s="493"/>
      <c r="D35" s="812"/>
      <c r="E35" s="493"/>
      <c r="F35" s="828"/>
      <c r="G35" s="812"/>
      <c r="H35" s="828"/>
      <c r="I35" s="498" t="s">
        <v>209</v>
      </c>
      <c r="J35" s="826"/>
      <c r="K35" s="830"/>
      <c r="L35" s="504" t="s">
        <v>210</v>
      </c>
      <c r="M35" s="812"/>
      <c r="N35" s="812"/>
      <c r="O35" s="836"/>
    </row>
    <row r="36" spans="1:20" s="39" customFormat="1" ht="55.5" thickTop="1" thickBot="1" x14ac:dyDescent="0.3">
      <c r="A36" s="812"/>
      <c r="B36" s="812"/>
      <c r="C36" s="493" t="s">
        <v>211</v>
      </c>
      <c r="D36" s="812"/>
      <c r="E36" s="493" t="s">
        <v>212</v>
      </c>
      <c r="F36" s="814"/>
      <c r="G36" s="812"/>
      <c r="H36" s="814"/>
      <c r="I36" s="498" t="s">
        <v>213</v>
      </c>
      <c r="J36" s="816"/>
      <c r="K36" s="820"/>
      <c r="L36" s="504" t="s">
        <v>214</v>
      </c>
      <c r="M36" s="812"/>
      <c r="N36" s="812"/>
      <c r="O36" s="837"/>
    </row>
    <row r="37" spans="1:20" s="39" customFormat="1" ht="78.75" customHeight="1" thickTop="1" thickBot="1" x14ac:dyDescent="0.3">
      <c r="A37" s="492"/>
      <c r="B37" s="825" t="s">
        <v>215</v>
      </c>
      <c r="C37" s="493" t="s">
        <v>216</v>
      </c>
      <c r="D37" s="812" t="s">
        <v>217</v>
      </c>
      <c r="E37" s="812" t="s">
        <v>218</v>
      </c>
      <c r="F37" s="813">
        <v>2</v>
      </c>
      <c r="G37" s="501" t="s">
        <v>219</v>
      </c>
      <c r="H37" s="813">
        <v>10</v>
      </c>
      <c r="I37" s="498" t="s">
        <v>220</v>
      </c>
      <c r="J37" s="815">
        <f>+H37*F37</f>
        <v>20</v>
      </c>
      <c r="K37" s="819" t="str">
        <f>+IF(J37&lt;=9,"ACEPTABLE",IF(J37&lt;=29,"TOLERABLE",IF(J37&gt;=30,"GRAVE","NO APLICA")))</f>
        <v>TOLERABLE</v>
      </c>
      <c r="L37" s="821" t="s">
        <v>845</v>
      </c>
      <c r="M37" s="812" t="s">
        <v>221</v>
      </c>
      <c r="N37" s="812" t="s">
        <v>846</v>
      </c>
      <c r="O37" s="831" t="s">
        <v>847</v>
      </c>
    </row>
    <row r="38" spans="1:20" s="39" customFormat="1" ht="88.5" customHeight="1" thickTop="1" thickBot="1" x14ac:dyDescent="0.3">
      <c r="A38" s="492"/>
      <c r="B38" s="825"/>
      <c r="C38" s="493" t="s">
        <v>222</v>
      </c>
      <c r="D38" s="812"/>
      <c r="E38" s="812"/>
      <c r="F38" s="814"/>
      <c r="G38" s="501" t="s">
        <v>223</v>
      </c>
      <c r="H38" s="814"/>
      <c r="I38" s="498" t="s">
        <v>404</v>
      </c>
      <c r="J38" s="816"/>
      <c r="K38" s="820"/>
      <c r="L38" s="822"/>
      <c r="M38" s="812"/>
      <c r="N38" s="812"/>
      <c r="O38" s="831"/>
    </row>
    <row r="39" spans="1:20" s="39" customFormat="1" ht="136.5" thickTop="1" thickBot="1" x14ac:dyDescent="0.3">
      <c r="A39" s="492"/>
      <c r="B39" s="825"/>
      <c r="C39" s="493" t="s">
        <v>224</v>
      </c>
      <c r="D39" s="812"/>
      <c r="E39" s="493" t="s">
        <v>225</v>
      </c>
      <c r="F39" s="485">
        <v>2</v>
      </c>
      <c r="G39" s="501" t="s">
        <v>226</v>
      </c>
      <c r="H39" s="485">
        <v>20</v>
      </c>
      <c r="I39" s="498" t="s">
        <v>848</v>
      </c>
      <c r="J39" s="487">
        <f>+H39*F39</f>
        <v>40</v>
      </c>
      <c r="K39" s="484" t="str">
        <f>+IF(J39&lt;=9,"ACEPTABLE",IF(J39&lt;=29,"TOLERABLE",IF(J39&gt;=30,"GRAVE","NO APLICA")))</f>
        <v>GRAVE</v>
      </c>
      <c r="L39" s="504" t="s">
        <v>227</v>
      </c>
      <c r="M39" s="506" t="s">
        <v>157</v>
      </c>
      <c r="N39" s="506" t="s">
        <v>849</v>
      </c>
      <c r="O39" s="507" t="s">
        <v>228</v>
      </c>
    </row>
    <row r="40" spans="1:20" s="39" customFormat="1" ht="82.5" customHeight="1" thickTop="1" thickBot="1" x14ac:dyDescent="0.3">
      <c r="A40" s="492"/>
      <c r="B40" s="841" t="s">
        <v>229</v>
      </c>
      <c r="C40" s="821" t="s">
        <v>850</v>
      </c>
      <c r="D40" s="821" t="s">
        <v>821</v>
      </c>
      <c r="E40" s="821" t="s">
        <v>230</v>
      </c>
      <c r="F40" s="813">
        <v>2</v>
      </c>
      <c r="G40" s="821" t="s">
        <v>231</v>
      </c>
      <c r="H40" s="813">
        <v>20</v>
      </c>
      <c r="I40" s="498" t="s">
        <v>851</v>
      </c>
      <c r="J40" s="815">
        <f>+H40*F40</f>
        <v>40</v>
      </c>
      <c r="K40" s="817" t="str">
        <f>+IF(J40&lt;=9,"ACEPTABLE",IF(J40&lt;=29,"TOLERABLE",IF(J40&gt;=30,"GRAVE","NO APLICA")))</f>
        <v>GRAVE</v>
      </c>
      <c r="L40" s="504" t="s">
        <v>232</v>
      </c>
      <c r="M40" s="821" t="s">
        <v>221</v>
      </c>
      <c r="N40" s="506" t="s">
        <v>852</v>
      </c>
      <c r="O40" s="823" t="s">
        <v>820</v>
      </c>
    </row>
    <row r="41" spans="1:20" s="39" customFormat="1" ht="55.5" thickTop="1" thickBot="1" x14ac:dyDescent="0.3">
      <c r="A41" s="492"/>
      <c r="B41" s="842"/>
      <c r="C41" s="822"/>
      <c r="D41" s="822"/>
      <c r="E41" s="822"/>
      <c r="F41" s="814"/>
      <c r="G41" s="822"/>
      <c r="H41" s="814"/>
      <c r="I41" s="498" t="s">
        <v>822</v>
      </c>
      <c r="J41" s="816"/>
      <c r="K41" s="818"/>
      <c r="L41" s="504" t="s">
        <v>1124</v>
      </c>
      <c r="M41" s="822"/>
      <c r="N41" s="506" t="s">
        <v>824</v>
      </c>
      <c r="O41" s="824"/>
    </row>
    <row r="42" spans="1:20" s="39" customFormat="1" ht="93.75" customHeight="1" thickTop="1" thickBot="1" x14ac:dyDescent="0.3">
      <c r="A42" s="492"/>
      <c r="B42" s="841" t="s">
        <v>233</v>
      </c>
      <c r="C42" s="821" t="s">
        <v>234</v>
      </c>
      <c r="D42" s="493" t="s">
        <v>825</v>
      </c>
      <c r="E42" s="493" t="s">
        <v>826</v>
      </c>
      <c r="F42" s="485">
        <v>1</v>
      </c>
      <c r="G42" s="501" t="s">
        <v>828</v>
      </c>
      <c r="H42" s="485">
        <v>60</v>
      </c>
      <c r="I42" s="498" t="s">
        <v>829</v>
      </c>
      <c r="J42" s="487">
        <f>+H42*F42</f>
        <v>60</v>
      </c>
      <c r="K42" s="484" t="str">
        <f>+IF(J42&lt;=9,"ACEPTABLE",IF(J42&lt;=29,"TOLERABLE",IF(J42&gt;=30,"GRAVE","NO APLICA")))</f>
        <v>GRAVE</v>
      </c>
      <c r="L42" s="504" t="s">
        <v>830</v>
      </c>
      <c r="M42" s="506" t="s">
        <v>221</v>
      </c>
      <c r="N42" s="506" t="s">
        <v>831</v>
      </c>
      <c r="O42" s="507" t="s">
        <v>832</v>
      </c>
    </row>
    <row r="43" spans="1:20" s="39" customFormat="1" ht="123" thickTop="1" thickBot="1" x14ac:dyDescent="0.3">
      <c r="A43" s="492"/>
      <c r="B43" s="842"/>
      <c r="C43" s="822"/>
      <c r="D43" s="493" t="s">
        <v>235</v>
      </c>
      <c r="E43" s="493" t="s">
        <v>236</v>
      </c>
      <c r="F43" s="485">
        <v>2</v>
      </c>
      <c r="G43" s="501" t="s">
        <v>827</v>
      </c>
      <c r="H43" s="485">
        <v>20</v>
      </c>
      <c r="I43" s="498" t="s">
        <v>854</v>
      </c>
      <c r="J43" s="487">
        <f>+H43*F43</f>
        <v>40</v>
      </c>
      <c r="K43" s="484" t="str">
        <f>+IF(J43&lt;=9,"ACEPTABLE",IF(J43&lt;=29,"TOLERABLE",IF(J43&gt;=30,"GRAVE","NO APLICA")))</f>
        <v>GRAVE</v>
      </c>
      <c r="L43" s="504" t="s">
        <v>823</v>
      </c>
      <c r="M43" s="506" t="s">
        <v>221</v>
      </c>
      <c r="N43" s="506" t="s">
        <v>846</v>
      </c>
      <c r="O43" s="507" t="s">
        <v>237</v>
      </c>
    </row>
    <row r="44" spans="1:20" s="53" customFormat="1" ht="69" thickTop="1" thickBot="1" x14ac:dyDescent="0.3">
      <c r="A44" s="495"/>
      <c r="B44" s="494" t="s">
        <v>524</v>
      </c>
      <c r="C44" s="496" t="s">
        <v>614</v>
      </c>
      <c r="D44" s="496" t="s">
        <v>615</v>
      </c>
      <c r="E44" s="496" t="s">
        <v>616</v>
      </c>
      <c r="F44" s="486">
        <v>1</v>
      </c>
      <c r="G44" s="502" t="s">
        <v>617</v>
      </c>
      <c r="H44" s="486">
        <v>10</v>
      </c>
      <c r="I44" s="499" t="s">
        <v>618</v>
      </c>
      <c r="J44" s="488">
        <f>+F44*H44</f>
        <v>10</v>
      </c>
      <c r="K44" s="483" t="str">
        <f>+IF(J44&lt;=9,"ACEPTABLE",IF(J44&lt;=29,"TOLERABLE",IF(J44&gt;=30,"GRAVE","NO APLICA")))</f>
        <v>TOLERABLE</v>
      </c>
      <c r="L44" s="505" t="s">
        <v>619</v>
      </c>
      <c r="M44" s="508" t="s">
        <v>221</v>
      </c>
      <c r="N44" s="508" t="s">
        <v>125</v>
      </c>
      <c r="O44" s="508" t="s">
        <v>620</v>
      </c>
      <c r="P44" s="61"/>
      <c r="Q44" s="61"/>
      <c r="R44" s="61"/>
      <c r="S44" s="80"/>
      <c r="T44" s="79"/>
    </row>
    <row r="45" spans="1:20" ht="42" thickTop="1" thickBot="1" x14ac:dyDescent="0.3">
      <c r="A45" s="490"/>
      <c r="B45" s="491" t="s">
        <v>1115</v>
      </c>
      <c r="C45" s="491" t="s">
        <v>1116</v>
      </c>
      <c r="D45" s="489" t="s">
        <v>1117</v>
      </c>
      <c r="E45" s="489" t="s">
        <v>1118</v>
      </c>
      <c r="F45" s="509">
        <v>1</v>
      </c>
      <c r="G45" s="500" t="s">
        <v>1119</v>
      </c>
      <c r="H45" s="509">
        <v>10</v>
      </c>
      <c r="I45" s="499" t="s">
        <v>1120</v>
      </c>
      <c r="J45" s="488">
        <f>+F45*H45</f>
        <v>10</v>
      </c>
      <c r="K45" s="483" t="s">
        <v>1123</v>
      </c>
      <c r="L45" s="503" t="s">
        <v>1121</v>
      </c>
      <c r="M45" s="508" t="s">
        <v>153</v>
      </c>
      <c r="N45" s="508" t="s">
        <v>125</v>
      </c>
      <c r="O45" s="508" t="s">
        <v>1122</v>
      </c>
    </row>
    <row r="46" spans="1:20" ht="10.5" customHeight="1" thickTop="1" x14ac:dyDescent="0.25">
      <c r="A46" s="809"/>
      <c r="B46" s="810"/>
      <c r="C46" s="86"/>
      <c r="D46" s="702" t="s">
        <v>97</v>
      </c>
      <c r="E46" s="702"/>
    </row>
    <row r="47" spans="1:20" s="39" customFormat="1" x14ac:dyDescent="0.25">
      <c r="A47" s="87"/>
      <c r="B47" s="87"/>
      <c r="C47" s="86"/>
      <c r="D47" s="32"/>
      <c r="E47" s="41"/>
      <c r="F47" s="32"/>
      <c r="G47" s="32"/>
      <c r="H47" s="32"/>
      <c r="I47" s="40"/>
      <c r="J47" s="32"/>
      <c r="L47" s="32"/>
      <c r="M47" s="32"/>
      <c r="N47" s="32"/>
    </row>
    <row r="48" spans="1:20" s="39" customFormat="1" ht="15" customHeight="1" x14ac:dyDescent="0.25">
      <c r="A48" s="800"/>
      <c r="B48" s="800"/>
      <c r="C48" s="86"/>
      <c r="D48" s="806" t="s">
        <v>98</v>
      </c>
      <c r="E48" s="806"/>
      <c r="F48" s="807" t="s">
        <v>99</v>
      </c>
      <c r="G48" s="807"/>
      <c r="H48" s="32"/>
      <c r="I48" s="808"/>
      <c r="J48" s="808"/>
      <c r="K48" s="63"/>
      <c r="L48" s="799"/>
      <c r="M48" s="63"/>
      <c r="N48" s="799"/>
    </row>
    <row r="49" spans="1:14" s="39" customFormat="1" ht="16.5" customHeight="1" x14ac:dyDescent="0.25">
      <c r="A49" s="800"/>
      <c r="B49" s="800"/>
      <c r="C49" s="86"/>
      <c r="D49" s="801" t="s">
        <v>151</v>
      </c>
      <c r="E49" s="801"/>
      <c r="F49" s="802" t="s">
        <v>152</v>
      </c>
      <c r="G49" s="803"/>
      <c r="H49" s="32"/>
      <c r="I49" s="808"/>
      <c r="J49" s="808"/>
      <c r="K49" s="63"/>
      <c r="L49" s="799"/>
      <c r="M49" s="63"/>
      <c r="N49" s="799"/>
    </row>
    <row r="50" spans="1:14" s="39" customFormat="1" ht="17.25" customHeight="1" x14ac:dyDescent="0.25">
      <c r="A50" s="800"/>
      <c r="B50" s="800"/>
      <c r="C50" s="86"/>
      <c r="D50" s="801" t="s">
        <v>689</v>
      </c>
      <c r="E50" s="801"/>
      <c r="F50" s="804" t="s">
        <v>690</v>
      </c>
      <c r="G50" s="805"/>
      <c r="H50" s="32"/>
      <c r="I50" s="808"/>
      <c r="J50" s="808"/>
      <c r="K50" s="63"/>
      <c r="L50" s="799"/>
      <c r="M50" s="63"/>
      <c r="N50" s="799"/>
    </row>
    <row r="51" spans="1:14" s="39" customFormat="1" ht="14.25" customHeight="1" x14ac:dyDescent="0.25">
      <c r="A51" s="86"/>
      <c r="B51" s="88"/>
      <c r="C51" s="86"/>
      <c r="D51" s="722" t="s">
        <v>791</v>
      </c>
      <c r="E51" s="727"/>
      <c r="F51" s="796"/>
      <c r="G51" s="796"/>
      <c r="H51" s="32"/>
      <c r="I51" s="40"/>
      <c r="J51" s="32"/>
      <c r="L51" s="32"/>
      <c r="M51" s="32"/>
      <c r="N51" s="32"/>
    </row>
    <row r="52" spans="1:14" x14ac:dyDescent="0.25">
      <c r="A52" s="86"/>
      <c r="B52" s="88"/>
      <c r="C52" s="86"/>
    </row>
    <row r="53" spans="1:14" x14ac:dyDescent="0.25">
      <c r="A53" s="86"/>
      <c r="B53" s="88"/>
      <c r="C53" s="86"/>
    </row>
  </sheetData>
  <mergeCells count="115">
    <mergeCell ref="E40:E41"/>
    <mergeCell ref="E37:E38"/>
    <mergeCell ref="G40:G41"/>
    <mergeCell ref="D23:D24"/>
    <mergeCell ref="C29:C30"/>
    <mergeCell ref="B34:B36"/>
    <mergeCell ref="D34:D36"/>
    <mergeCell ref="B31:B33"/>
    <mergeCell ref="C31:C33"/>
    <mergeCell ref="D31:D33"/>
    <mergeCell ref="C42:C43"/>
    <mergeCell ref="B37:B39"/>
    <mergeCell ref="D37:D39"/>
    <mergeCell ref="D26:D30"/>
    <mergeCell ref="C27:C28"/>
    <mergeCell ref="B42:B43"/>
    <mergeCell ref="B40:B41"/>
    <mergeCell ref="C40:C41"/>
    <mergeCell ref="D40:D41"/>
    <mergeCell ref="I27:I28"/>
    <mergeCell ref="I29:I30"/>
    <mergeCell ref="G27:G28"/>
    <mergeCell ref="G29:G30"/>
    <mergeCell ref="L37:L38"/>
    <mergeCell ref="O37:O38"/>
    <mergeCell ref="M37:M38"/>
    <mergeCell ref="N37:N38"/>
    <mergeCell ref="F31:F33"/>
    <mergeCell ref="H31:H33"/>
    <mergeCell ref="J31:J33"/>
    <mergeCell ref="K31:K33"/>
    <mergeCell ref="G34:G36"/>
    <mergeCell ref="L31:L33"/>
    <mergeCell ref="M34:M36"/>
    <mergeCell ref="N34:N36"/>
    <mergeCell ref="O34:O36"/>
    <mergeCell ref="F37:F38"/>
    <mergeCell ref="H37:H38"/>
    <mergeCell ref="J37:J38"/>
    <mergeCell ref="K37:K38"/>
    <mergeCell ref="M27:M30"/>
    <mergeCell ref="O31:O33"/>
    <mergeCell ref="M31:M33"/>
    <mergeCell ref="E21:E22"/>
    <mergeCell ref="C20:C22"/>
    <mergeCell ref="D20:D22"/>
    <mergeCell ref="A20:A36"/>
    <mergeCell ref="B20:B25"/>
    <mergeCell ref="C23:C24"/>
    <mergeCell ref="J23:J24"/>
    <mergeCell ref="K23:K24"/>
    <mergeCell ref="J20:J22"/>
    <mergeCell ref="K20:K22"/>
    <mergeCell ref="F20:F22"/>
    <mergeCell ref="H20:H22"/>
    <mergeCell ref="I23:I24"/>
    <mergeCell ref="F23:F24"/>
    <mergeCell ref="H23:H24"/>
    <mergeCell ref="F34:F36"/>
    <mergeCell ref="H34:H36"/>
    <mergeCell ref="J34:J36"/>
    <mergeCell ref="K34:K36"/>
    <mergeCell ref="B26:B30"/>
    <mergeCell ref="F29:F30"/>
    <mergeCell ref="H29:H30"/>
    <mergeCell ref="J29:J30"/>
    <mergeCell ref="K29:K30"/>
    <mergeCell ref="O20:O22"/>
    <mergeCell ref="M23:M24"/>
    <mergeCell ref="N23:N24"/>
    <mergeCell ref="O23:O24"/>
    <mergeCell ref="F40:F41"/>
    <mergeCell ref="H40:H41"/>
    <mergeCell ref="J40:J41"/>
    <mergeCell ref="K40:K41"/>
    <mergeCell ref="F27:F28"/>
    <mergeCell ref="H27:H28"/>
    <mergeCell ref="J27:J28"/>
    <mergeCell ref="K27:K28"/>
    <mergeCell ref="L27:L28"/>
    <mergeCell ref="L29:L30"/>
    <mergeCell ref="L23:L24"/>
    <mergeCell ref="M40:M41"/>
    <mergeCell ref="O40:O41"/>
    <mergeCell ref="M20:M22"/>
    <mergeCell ref="N20:N22"/>
    <mergeCell ref="N27:N28"/>
    <mergeCell ref="O27:O28"/>
    <mergeCell ref="O29:O30"/>
    <mergeCell ref="N29:N30"/>
    <mergeCell ref="N31:N33"/>
    <mergeCell ref="A1:F4"/>
    <mergeCell ref="G1:M2"/>
    <mergeCell ref="G3:M4"/>
    <mergeCell ref="H13:I13"/>
    <mergeCell ref="D13:F13"/>
    <mergeCell ref="D51:E51"/>
    <mergeCell ref="F51:G51"/>
    <mergeCell ref="B7:C7"/>
    <mergeCell ref="N48:N50"/>
    <mergeCell ref="A49:B49"/>
    <mergeCell ref="D49:E49"/>
    <mergeCell ref="F49:G49"/>
    <mergeCell ref="A50:B50"/>
    <mergeCell ref="D50:E50"/>
    <mergeCell ref="F50:G50"/>
    <mergeCell ref="A48:B48"/>
    <mergeCell ref="D48:E48"/>
    <mergeCell ref="F48:G48"/>
    <mergeCell ref="I48:I50"/>
    <mergeCell ref="J48:J50"/>
    <mergeCell ref="L48:L50"/>
    <mergeCell ref="A46:B46"/>
    <mergeCell ref="D46:E46"/>
    <mergeCell ref="L20:L22"/>
  </mergeCells>
  <conditionalFormatting sqref="K19">
    <cfRule type="cellIs" dxfId="17" priority="1" operator="equal">
      <formula>"GRAVE"</formula>
    </cfRule>
    <cfRule type="cellIs" dxfId="16" priority="2" operator="equal">
      <formula>"TOLERANTE"</formula>
    </cfRule>
    <cfRule type="cellIs" dxfId="15" priority="3" operator="equal">
      <formula>"ACEPTABLE"</formula>
    </cfRule>
  </conditionalFormatting>
  <pageMargins left="0.67" right="0.17" top="0.51" bottom="1" header="0" footer="0"/>
  <pageSetup scale="55" orientation="landscape"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2</vt:i4>
      </vt:variant>
    </vt:vector>
  </HeadingPairs>
  <TitlesOfParts>
    <vt:vector size="19" baseType="lpstr">
      <vt:lpstr>1</vt:lpstr>
      <vt:lpstr>2</vt:lpstr>
      <vt:lpstr>3</vt:lpstr>
      <vt:lpstr>TIPS</vt:lpstr>
      <vt:lpstr>INSTALACIONES</vt:lpstr>
      <vt:lpstr>SEGURIDAD SIG</vt:lpstr>
      <vt:lpstr>TALENTO HUMANO</vt:lpstr>
      <vt:lpstr>Riesgos Cargos</vt:lpstr>
      <vt:lpstr>SISTEMAS</vt:lpstr>
      <vt:lpstr> LIQ</vt:lpstr>
      <vt:lpstr> OP</vt:lpstr>
      <vt:lpstr>CUSTOMER</vt:lpstr>
      <vt:lpstr>COMERCIAL</vt:lpstr>
      <vt:lpstr>CONTABILIDAD</vt:lpstr>
      <vt:lpstr>GERENCIA</vt:lpstr>
      <vt:lpstr>CONTENIDO</vt:lpstr>
      <vt:lpstr>Hoja1</vt:lpstr>
      <vt:lpstr>'1'!Área_de_impresión</vt:lpstr>
      <vt:lpstr>'2'!Área_de_impresión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Gestion de Calidad</dc:creator>
  <cp:lastModifiedBy>Contabilidad</cp:lastModifiedBy>
  <cp:lastPrinted>2012-12-04T17:52:00Z</cp:lastPrinted>
  <dcterms:created xsi:type="dcterms:W3CDTF">2011-10-31T16:57:07Z</dcterms:created>
  <dcterms:modified xsi:type="dcterms:W3CDTF">2016-08-18T18:59:27Z</dcterms:modified>
</cp:coreProperties>
</file>