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600" windowHeight="7935"/>
  </bookViews>
  <sheets>
    <sheet name="planeacion por proceso" sheetId="1" r:id="rId1"/>
    <sheet name="programas de seguridad" sheetId="2" r:id="rId2"/>
    <sheet name="MEJORA CONTINUA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9" i="1" l="1"/>
  <c r="G11" i="2"/>
  <c r="E26" i="1" l="1"/>
  <c r="F4" i="3" l="1"/>
  <c r="F5" i="3" s="1"/>
  <c r="I5" i="3"/>
  <c r="G5" i="3"/>
  <c r="J4" i="3"/>
  <c r="H4" i="3"/>
  <c r="H5" i="3" s="1"/>
  <c r="J3" i="3"/>
  <c r="H19" i="1" l="1"/>
  <c r="F9" i="2" l="1"/>
  <c r="I27" i="2" l="1"/>
  <c r="I15" i="2"/>
</calcChain>
</file>

<file path=xl/sharedStrings.xml><?xml version="1.0" encoding="utf-8"?>
<sst xmlns="http://schemas.openxmlformats.org/spreadsheetml/2006/main" count="248" uniqueCount="170">
  <si>
    <t>PLAN DE MEDICIÓN DE LOS PROCESOS</t>
  </si>
  <si>
    <t>Página:</t>
  </si>
  <si>
    <t>PROCESOS</t>
  </si>
  <si>
    <t>OBJETIVO DEL PROCESO</t>
  </si>
  <si>
    <t>OBJETIVOS E INDICADORES DE GESTIÓN</t>
  </si>
  <si>
    <t>META</t>
  </si>
  <si>
    <t>FORMULA</t>
  </si>
  <si>
    <t>FRECUENCIA</t>
  </si>
  <si>
    <t>RESPONSABLE</t>
  </si>
  <si>
    <t>Dirección Gerencial</t>
  </si>
  <si>
    <t xml:space="preserve">Establecer las directrices y suministrar los recursos necesarios, que permitan orientar la empresa hacia el cumplimiento de las Metas Corporativas y hacia la Mejora Continua. </t>
  </si>
  <si>
    <t>Mensual</t>
  </si>
  <si>
    <t>Trimestral</t>
  </si>
  <si>
    <t>Gerente Comercial</t>
  </si>
  <si>
    <t>&gt; 95%</t>
  </si>
  <si>
    <t>Semestral</t>
  </si>
  <si>
    <t>Gestión Comercial</t>
  </si>
  <si>
    <t>Capturar acuerdos comerciales convenientes y seguros para la empresa, desarrollando una investigación continua del mercado potencial y mejorando la satisfacción de los clientes.</t>
  </si>
  <si>
    <t>Anual</t>
  </si>
  <si>
    <t>3. Reducir la insatisfacción</t>
  </si>
  <si>
    <t>Desarrollar las actividades necesarias para cumplir con los requerimientos de los clientes frente al transporte de carga de importación y exportación, garantizando la seguridad en el desarrollo de toda la operación.</t>
  </si>
  <si>
    <t>Jefe de Seguridad</t>
  </si>
  <si>
    <t>5. Mantener y superar los indicadores de entregas perfectas (tiempo cantidad)</t>
  </si>
  <si>
    <t>&gt; 100%</t>
  </si>
  <si>
    <t>Recursos Humanos</t>
  </si>
  <si>
    <t xml:space="preserve">Brindar el recurso humano suficiente, idóneo y competente para el desarrollo y cumplimiento del objeto social de la empresa. </t>
  </si>
  <si>
    <t>6. Aumentar y superar la competencia laboral de los colaboradores</t>
  </si>
  <si>
    <t>Jefe de Recursos Humanos</t>
  </si>
  <si>
    <t>Compras y Mantenimiento</t>
  </si>
  <si>
    <t>Gestión Financiera</t>
  </si>
  <si>
    <t>&gt; 4%</t>
  </si>
  <si>
    <t>Gerente Administrativa</t>
  </si>
  <si>
    <t xml:space="preserve">Revisado por: </t>
  </si>
  <si>
    <t xml:space="preserve">Aprobó: </t>
  </si>
  <si>
    <t>Gerencia Administrativa</t>
  </si>
  <si>
    <t>Gerente General</t>
  </si>
  <si>
    <t>Jefe de Seguridad / gerente administrativa</t>
  </si>
  <si>
    <t>mes</t>
  </si>
  <si>
    <t>asistente de operaciones</t>
  </si>
  <si>
    <t>&lt;500mm</t>
  </si>
  <si>
    <t>2.Aumentar la satisfacción de los clientes</t>
  </si>
  <si>
    <t>Gerente General- contadora</t>
  </si>
  <si>
    <t>Página</t>
  </si>
  <si>
    <t>1 de 1</t>
  </si>
  <si>
    <t>ESTRATEGIAS</t>
  </si>
  <si>
    <t>COMPROMISOS ADQUIRIDOS - POLITICA INTEGRADA</t>
  </si>
  <si>
    <t>METAS</t>
  </si>
  <si>
    <t>PROCESO</t>
  </si>
  <si>
    <t>1. Mejora continua</t>
  </si>
  <si>
    <t>Transcarga RG Ltda,  es una empresa dedicada al servicio de transporte de carga pesada con cobertura nacional, comprometida con el cumplimiento de los requerimientos de sus clientes, garantizando la seguridad  y entrega perfecta de sus mercancías</t>
  </si>
  <si>
    <t>2. Satisfacción de las necesidades de los clientes de manera eficaz</t>
  </si>
  <si>
    <t>2. Aumentar la capacidad de almacenamiento de las bodegas y aprovechar mejor el espacio.</t>
  </si>
  <si>
    <t>3. Parque automotor monitoreado</t>
  </si>
  <si>
    <t>3. Satisfacer permanentemente las necesidades de los Clientes.</t>
  </si>
  <si>
    <t>4. Transporte de carga segura y oportuna</t>
  </si>
  <si>
    <t xml:space="preserve">5. Fortalecimiento de competencias </t>
  </si>
  <si>
    <t>5. Fortalecer a los líderes de proceso en habilidades gerenciales.</t>
  </si>
  <si>
    <t xml:space="preserve">6. Sensibilizar y comprometer el personal en la generación de valor agregado. </t>
  </si>
  <si>
    <t>OBJETIVOS DE ESPECIFICOS Y DE SEGURIDAD</t>
  </si>
  <si>
    <t>Según ocurrencia</t>
  </si>
  <si>
    <t>Todos los procesos</t>
  </si>
  <si>
    <t>&gt;90%</t>
  </si>
  <si>
    <t>resultado de la auditoria</t>
  </si>
  <si>
    <t>anual</t>
  </si>
  <si>
    <t>MISION</t>
  </si>
  <si>
    <t>Elaboró:</t>
  </si>
  <si>
    <t>PL-DG-02</t>
  </si>
  <si>
    <t xml:space="preserve">Código </t>
  </si>
  <si>
    <t>Versión</t>
  </si>
  <si>
    <t>POLITICA DEL SISTEMA INTEGRDO DE GESTION</t>
  </si>
  <si>
    <t>Versión:</t>
  </si>
  <si>
    <t>Código</t>
  </si>
  <si>
    <t>Asegurar la disponibilidad de los vehículos, los equipos y la infraestructura  para la prestación del servicio adecuado, a tiempo y seguro; además garantizar los insumos necesarios para la adecuada operación de la empresa.</t>
  </si>
  <si>
    <t>Controlar los gastos de la empresa y pagar oportunamente las obligaciones adquiridas por la empresa y recaudar efectivamente la cartera de la empresa.</t>
  </si>
  <si>
    <t>1.Aumentar la rentabilidad en la empresa</t>
  </si>
  <si>
    <t>&gt;4</t>
  </si>
  <si>
    <t>Fecha de emisión</t>
  </si>
  <si>
    <t>Gestión Logística</t>
  </si>
  <si>
    <t>4. Reducir la siniestralidad (seguridad en carretera)</t>
  </si>
  <si>
    <t>calificación de la evaluación de desempeño</t>
  </si>
  <si>
    <t>Jefe de almacén</t>
  </si>
  <si>
    <t>PROGRAMAS DE GESTION DE LA SEGURIDAD</t>
  </si>
  <si>
    <t>O4</t>
  </si>
  <si>
    <t>PG-DG-01</t>
  </si>
  <si>
    <t>O1</t>
  </si>
  <si>
    <t>HISTORIAL</t>
  </si>
  <si>
    <t>Modificación</t>
  </si>
  <si>
    <t>Fecha</t>
  </si>
  <si>
    <t>O2</t>
  </si>
  <si>
    <t>Elaboracion inicial</t>
  </si>
  <si>
    <t>O3</t>
  </si>
  <si>
    <t>Actualizacion</t>
  </si>
  <si>
    <t>Actualizacion de la Politica del sistema integrado de Gestion, Actualizacion de los objetivos.</t>
  </si>
  <si>
    <t xml:space="preserve"> O4</t>
  </si>
  <si>
    <t>Nuestros compromisos en Transcarga RG Ltda, están representados en la Mejora continua, para Satisfacer las necesidades de nuestros clientes de manera eficaz,  ofreciéndoles nuestra trayectoria,  experiencia y un moderno parque automotor monitoreado, con medios de comunicación adecuados para el transporte de carga segura y oportuna. También nos comprometemos con nuestro equipo humano,  apoyándolos en su desarrollo integral y fortalecimiento de sus competencias, ofreciéndoles estabilidad laboral y un ambiente de trabajo favorable.  Y con los socios a permanecer en el mercado de manera rentable, con un crecimiento planificado y sostenible; acatando las normas y leyes que regulan nuestras relaciones con la sociedad, que nos permiten prevenir el narcotrafico, el terrorismo y el lavado de activos. 
TRANSCARGA RG S.A.S esta comprometida con el fiel cumplimiento de la legislacion actural aplicable, los requisitos de reglamentacion, estatutarios y demas requisitos y compromisos adquiridos con nuestros clientes; con un sistema de gestion de la seguridad para la cadena de suministro eficaz, adecuado y en continuo mejoramiento, que nos permite la identificacion de las amenazas a la seguridad, la evaluacion y control de los riesgos para mitigar sus consecuencias y generar confianza en nuestros clientes y partes realcionadas.</t>
  </si>
  <si>
    <t>DOCUMENTO CONTROLADO</t>
  </si>
  <si>
    <t>Gerente Administrativo</t>
  </si>
  <si>
    <t>Jefe de RRHH</t>
  </si>
  <si>
    <t>Jefe logística</t>
  </si>
  <si>
    <t>7.Adquirir programas y servidores que garanticen la seguridad informática, Diseñar planes de contingencia, inspecciones y capacitaciones en concientización de medios informáticos y seguridad industrial.</t>
  </si>
  <si>
    <t>todos los procesos</t>
  </si>
  <si>
    <t>8. Mejorar los controles de selección de proveedores y personal, mejorar los procesos de trazabilidad financiera, establecer un perfil de selección de asociados del negocio, participar en capacitaciones de seguridad, evaluar al personal sobre medidas de seguridad</t>
  </si>
  <si>
    <t>Total implementación de la norma</t>
  </si>
  <si>
    <t>Elaboración inicial</t>
  </si>
  <si>
    <t>Actualización</t>
  </si>
  <si>
    <t>Cambio de nombre del plan Cambia por PTOGRAMAS DE GESTION DE LA SEGURIDAD. Cambia el código a PG-DG-01.
Actualización de la Política del sistema integrado de Gestión, ACTUALIZACION DE LOS OBJETIVOS.</t>
  </si>
  <si>
    <t>Gerente logística</t>
  </si>
  <si>
    <t>2. Satisfaccion del cliente</t>
  </si>
  <si>
    <t>(Total pedidos a tiempo/ Total pedidos despachados) X100</t>
  </si>
  <si>
    <t>&lt;10%</t>
  </si>
  <si>
    <t xml:space="preserve">3. Nivel de cumplimiento </t>
  </si>
  <si>
    <t>(Despachos realizados/Despachos requeridos)X100</t>
  </si>
  <si>
    <t>(Total despachos contaminados/ Total despachos)x100</t>
  </si>
  <si>
    <t>&gt;95%</t>
  </si>
  <si>
    <t>(pedidos recibidos fuera de tiempo/ total pedidos recibidos) x100</t>
  </si>
  <si>
    <t>Jefe de taller</t>
  </si>
  <si>
    <t>6. Reducir los niveles de contaminación</t>
  </si>
  <si>
    <t>7. Cumplimiento del programa de capacitaciones</t>
  </si>
  <si>
    <t>8. Ausentismo</t>
  </si>
  <si>
    <r>
      <t xml:space="preserve">4. Comprometer al personal en mejoramiento continuo de los procesos, apoyados en la aplicación de la norma  ISO </t>
    </r>
    <r>
      <rPr>
        <b/>
        <sz val="8"/>
        <rFont val="Arial"/>
        <family val="2"/>
      </rPr>
      <t>28000 y BASC</t>
    </r>
  </si>
  <si>
    <r>
      <t>1. Implementar un Sistema Integrado de Gestión , mediante la</t>
    </r>
    <r>
      <rPr>
        <b/>
        <sz val="8"/>
        <rFont val="Arial"/>
        <family val="2"/>
      </rPr>
      <t xml:space="preserve"> aplicación de la NTC-ISO-28000 y BASC</t>
    </r>
  </si>
  <si>
    <t>6. Disminuir y controlar el ausentismo</t>
  </si>
  <si>
    <t xml:space="preserve">7.Brindar el recurso humano suficiente, idóneo y competente para el desarrollo y cumplimiento del objeto social de la empresa. </t>
  </si>
  <si>
    <t>(siniestros presentados/ Total despachos)x100</t>
  </si>
  <si>
    <t>CALIFICACIONES DE DESEMPEÑO</t>
  </si>
  <si>
    <t>(Quejas/Total despachos)x100</t>
  </si>
  <si>
    <t>(Quejas/ Total despachos)X100</t>
  </si>
  <si>
    <t>(Siniestros/ Total despachos)x100</t>
  </si>
  <si>
    <t>(Horas perdidas/Horas de la jornada *# total de trabajadores)x100</t>
  </si>
  <si>
    <t>(Utilidad Operacional/ Ventas)</t>
  </si>
  <si>
    <t>(Despachos contaminados/ Total despachos) X100</t>
  </si>
  <si>
    <t>(Capacitaciones Dictadas/ Capacitaciones programadas)x100</t>
  </si>
  <si>
    <t>(Valor meta/Valor de inventario)</t>
  </si>
  <si>
    <t>9. Rotacion de Personal</t>
  </si>
  <si>
    <t>(# Retirados / Total Personal)x100</t>
  </si>
  <si>
    <t>semestral</t>
  </si>
  <si>
    <t>10.Aumentar y superar la competencia laboral de los colaboradores</t>
  </si>
  <si>
    <t>11.Nivel de inventarios</t>
  </si>
  <si>
    <t>12. Nivel cumplimiento proveedores</t>
  </si>
  <si>
    <t>13.  Aumentar la rentabilidad en la empresa</t>
  </si>
  <si>
    <t>AUSENTISMO(Horas perdidas/Horas de la jornada laboral*# total de trabajadores)x100   ROTACION(#retirados/Total personal ) x100</t>
  </si>
  <si>
    <t>7. Ambiente laboral favorable</t>
  </si>
  <si>
    <t>8.. Prevenir la contaminación de la carga, el terrorismo y el lavado de activos</t>
  </si>
  <si>
    <t>9. proteger las personas, instalaciones, información y activos de amenazas</t>
  </si>
  <si>
    <t>10.Implementar al 100% todos los procedimientos de cada proceso</t>
  </si>
  <si>
    <t>8. Aumentar y superar la competencia laboral de los colaboradores</t>
  </si>
  <si>
    <r>
      <rPr>
        <sz val="9"/>
        <rFont val="Arial"/>
        <family val="2"/>
      </rPr>
      <t>9. Reducir los niveles de contaminació</t>
    </r>
    <r>
      <rPr>
        <sz val="8"/>
        <rFont val="Arial"/>
        <family val="2"/>
      </rPr>
      <t>n</t>
    </r>
  </si>
  <si>
    <t xml:space="preserve">1. Cumplir al 100% con las metas por proceso </t>
  </si>
  <si>
    <t>(METAS CUMPLIDAS/METAS TOTALES)X100</t>
  </si>
  <si>
    <t>firewall- proxy- backups</t>
  </si>
  <si>
    <t>Objetivo:  Medir el cumplimiento de la politica del SISTEMA INTEGRADO DE GESTION DE TRANSCARGA RG SAS</t>
  </si>
  <si>
    <t>OBJETIVO DE SIG</t>
  </si>
  <si>
    <t>CUMPLIMIENTO DE LA POLITICA DEL SIG</t>
  </si>
  <si>
    <t>Fuente: Indicadores por proceso</t>
  </si>
  <si>
    <t>Responsable: Gerente Administrativa</t>
  </si>
  <si>
    <r>
      <t>Frecuencia:</t>
    </r>
    <r>
      <rPr>
        <sz val="8"/>
        <color indexed="8"/>
        <rFont val="Arial"/>
        <family val="2"/>
      </rPr>
      <t xml:space="preserve"> semestral</t>
    </r>
  </si>
  <si>
    <t>Formula:  ( METAS CUMPLIDAS / METAS TOTALES) X 100</t>
  </si>
  <si>
    <t>METAS CUMPLIDAS</t>
  </si>
  <si>
    <t>METAS TOTALES</t>
  </si>
  <si>
    <t>% CUMPLIMIENTO</t>
  </si>
  <si>
    <t>Meta: 90%</t>
  </si>
  <si>
    <t>T1</t>
  </si>
  <si>
    <t>T2</t>
  </si>
  <si>
    <t>T3</t>
  </si>
  <si>
    <t>T4</t>
  </si>
  <si>
    <t>SEMESTRAL</t>
  </si>
  <si>
    <t>CUMPLIMIENTO DE ENTREGAS (INCUMPLIMIENTOS/TOTAL DESPACHOS)*100</t>
  </si>
  <si>
    <t>(Incumplimientos/total despachos)x100</t>
  </si>
  <si>
    <t>Reporte de novedades</t>
  </si>
  <si>
    <t>10. Reportes de amenazas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</si>
</sst>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Arial"/>
    </font>
    <font>
      <sz val="10"/>
      <name val="Tahoma"/>
      <family val="2"/>
    </font>
    <font>
      <sz val="8"/>
      <name val="Tahoma"/>
      <family val="2"/>
    </font>
    <font>
      <i/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i/>
      <sz val="9"/>
      <name val="Arial"/>
      <family val="2"/>
    </font>
    <font>
      <sz val="9"/>
      <color theme="1"/>
      <name val="Calibri"/>
      <family val="2"/>
      <scheme val="minor"/>
    </font>
    <font>
      <sz val="8"/>
      <color rgb="FFFF0000"/>
      <name val="Arial"/>
      <family val="2"/>
    </font>
    <font>
      <sz val="6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7"/>
      <color indexed="8"/>
      <name val="Arial"/>
      <family val="2"/>
    </font>
    <font>
      <b/>
      <sz val="7"/>
      <color indexed="56"/>
      <name val="Arial"/>
      <family val="2"/>
    </font>
    <font>
      <b/>
      <sz val="7"/>
      <color indexed="10"/>
      <name val="Arial"/>
      <family val="2"/>
    </font>
    <font>
      <sz val="7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rgb="FFFFFFFF"/>
        <bgColor rgb="FFECECEC"/>
      </patternFill>
    </fill>
    <fill>
      <patternFill patternType="lightUp">
        <fgColor rgb="FFFFFFFF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/>
    <xf numFmtId="0" fontId="5" fillId="0" borderId="1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0" fontId="3" fillId="0" borderId="0" xfId="0" applyFont="1" applyBorder="1"/>
    <xf numFmtId="0" fontId="4" fillId="0" borderId="0" xfId="0" applyFont="1" applyBorder="1"/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9" fontId="2" fillId="0" borderId="8" xfId="0" applyNumberFormat="1" applyFont="1" applyBorder="1" applyAlignment="1">
      <alignment vertical="center" wrapText="1"/>
    </xf>
    <xf numFmtId="9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/>
    </xf>
    <xf numFmtId="2" fontId="2" fillId="0" borderId="8" xfId="0" applyNumberFormat="1" applyFont="1" applyFill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9" fontId="2" fillId="0" borderId="9" xfId="0" applyNumberFormat="1" applyFont="1" applyBorder="1" applyAlignment="1">
      <alignment vertical="center" wrapText="1"/>
    </xf>
    <xf numFmtId="9" fontId="2" fillId="0" borderId="9" xfId="0" applyNumberFormat="1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/>
    </xf>
    <xf numFmtId="14" fontId="13" fillId="0" borderId="6" xfId="0" applyNumberFormat="1" applyFont="1" applyBorder="1" applyAlignment="1">
      <alignment horizontal="left"/>
    </xf>
    <xf numFmtId="0" fontId="0" fillId="0" borderId="0" xfId="0" applyFont="1" applyBorder="1"/>
    <xf numFmtId="0" fontId="2" fillId="0" borderId="6" xfId="0" applyFont="1" applyBorder="1" applyAlignment="1">
      <alignment horizontal="left" vertical="center"/>
    </xf>
    <xf numFmtId="14" fontId="2" fillId="0" borderId="6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9" fontId="15" fillId="0" borderId="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2" fillId="0" borderId="8" xfId="0" applyFont="1" applyBorder="1" applyAlignment="1">
      <alignment vertical="center" wrapText="1"/>
    </xf>
    <xf numFmtId="0" fontId="0" fillId="0" borderId="2" xfId="0" applyBorder="1"/>
    <xf numFmtId="0" fontId="2" fillId="0" borderId="0" xfId="0" applyFont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9" fontId="2" fillId="0" borderId="0" xfId="0" applyNumberFormat="1" applyFont="1" applyBorder="1" applyAlignment="1">
      <alignment vertical="center" wrapText="1"/>
    </xf>
    <xf numFmtId="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3" fillId="5" borderId="26" xfId="0" applyFont="1" applyFill="1" applyBorder="1" applyAlignment="1">
      <alignment horizontal="left" vertical="center" wrapText="1"/>
    </xf>
    <xf numFmtId="0" fontId="13" fillId="5" borderId="27" xfId="0" applyFont="1" applyFill="1" applyBorder="1" applyAlignment="1">
      <alignment horizontal="left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14" fontId="13" fillId="5" borderId="0" xfId="0" applyNumberFormat="1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left" vertical="center" wrapText="1"/>
    </xf>
    <xf numFmtId="0" fontId="13" fillId="5" borderId="30" xfId="0" applyFont="1" applyFill="1" applyBorder="1" applyAlignment="1">
      <alignment horizontal="left" vertical="center" wrapText="1"/>
    </xf>
    <xf numFmtId="0" fontId="13" fillId="5" borderId="22" xfId="0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vertical="center" wrapText="1"/>
    </xf>
    <xf numFmtId="9" fontId="15" fillId="0" borderId="8" xfId="0" applyNumberFormat="1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29" fillId="8" borderId="0" xfId="0" applyFont="1" applyFill="1" applyBorder="1"/>
    <xf numFmtId="0" fontId="30" fillId="8" borderId="0" xfId="0" applyFont="1" applyFill="1" applyBorder="1"/>
    <xf numFmtId="0" fontId="29" fillId="0" borderId="0" xfId="0" applyFont="1" applyFill="1"/>
    <xf numFmtId="0" fontId="30" fillId="8" borderId="0" xfId="0" applyFont="1" applyFill="1"/>
    <xf numFmtId="164" fontId="31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0" borderId="0" xfId="0" applyNumberFormat="1" applyFont="1"/>
    <xf numFmtId="10" fontId="32" fillId="0" borderId="0" xfId="1" applyNumberFormat="1" applyFont="1"/>
    <xf numFmtId="165" fontId="32" fillId="0" borderId="0" xfId="1" applyNumberFormat="1" applyFont="1"/>
    <xf numFmtId="0" fontId="33" fillId="0" borderId="0" xfId="0" applyFont="1" applyFill="1" applyAlignment="1">
      <alignment horizontal="center"/>
    </xf>
    <xf numFmtId="9" fontId="33" fillId="0" borderId="0" xfId="1" applyNumberFormat="1" applyFont="1" applyFill="1" applyAlignment="1">
      <alignment horizontal="center"/>
    </xf>
    <xf numFmtId="164" fontId="31" fillId="0" borderId="0" xfId="0" applyNumberFormat="1" applyFont="1" applyFill="1"/>
    <xf numFmtId="0" fontId="34" fillId="0" borderId="0" xfId="0" applyFont="1"/>
    <xf numFmtId="0" fontId="30" fillId="0" borderId="0" xfId="0" applyFont="1"/>
    <xf numFmtId="0" fontId="29" fillId="0" borderId="0" xfId="0" applyNumberFormat="1" applyFont="1"/>
    <xf numFmtId="1" fontId="29" fillId="0" borderId="0" xfId="0" applyNumberFormat="1" applyFont="1" applyAlignment="1">
      <alignment horizontal="center"/>
    </xf>
    <xf numFmtId="0" fontId="31" fillId="0" borderId="0" xfId="0" applyFont="1" applyFill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center" wrapText="1"/>
    </xf>
    <xf numFmtId="0" fontId="15" fillId="0" borderId="8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4" fontId="13" fillId="5" borderId="25" xfId="0" applyNumberFormat="1" applyFont="1" applyFill="1" applyBorder="1" applyAlignment="1">
      <alignment horizontal="center" vertical="center" wrapText="1"/>
    </xf>
    <xf numFmtId="14" fontId="13" fillId="5" borderId="27" xfId="0" applyNumberFormat="1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left" vertical="center" wrapText="1"/>
    </xf>
    <xf numFmtId="14" fontId="13" fillId="5" borderId="6" xfId="0" applyNumberFormat="1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3" fillId="5" borderId="26" xfId="0" applyFont="1" applyFill="1" applyBorder="1" applyAlignment="1">
      <alignment horizontal="left" vertical="center" wrapText="1"/>
    </xf>
    <xf numFmtId="0" fontId="13" fillId="5" borderId="27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9" fontId="15" fillId="3" borderId="8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9" fontId="15" fillId="0" borderId="8" xfId="0" applyNumberFormat="1" applyFont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23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4" xfId="0" applyFont="1" applyBorder="1" applyAlignment="1">
      <alignment horizontal="left" vertical="center" wrapText="1"/>
    </xf>
    <xf numFmtId="9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4" fontId="13" fillId="5" borderId="7" xfId="0" applyNumberFormat="1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left" vertical="center" wrapText="1"/>
    </xf>
    <xf numFmtId="0" fontId="13" fillId="5" borderId="31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/>
    </xf>
    <xf numFmtId="14" fontId="13" fillId="5" borderId="9" xfId="0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14" fontId="13" fillId="5" borderId="21" xfId="0" applyNumberFormat="1" applyFont="1" applyFill="1" applyBorder="1" applyAlignment="1">
      <alignment horizontal="center" vertical="center" wrapText="1"/>
    </xf>
    <xf numFmtId="14" fontId="13" fillId="5" borderId="22" xfId="0" applyNumberFormat="1" applyFont="1" applyFill="1" applyBorder="1" applyAlignment="1">
      <alignment horizontal="center" vertical="center" wrapText="1"/>
    </xf>
    <xf numFmtId="9" fontId="2" fillId="0" borderId="11" xfId="0" applyNumberFormat="1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8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15" fillId="0" borderId="10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7" fillId="0" borderId="8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justify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097984903575507E-2"/>
          <c:y val="3.2500039672899994E-2"/>
          <c:w val="0.72935888725464582"/>
          <c:h val="0.85250104065068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'[1]2015'!$E$6</c:f>
              <c:strCache>
                <c:ptCount val="1"/>
                <c:pt idx="0">
                  <c:v>% SINIESTRALIDAD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'[1]2015'!$F$6:$I$6</c:f>
              <c:numCache>
                <c:formatCode>General</c:formatCode>
                <c:ptCount val="4"/>
                <c:pt idx="0">
                  <c:v>2.7129679869777537E-4</c:v>
                </c:pt>
                <c:pt idx="1">
                  <c:v>2.8918449971081548E-4</c:v>
                </c:pt>
                <c:pt idx="2">
                  <c:v>0</c:v>
                </c:pt>
                <c:pt idx="3">
                  <c:v>2.5960539979231567E-4</c:v>
                </c:pt>
              </c:numCache>
            </c:numRef>
          </c:val>
        </c:ser>
        <c:ser>
          <c:idx val="1"/>
          <c:order val="1"/>
          <c:tx>
            <c:strRef>
              <c:f>'[1]2015'!$E$7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val>
            <c:numRef>
              <c:f>'[1]2015'!$F$7:$I$7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34176"/>
        <c:axId val="83592320"/>
      </c:barChart>
      <c:catAx>
        <c:axId val="832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3592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359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3234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6911427355984174"/>
          <c:y val="0.02"/>
          <c:w val="0.22204290977389296"/>
          <c:h val="4.3595013123359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29</xdr:row>
      <xdr:rowOff>0</xdr:rowOff>
    </xdr:from>
    <xdr:to>
      <xdr:col>1</xdr:col>
      <xdr:colOff>695325</xdr:colOff>
      <xdr:row>29</xdr:row>
      <xdr:rowOff>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695325" y="6819900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981075</xdr:colOff>
      <xdr:row>0</xdr:row>
      <xdr:rowOff>142875</xdr:rowOff>
    </xdr:from>
    <xdr:to>
      <xdr:col>1</xdr:col>
      <xdr:colOff>962025</xdr:colOff>
      <xdr:row>3</xdr:row>
      <xdr:rowOff>71751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42875"/>
          <a:ext cx="1095375" cy="557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53842</xdr:rowOff>
    </xdr:from>
    <xdr:to>
      <xdr:col>1</xdr:col>
      <xdr:colOff>1143001</xdr:colOff>
      <xdr:row>3</xdr:row>
      <xdr:rowOff>76086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53842"/>
          <a:ext cx="885826" cy="450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2</xdr:col>
      <xdr:colOff>4705350</xdr:colOff>
      <xdr:row>30</xdr:row>
      <xdr:rowOff>0</xdr:rowOff>
    </xdr:to>
    <xdr:graphicFrame macro="">
      <xdr:nvGraphicFramePr>
        <xdr:cNvPr id="1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7gerad/Desktop/INDICADORES/siniestralidad%202008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"/>
      <sheetName val="2008"/>
      <sheetName val="2009"/>
      <sheetName val="2010"/>
      <sheetName val="2011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% SINIESTRALIDAD</v>
          </cell>
          <cell r="F6">
            <v>2.7129679869777537E-4</v>
          </cell>
          <cell r="G6">
            <v>2.8918449971081548E-4</v>
          </cell>
          <cell r="H6">
            <v>0</v>
          </cell>
          <cell r="I6">
            <v>2.5960539979231567E-4</v>
          </cell>
        </row>
        <row r="7">
          <cell r="E7" t="str">
            <v>META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Normal="100" workbookViewId="0">
      <selection activeCell="E8" sqref="E8:F8"/>
    </sheetView>
  </sheetViews>
  <sheetFormatPr baseColWidth="10" defaultRowHeight="16.5" thickTop="1" thickBottom="1" x14ac:dyDescent="0.3"/>
  <cols>
    <col min="1" max="1" width="16.7109375" style="8" customWidth="1"/>
    <col min="2" max="2" width="39.7109375" style="8" customWidth="1"/>
    <col min="3" max="3" width="35.140625" style="8" customWidth="1"/>
    <col min="4" max="4" width="9" style="8" customWidth="1"/>
    <col min="5" max="5" width="11.42578125" style="8"/>
    <col min="6" max="6" width="21.140625" style="8" customWidth="1"/>
    <col min="7" max="7" width="12.5703125" style="8" customWidth="1"/>
    <col min="8" max="8" width="24.42578125" style="9" customWidth="1"/>
    <col min="9" max="25" width="11.42578125" style="10"/>
    <col min="26" max="16384" width="11.42578125" style="8"/>
  </cols>
  <sheetData>
    <row r="1" spans="1:8" thickTop="1" thickBot="1" x14ac:dyDescent="0.3">
      <c r="A1" s="150" t="s">
        <v>0</v>
      </c>
      <c r="B1" s="150"/>
      <c r="C1" s="150"/>
      <c r="D1" s="150"/>
      <c r="E1" s="150"/>
      <c r="F1" s="150"/>
      <c r="G1" s="32" t="s">
        <v>71</v>
      </c>
      <c r="H1" s="33" t="s">
        <v>66</v>
      </c>
    </row>
    <row r="2" spans="1:8" thickTop="1" thickBot="1" x14ac:dyDescent="0.3">
      <c r="A2" s="150"/>
      <c r="B2" s="150"/>
      <c r="C2" s="150"/>
      <c r="D2" s="150"/>
      <c r="E2" s="150"/>
      <c r="F2" s="150"/>
      <c r="G2" s="36" t="s">
        <v>76</v>
      </c>
      <c r="H2" s="37">
        <v>39492</v>
      </c>
    </row>
    <row r="3" spans="1:8" thickTop="1" thickBot="1" x14ac:dyDescent="0.3">
      <c r="A3" s="150"/>
      <c r="B3" s="150"/>
      <c r="C3" s="150"/>
      <c r="D3" s="150"/>
      <c r="E3" s="150"/>
      <c r="F3" s="150"/>
      <c r="G3" s="32" t="s">
        <v>70</v>
      </c>
      <c r="H3" s="33" t="s">
        <v>82</v>
      </c>
    </row>
    <row r="4" spans="1:8" thickTop="1" thickBot="1" x14ac:dyDescent="0.3">
      <c r="A4" s="150"/>
      <c r="B4" s="150"/>
      <c r="C4" s="150"/>
      <c r="D4" s="150"/>
      <c r="E4" s="150"/>
      <c r="F4" s="150"/>
      <c r="G4" s="32" t="s">
        <v>1</v>
      </c>
      <c r="H4" s="33" t="s">
        <v>43</v>
      </c>
    </row>
    <row r="5" spans="1:8" ht="33.75" customHeight="1" thickTop="1" thickBot="1" x14ac:dyDescent="0.3">
      <c r="A5" s="45" t="s">
        <v>2</v>
      </c>
      <c r="B5" s="45" t="s">
        <v>3</v>
      </c>
      <c r="C5" s="45" t="s">
        <v>4</v>
      </c>
      <c r="D5" s="45" t="s">
        <v>5</v>
      </c>
      <c r="E5" s="104" t="s">
        <v>6</v>
      </c>
      <c r="F5" s="104"/>
      <c r="G5" s="51" t="s">
        <v>7</v>
      </c>
      <c r="H5" s="51" t="s">
        <v>8</v>
      </c>
    </row>
    <row r="6" spans="1:8" ht="33.75" customHeight="1" thickTop="1" thickBot="1" x14ac:dyDescent="0.3">
      <c r="A6" s="105" t="s">
        <v>9</v>
      </c>
      <c r="B6" s="105" t="s">
        <v>10</v>
      </c>
      <c r="C6" s="154" t="s">
        <v>74</v>
      </c>
      <c r="D6" s="153" t="s">
        <v>30</v>
      </c>
      <c r="E6" s="156" t="s">
        <v>129</v>
      </c>
      <c r="F6" s="157"/>
      <c r="G6" s="153" t="s">
        <v>11</v>
      </c>
      <c r="H6" s="153" t="s">
        <v>41</v>
      </c>
    </row>
    <row r="7" spans="1:8" ht="32.25" customHeight="1" thickTop="1" thickBot="1" x14ac:dyDescent="0.3">
      <c r="A7" s="102"/>
      <c r="B7" s="102"/>
      <c r="C7" s="155"/>
      <c r="D7" s="114"/>
      <c r="E7" s="158"/>
      <c r="F7" s="159"/>
      <c r="G7" s="114"/>
      <c r="H7" s="114"/>
    </row>
    <row r="8" spans="1:8" ht="21" customHeight="1" thickTop="1" thickBot="1" x14ac:dyDescent="0.3">
      <c r="A8" s="102" t="s">
        <v>16</v>
      </c>
      <c r="B8" s="102" t="s">
        <v>17</v>
      </c>
      <c r="C8" s="38" t="s">
        <v>40</v>
      </c>
      <c r="D8" s="39" t="s">
        <v>14</v>
      </c>
      <c r="E8" s="103" t="s">
        <v>126</v>
      </c>
      <c r="F8" s="103"/>
      <c r="G8" s="39" t="s">
        <v>12</v>
      </c>
      <c r="H8" s="39" t="s">
        <v>13</v>
      </c>
    </row>
    <row r="9" spans="1:8" ht="15" customHeight="1" thickTop="1" thickBot="1" x14ac:dyDescent="0.3">
      <c r="A9" s="102"/>
      <c r="B9" s="102"/>
      <c r="C9" s="112" t="s">
        <v>19</v>
      </c>
      <c r="D9" s="160" t="s">
        <v>113</v>
      </c>
      <c r="E9" s="113" t="str">
        <f>E13</f>
        <v>CUMPLIMIENTO DE ENTREGAS (INCUMPLIMIENTOS/TOTAL DESPACHOS)*100</v>
      </c>
      <c r="F9" s="113"/>
      <c r="G9" s="114" t="s">
        <v>11</v>
      </c>
      <c r="H9" s="114" t="s">
        <v>13</v>
      </c>
    </row>
    <row r="10" spans="1:8" thickTop="1" thickBot="1" x14ac:dyDescent="0.3">
      <c r="A10" s="102"/>
      <c r="B10" s="102"/>
      <c r="C10" s="112"/>
      <c r="D10" s="114"/>
      <c r="E10" s="113"/>
      <c r="F10" s="113"/>
      <c r="G10" s="114"/>
      <c r="H10" s="114"/>
    </row>
    <row r="11" spans="1:8" ht="14.25" customHeight="1" thickTop="1" thickBot="1" x14ac:dyDescent="0.3">
      <c r="A11" s="102"/>
      <c r="B11" s="102"/>
      <c r="C11" s="112"/>
      <c r="D11" s="114"/>
      <c r="E11" s="113"/>
      <c r="F11" s="113"/>
      <c r="G11" s="114"/>
      <c r="H11" s="114"/>
    </row>
    <row r="12" spans="1:8" ht="33.75" customHeight="1" thickTop="1" thickBot="1" x14ac:dyDescent="0.3">
      <c r="A12" s="102" t="s">
        <v>77</v>
      </c>
      <c r="B12" s="102" t="s">
        <v>20</v>
      </c>
      <c r="C12" s="38" t="s">
        <v>78</v>
      </c>
      <c r="D12" s="40">
        <v>0</v>
      </c>
      <c r="E12" s="113" t="s">
        <v>127</v>
      </c>
      <c r="F12" s="113"/>
      <c r="G12" s="39" t="s">
        <v>12</v>
      </c>
      <c r="H12" s="39" t="s">
        <v>21</v>
      </c>
    </row>
    <row r="13" spans="1:8" ht="16.5" customHeight="1" thickTop="1" thickBot="1" x14ac:dyDescent="0.3">
      <c r="A13" s="102"/>
      <c r="B13" s="102"/>
      <c r="C13" s="112" t="s">
        <v>22</v>
      </c>
      <c r="D13" s="114" t="s">
        <v>23</v>
      </c>
      <c r="E13" s="161" t="s">
        <v>166</v>
      </c>
      <c r="F13" s="162"/>
      <c r="G13" s="114" t="s">
        <v>11</v>
      </c>
      <c r="H13" s="114" t="s">
        <v>38</v>
      </c>
    </row>
    <row r="14" spans="1:8" ht="22.5" customHeight="1" thickTop="1" thickBot="1" x14ac:dyDescent="0.3">
      <c r="A14" s="102"/>
      <c r="B14" s="102"/>
      <c r="C14" s="112"/>
      <c r="D14" s="114"/>
      <c r="E14" s="163"/>
      <c r="F14" s="164"/>
      <c r="G14" s="114"/>
      <c r="H14" s="114"/>
    </row>
    <row r="15" spans="1:8" ht="27.75" customHeight="1" thickTop="1" thickBot="1" x14ac:dyDescent="0.3">
      <c r="A15" s="102"/>
      <c r="B15" s="102"/>
      <c r="C15" s="41"/>
      <c r="D15" s="39"/>
      <c r="E15" s="165"/>
      <c r="F15" s="132"/>
      <c r="G15" s="39"/>
      <c r="H15" s="39"/>
    </row>
    <row r="16" spans="1:8" ht="31.5" customHeight="1" thickTop="1" thickBot="1" x14ac:dyDescent="0.3">
      <c r="A16" s="102"/>
      <c r="B16" s="102"/>
      <c r="C16" s="38" t="s">
        <v>116</v>
      </c>
      <c r="D16" s="40">
        <v>0</v>
      </c>
      <c r="E16" s="103" t="s">
        <v>130</v>
      </c>
      <c r="F16" s="103"/>
      <c r="G16" s="39" t="s">
        <v>12</v>
      </c>
      <c r="H16" s="39" t="s">
        <v>36</v>
      </c>
    </row>
    <row r="17" spans="1:25" ht="26.25" customHeight="1" thickTop="1" thickBot="1" x14ac:dyDescent="0.3">
      <c r="A17" s="102"/>
      <c r="B17" s="102"/>
      <c r="C17" s="38"/>
      <c r="D17" s="47"/>
      <c r="E17" s="103"/>
      <c r="F17" s="103"/>
      <c r="G17" s="39"/>
      <c r="H17" s="39"/>
    </row>
    <row r="18" spans="1:25" ht="42" customHeight="1" thickTop="1" thickBot="1" x14ac:dyDescent="0.3">
      <c r="A18" s="112" t="s">
        <v>24</v>
      </c>
      <c r="B18" s="112" t="s">
        <v>25</v>
      </c>
      <c r="C18" s="42" t="s">
        <v>117</v>
      </c>
      <c r="D18" s="39" t="s">
        <v>14</v>
      </c>
      <c r="E18" s="103" t="s">
        <v>131</v>
      </c>
      <c r="F18" s="103"/>
      <c r="G18" s="39" t="s">
        <v>15</v>
      </c>
      <c r="H18" s="39" t="s">
        <v>27</v>
      </c>
    </row>
    <row r="19" spans="1:25" ht="42" customHeight="1" thickTop="1" thickBot="1" x14ac:dyDescent="0.3">
      <c r="A19" s="112"/>
      <c r="B19" s="112"/>
      <c r="C19" s="42" t="s">
        <v>118</v>
      </c>
      <c r="D19" s="73" t="s">
        <v>109</v>
      </c>
      <c r="E19" s="115" t="s">
        <v>128</v>
      </c>
      <c r="F19" s="125"/>
      <c r="G19" s="73" t="s">
        <v>15</v>
      </c>
      <c r="H19" s="73" t="str">
        <f>H18</f>
        <v>Jefe de Recursos Humanos</v>
      </c>
    </row>
    <row r="20" spans="1:25" ht="42" customHeight="1" thickTop="1" thickBot="1" x14ac:dyDescent="0.3">
      <c r="A20" s="112"/>
      <c r="B20" s="112"/>
      <c r="C20" s="42" t="s">
        <v>133</v>
      </c>
      <c r="D20" s="74" t="s">
        <v>109</v>
      </c>
      <c r="E20" s="115" t="s">
        <v>134</v>
      </c>
      <c r="F20" s="116"/>
      <c r="G20" s="74" t="s">
        <v>135</v>
      </c>
      <c r="H20" s="74"/>
    </row>
    <row r="21" spans="1:25" ht="33.75" customHeight="1" thickTop="1" thickBot="1" x14ac:dyDescent="0.3">
      <c r="A21" s="112"/>
      <c r="B21" s="112"/>
      <c r="C21" s="43" t="s">
        <v>136</v>
      </c>
      <c r="D21" s="39" t="s">
        <v>14</v>
      </c>
      <c r="E21" s="103" t="s">
        <v>79</v>
      </c>
      <c r="F21" s="103"/>
      <c r="G21" s="39" t="s">
        <v>18</v>
      </c>
      <c r="H21" s="39" t="s">
        <v>27</v>
      </c>
    </row>
    <row r="22" spans="1:25" ht="29.25" customHeight="1" thickTop="1" thickBot="1" x14ac:dyDescent="0.3">
      <c r="A22" s="102" t="s">
        <v>28</v>
      </c>
      <c r="B22" s="102" t="s">
        <v>72</v>
      </c>
      <c r="C22" s="44" t="s">
        <v>137</v>
      </c>
      <c r="D22" s="39" t="s">
        <v>39</v>
      </c>
      <c r="E22" s="151" t="s">
        <v>132</v>
      </c>
      <c r="F22" s="152"/>
      <c r="G22" s="39" t="s">
        <v>37</v>
      </c>
      <c r="H22" s="39" t="s">
        <v>80</v>
      </c>
    </row>
    <row r="23" spans="1:25" thickTop="1" thickBot="1" x14ac:dyDescent="0.3">
      <c r="A23" s="102"/>
      <c r="B23" s="102"/>
      <c r="C23" s="147" t="s">
        <v>138</v>
      </c>
      <c r="D23" s="149">
        <v>1</v>
      </c>
      <c r="E23" s="106" t="s">
        <v>114</v>
      </c>
      <c r="F23" s="107"/>
      <c r="G23" s="119" t="s">
        <v>37</v>
      </c>
      <c r="H23" s="119" t="s">
        <v>115</v>
      </c>
      <c r="I23" s="11"/>
    </row>
    <row r="24" spans="1:25" thickTop="1" thickBot="1" x14ac:dyDescent="0.3">
      <c r="A24" s="102"/>
      <c r="B24" s="102"/>
      <c r="C24" s="147"/>
      <c r="D24" s="119"/>
      <c r="E24" s="108"/>
      <c r="F24" s="109"/>
      <c r="G24" s="119"/>
      <c r="H24" s="119"/>
      <c r="I24" s="11"/>
    </row>
    <row r="25" spans="1:25" ht="7.5" customHeight="1" thickTop="1" thickBot="1" x14ac:dyDescent="0.3">
      <c r="A25" s="102"/>
      <c r="B25" s="102"/>
      <c r="C25" s="148"/>
      <c r="D25" s="119"/>
      <c r="E25" s="110"/>
      <c r="F25" s="111"/>
      <c r="G25" s="119"/>
      <c r="H25" s="119"/>
      <c r="I25" s="11"/>
    </row>
    <row r="26" spans="1:25" ht="16.5" customHeight="1" thickTop="1" thickBot="1" x14ac:dyDescent="0.3">
      <c r="A26" s="102" t="s">
        <v>29</v>
      </c>
      <c r="B26" s="145" t="s">
        <v>73</v>
      </c>
      <c r="C26" s="129" t="s">
        <v>139</v>
      </c>
      <c r="D26" s="132" t="s">
        <v>75</v>
      </c>
      <c r="E26" s="103" t="str">
        <f>E6</f>
        <v>(Utilidad Operacional/ Ventas)</v>
      </c>
      <c r="F26" s="103"/>
      <c r="G26" s="135" t="s">
        <v>12</v>
      </c>
      <c r="H26" s="135" t="s">
        <v>41</v>
      </c>
    </row>
    <row r="27" spans="1:25" thickTop="1" thickBot="1" x14ac:dyDescent="0.3">
      <c r="A27" s="102"/>
      <c r="B27" s="145"/>
      <c r="C27" s="130"/>
      <c r="D27" s="132"/>
      <c r="E27" s="103"/>
      <c r="F27" s="103"/>
      <c r="G27" s="136"/>
      <c r="H27" s="136"/>
    </row>
    <row r="28" spans="1:25" ht="14.25" customHeight="1" thickTop="1" thickBot="1" x14ac:dyDescent="0.3">
      <c r="A28" s="102"/>
      <c r="B28" s="145"/>
      <c r="C28" s="130"/>
      <c r="D28" s="132"/>
      <c r="E28" s="103"/>
      <c r="F28" s="103"/>
      <c r="G28" s="136"/>
      <c r="H28" s="136"/>
    </row>
    <row r="29" spans="1:25" ht="12" customHeight="1" thickTop="1" thickBot="1" x14ac:dyDescent="0.3">
      <c r="A29" s="144"/>
      <c r="B29" s="146"/>
      <c r="C29" s="131"/>
      <c r="D29" s="133"/>
      <c r="E29" s="134"/>
      <c r="F29" s="134"/>
      <c r="G29" s="137"/>
      <c r="H29" s="137"/>
    </row>
    <row r="30" spans="1:25" s="12" customFormat="1" ht="15.75" thickTop="1" x14ac:dyDescent="0.25">
      <c r="A30" s="10"/>
      <c r="B30" s="48"/>
      <c r="C30" s="49"/>
      <c r="D30" s="4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s="10" customFormat="1" ht="15" x14ac:dyDescent="0.25">
      <c r="B31" s="120" t="s">
        <v>85</v>
      </c>
      <c r="C31" s="120"/>
      <c r="D31" s="120"/>
      <c r="E31" s="120"/>
      <c r="F31" s="120"/>
      <c r="G31" s="120"/>
    </row>
    <row r="32" spans="1:25" s="10" customFormat="1" ht="15" x14ac:dyDescent="0.25">
      <c r="B32" s="59" t="s">
        <v>68</v>
      </c>
      <c r="C32" s="121" t="s">
        <v>86</v>
      </c>
      <c r="D32" s="122"/>
      <c r="E32" s="123"/>
      <c r="F32" s="124" t="s">
        <v>87</v>
      </c>
      <c r="G32" s="124"/>
    </row>
    <row r="33" spans="1:8" s="10" customFormat="1" ht="15" x14ac:dyDescent="0.25">
      <c r="B33" s="63" t="s">
        <v>84</v>
      </c>
      <c r="C33" s="138" t="s">
        <v>89</v>
      </c>
      <c r="D33" s="138"/>
      <c r="E33" s="138"/>
      <c r="F33" s="139">
        <v>39492</v>
      </c>
      <c r="G33" s="140"/>
    </row>
    <row r="34" spans="1:8" s="10" customFormat="1" ht="15" x14ac:dyDescent="0.25">
      <c r="B34" s="63" t="s">
        <v>88</v>
      </c>
      <c r="C34" s="60" t="s">
        <v>91</v>
      </c>
      <c r="D34" s="61"/>
      <c r="E34" s="62"/>
      <c r="F34" s="117">
        <v>40035</v>
      </c>
      <c r="G34" s="118"/>
    </row>
    <row r="35" spans="1:8" s="10" customFormat="1" ht="15" x14ac:dyDescent="0.25">
      <c r="B35" s="63" t="s">
        <v>90</v>
      </c>
      <c r="C35" s="60" t="s">
        <v>91</v>
      </c>
      <c r="D35" s="61"/>
      <c r="E35" s="62"/>
      <c r="F35" s="117">
        <v>40486</v>
      </c>
      <c r="G35" s="118"/>
    </row>
    <row r="36" spans="1:8" s="10" customFormat="1" ht="22.5" customHeight="1" x14ac:dyDescent="0.25">
      <c r="B36" s="63" t="s">
        <v>82</v>
      </c>
      <c r="C36" s="141" t="s">
        <v>92</v>
      </c>
      <c r="D36" s="142"/>
      <c r="E36" s="143"/>
      <c r="F36" s="139">
        <v>41576</v>
      </c>
      <c r="G36" s="140"/>
    </row>
    <row r="37" spans="1:8" s="10" customFormat="1" ht="33" customHeight="1" x14ac:dyDescent="0.25">
      <c r="A37" s="13" t="s">
        <v>32</v>
      </c>
      <c r="B37" s="46"/>
      <c r="C37" s="49"/>
      <c r="D37" s="4"/>
      <c r="E37" s="13" t="s">
        <v>33</v>
      </c>
      <c r="F37" s="127"/>
      <c r="G37" s="127"/>
      <c r="H37" s="127"/>
    </row>
    <row r="38" spans="1:8" s="10" customFormat="1" ht="15" x14ac:dyDescent="0.25">
      <c r="A38" s="14"/>
      <c r="B38" s="50" t="s">
        <v>34</v>
      </c>
      <c r="C38" s="35"/>
      <c r="D38" s="3"/>
      <c r="E38" s="3"/>
      <c r="F38" s="128" t="s">
        <v>35</v>
      </c>
      <c r="G38" s="128"/>
      <c r="H38" s="128"/>
    </row>
    <row r="39" spans="1:8" s="10" customFormat="1" ht="15" x14ac:dyDescent="0.25">
      <c r="A39" s="126" t="s">
        <v>95</v>
      </c>
      <c r="B39" s="126"/>
      <c r="C39" s="126"/>
      <c r="D39" s="126"/>
      <c r="E39" s="126"/>
      <c r="F39" s="126"/>
      <c r="G39" s="126"/>
      <c r="H39" s="126"/>
    </row>
    <row r="40" spans="1:8" s="10" customFormat="1" ht="15" x14ac:dyDescent="0.25">
      <c r="B40" s="35"/>
      <c r="C40" s="35"/>
      <c r="D40" s="35"/>
      <c r="E40" s="35"/>
      <c r="F40" s="35"/>
      <c r="G40" s="35"/>
      <c r="H40" s="35"/>
    </row>
    <row r="41" spans="1:8" s="10" customFormat="1" ht="15" x14ac:dyDescent="0.25"/>
    <row r="42" spans="1:8" s="10" customFormat="1" ht="15" x14ac:dyDescent="0.25"/>
    <row r="43" spans="1:8" s="10" customFormat="1" ht="15" x14ac:dyDescent="0.25"/>
    <row r="44" spans="1:8" s="10" customFormat="1" ht="15" x14ac:dyDescent="0.25"/>
    <row r="45" spans="1:8" s="10" customFormat="1" ht="15" x14ac:dyDescent="0.25"/>
    <row r="46" spans="1:8" s="10" customFormat="1" ht="15" x14ac:dyDescent="0.25"/>
    <row r="47" spans="1:8" s="10" customFormat="1" ht="15" x14ac:dyDescent="0.25"/>
    <row r="48" spans="1:8" s="10" customFormat="1" ht="15" x14ac:dyDescent="0.25"/>
    <row r="49" s="10" customFormat="1" ht="15" x14ac:dyDescent="0.25"/>
    <row r="50" s="10" customFormat="1" ht="15" x14ac:dyDescent="0.25"/>
    <row r="51" s="10" customFormat="1" ht="15" x14ac:dyDescent="0.25"/>
    <row r="52" s="10" customFormat="1" ht="15" x14ac:dyDescent="0.25"/>
    <row r="53" s="10" customFormat="1" ht="15.75" thickBot="1" x14ac:dyDescent="0.3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</sheetData>
  <mergeCells count="61">
    <mergeCell ref="A1:F4"/>
    <mergeCell ref="E22:F22"/>
    <mergeCell ref="G9:G11"/>
    <mergeCell ref="H9:H11"/>
    <mergeCell ref="H6:H7"/>
    <mergeCell ref="G6:G7"/>
    <mergeCell ref="C6:C7"/>
    <mergeCell ref="D6:D7"/>
    <mergeCell ref="E6:F7"/>
    <mergeCell ref="C9:C11"/>
    <mergeCell ref="D9:D11"/>
    <mergeCell ref="E9:F11"/>
    <mergeCell ref="E13:F14"/>
    <mergeCell ref="G13:G14"/>
    <mergeCell ref="H13:H14"/>
    <mergeCell ref="E15:F15"/>
    <mergeCell ref="A26:A29"/>
    <mergeCell ref="B26:B29"/>
    <mergeCell ref="C23:C25"/>
    <mergeCell ref="D23:D25"/>
    <mergeCell ref="A22:A25"/>
    <mergeCell ref="A18:A21"/>
    <mergeCell ref="A12:A17"/>
    <mergeCell ref="E19:F19"/>
    <mergeCell ref="A39:H39"/>
    <mergeCell ref="F37:H37"/>
    <mergeCell ref="F38:H38"/>
    <mergeCell ref="C26:C29"/>
    <mergeCell ref="D26:D29"/>
    <mergeCell ref="E26:F29"/>
    <mergeCell ref="G26:G29"/>
    <mergeCell ref="H26:H29"/>
    <mergeCell ref="C33:E33"/>
    <mergeCell ref="F33:G33"/>
    <mergeCell ref="C36:E36"/>
    <mergeCell ref="F36:G36"/>
    <mergeCell ref="F34:G34"/>
    <mergeCell ref="F35:G35"/>
    <mergeCell ref="G23:G25"/>
    <mergeCell ref="H23:H25"/>
    <mergeCell ref="B31:G31"/>
    <mergeCell ref="C32:E32"/>
    <mergeCell ref="F32:G32"/>
    <mergeCell ref="E16:F16"/>
    <mergeCell ref="E23:F25"/>
    <mergeCell ref="B22:B25"/>
    <mergeCell ref="B18:B21"/>
    <mergeCell ref="E21:F21"/>
    <mergeCell ref="E17:F17"/>
    <mergeCell ref="E18:F18"/>
    <mergeCell ref="B12:B17"/>
    <mergeCell ref="E12:F12"/>
    <mergeCell ref="C13:C14"/>
    <mergeCell ref="D13:D14"/>
    <mergeCell ref="E20:F20"/>
    <mergeCell ref="A8:A11"/>
    <mergeCell ref="B8:B11"/>
    <mergeCell ref="E8:F8"/>
    <mergeCell ref="E5:F5"/>
    <mergeCell ref="A6:A7"/>
    <mergeCell ref="B6:B7"/>
  </mergeCells>
  <printOptions horizontalCentered="1"/>
  <pageMargins left="0.51181102362204722" right="0.11811023622047245" top="0.55118110236220474" bottom="0.55118110236220474" header="0.31496062992125984" footer="0.31496062992125984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G11" sqref="G11:G18"/>
    </sheetView>
  </sheetViews>
  <sheetFormatPr baseColWidth="10" defaultRowHeight="15" x14ac:dyDescent="0.25"/>
  <cols>
    <col min="1" max="1" width="13" customWidth="1"/>
    <col min="2" max="2" width="32.85546875" customWidth="1"/>
    <col min="3" max="3" width="22.42578125" customWidth="1"/>
    <col min="4" max="4" width="18.85546875" customWidth="1"/>
    <col min="5" max="5" width="20.140625" customWidth="1"/>
    <col min="6" max="6" width="8.28515625" customWidth="1"/>
    <col min="7" max="7" width="20" customWidth="1"/>
    <col min="8" max="8" width="10.7109375" customWidth="1"/>
    <col min="9" max="9" width="13" customWidth="1"/>
    <col min="10" max="10" width="11.5703125" customWidth="1"/>
    <col min="256" max="256" width="15.28515625" customWidth="1"/>
    <col min="257" max="257" width="15.5703125" customWidth="1"/>
    <col min="258" max="258" width="21.42578125" customWidth="1"/>
    <col min="259" max="259" width="19.5703125" customWidth="1"/>
    <col min="260" max="260" width="18.85546875" customWidth="1"/>
    <col min="261" max="261" width="18" customWidth="1"/>
    <col min="262" max="262" width="8.28515625" customWidth="1"/>
    <col min="263" max="263" width="20.85546875" customWidth="1"/>
    <col min="264" max="264" width="14.140625" customWidth="1"/>
    <col min="265" max="265" width="12.140625" customWidth="1"/>
    <col min="512" max="512" width="15.28515625" customWidth="1"/>
    <col min="513" max="513" width="15.5703125" customWidth="1"/>
    <col min="514" max="514" width="21.42578125" customWidth="1"/>
    <col min="515" max="515" width="19.5703125" customWidth="1"/>
    <col min="516" max="516" width="18.85546875" customWidth="1"/>
    <col min="517" max="517" width="18" customWidth="1"/>
    <col min="518" max="518" width="8.28515625" customWidth="1"/>
    <col min="519" max="519" width="20.85546875" customWidth="1"/>
    <col min="520" max="520" width="14.140625" customWidth="1"/>
    <col min="521" max="521" width="12.140625" customWidth="1"/>
    <col min="768" max="768" width="15.28515625" customWidth="1"/>
    <col min="769" max="769" width="15.5703125" customWidth="1"/>
    <col min="770" max="770" width="21.42578125" customWidth="1"/>
    <col min="771" max="771" width="19.5703125" customWidth="1"/>
    <col min="772" max="772" width="18.85546875" customWidth="1"/>
    <col min="773" max="773" width="18" customWidth="1"/>
    <col min="774" max="774" width="8.28515625" customWidth="1"/>
    <col min="775" max="775" width="20.85546875" customWidth="1"/>
    <col min="776" max="776" width="14.140625" customWidth="1"/>
    <col min="777" max="777" width="12.140625" customWidth="1"/>
    <col min="1024" max="1024" width="15.28515625" customWidth="1"/>
    <col min="1025" max="1025" width="15.5703125" customWidth="1"/>
    <col min="1026" max="1026" width="21.42578125" customWidth="1"/>
    <col min="1027" max="1027" width="19.5703125" customWidth="1"/>
    <col min="1028" max="1028" width="18.85546875" customWidth="1"/>
    <col min="1029" max="1029" width="18" customWidth="1"/>
    <col min="1030" max="1030" width="8.28515625" customWidth="1"/>
    <col min="1031" max="1031" width="20.85546875" customWidth="1"/>
    <col min="1032" max="1032" width="14.140625" customWidth="1"/>
    <col min="1033" max="1033" width="12.140625" customWidth="1"/>
    <col min="1280" max="1280" width="15.28515625" customWidth="1"/>
    <col min="1281" max="1281" width="15.5703125" customWidth="1"/>
    <col min="1282" max="1282" width="21.42578125" customWidth="1"/>
    <col min="1283" max="1283" width="19.5703125" customWidth="1"/>
    <col min="1284" max="1284" width="18.85546875" customWidth="1"/>
    <col min="1285" max="1285" width="18" customWidth="1"/>
    <col min="1286" max="1286" width="8.28515625" customWidth="1"/>
    <col min="1287" max="1287" width="20.85546875" customWidth="1"/>
    <col min="1288" max="1288" width="14.140625" customWidth="1"/>
    <col min="1289" max="1289" width="12.140625" customWidth="1"/>
    <col min="1536" max="1536" width="15.28515625" customWidth="1"/>
    <col min="1537" max="1537" width="15.5703125" customWidth="1"/>
    <col min="1538" max="1538" width="21.42578125" customWidth="1"/>
    <col min="1539" max="1539" width="19.5703125" customWidth="1"/>
    <col min="1540" max="1540" width="18.85546875" customWidth="1"/>
    <col min="1541" max="1541" width="18" customWidth="1"/>
    <col min="1542" max="1542" width="8.28515625" customWidth="1"/>
    <col min="1543" max="1543" width="20.85546875" customWidth="1"/>
    <col min="1544" max="1544" width="14.140625" customWidth="1"/>
    <col min="1545" max="1545" width="12.140625" customWidth="1"/>
    <col min="1792" max="1792" width="15.28515625" customWidth="1"/>
    <col min="1793" max="1793" width="15.5703125" customWidth="1"/>
    <col min="1794" max="1794" width="21.42578125" customWidth="1"/>
    <col min="1795" max="1795" width="19.5703125" customWidth="1"/>
    <col min="1796" max="1796" width="18.85546875" customWidth="1"/>
    <col min="1797" max="1797" width="18" customWidth="1"/>
    <col min="1798" max="1798" width="8.28515625" customWidth="1"/>
    <col min="1799" max="1799" width="20.85546875" customWidth="1"/>
    <col min="1800" max="1800" width="14.140625" customWidth="1"/>
    <col min="1801" max="1801" width="12.140625" customWidth="1"/>
    <col min="2048" max="2048" width="15.28515625" customWidth="1"/>
    <col min="2049" max="2049" width="15.5703125" customWidth="1"/>
    <col min="2050" max="2050" width="21.42578125" customWidth="1"/>
    <col min="2051" max="2051" width="19.5703125" customWidth="1"/>
    <col min="2052" max="2052" width="18.85546875" customWidth="1"/>
    <col min="2053" max="2053" width="18" customWidth="1"/>
    <col min="2054" max="2054" width="8.28515625" customWidth="1"/>
    <col min="2055" max="2055" width="20.85546875" customWidth="1"/>
    <col min="2056" max="2056" width="14.140625" customWidth="1"/>
    <col min="2057" max="2057" width="12.140625" customWidth="1"/>
    <col min="2304" max="2304" width="15.28515625" customWidth="1"/>
    <col min="2305" max="2305" width="15.5703125" customWidth="1"/>
    <col min="2306" max="2306" width="21.42578125" customWidth="1"/>
    <col min="2307" max="2307" width="19.5703125" customWidth="1"/>
    <col min="2308" max="2308" width="18.85546875" customWidth="1"/>
    <col min="2309" max="2309" width="18" customWidth="1"/>
    <col min="2310" max="2310" width="8.28515625" customWidth="1"/>
    <col min="2311" max="2311" width="20.85546875" customWidth="1"/>
    <col min="2312" max="2312" width="14.140625" customWidth="1"/>
    <col min="2313" max="2313" width="12.140625" customWidth="1"/>
    <col min="2560" max="2560" width="15.28515625" customWidth="1"/>
    <col min="2561" max="2561" width="15.5703125" customWidth="1"/>
    <col min="2562" max="2562" width="21.42578125" customWidth="1"/>
    <col min="2563" max="2563" width="19.5703125" customWidth="1"/>
    <col min="2564" max="2564" width="18.85546875" customWidth="1"/>
    <col min="2565" max="2565" width="18" customWidth="1"/>
    <col min="2566" max="2566" width="8.28515625" customWidth="1"/>
    <col min="2567" max="2567" width="20.85546875" customWidth="1"/>
    <col min="2568" max="2568" width="14.140625" customWidth="1"/>
    <col min="2569" max="2569" width="12.140625" customWidth="1"/>
    <col min="2816" max="2816" width="15.28515625" customWidth="1"/>
    <col min="2817" max="2817" width="15.5703125" customWidth="1"/>
    <col min="2818" max="2818" width="21.42578125" customWidth="1"/>
    <col min="2819" max="2819" width="19.5703125" customWidth="1"/>
    <col min="2820" max="2820" width="18.85546875" customWidth="1"/>
    <col min="2821" max="2821" width="18" customWidth="1"/>
    <col min="2822" max="2822" width="8.28515625" customWidth="1"/>
    <col min="2823" max="2823" width="20.85546875" customWidth="1"/>
    <col min="2824" max="2824" width="14.140625" customWidth="1"/>
    <col min="2825" max="2825" width="12.140625" customWidth="1"/>
    <col min="3072" max="3072" width="15.28515625" customWidth="1"/>
    <col min="3073" max="3073" width="15.5703125" customWidth="1"/>
    <col min="3074" max="3074" width="21.42578125" customWidth="1"/>
    <col min="3075" max="3075" width="19.5703125" customWidth="1"/>
    <col min="3076" max="3076" width="18.85546875" customWidth="1"/>
    <col min="3077" max="3077" width="18" customWidth="1"/>
    <col min="3078" max="3078" width="8.28515625" customWidth="1"/>
    <col min="3079" max="3079" width="20.85546875" customWidth="1"/>
    <col min="3080" max="3080" width="14.140625" customWidth="1"/>
    <col min="3081" max="3081" width="12.140625" customWidth="1"/>
    <col min="3328" max="3328" width="15.28515625" customWidth="1"/>
    <col min="3329" max="3329" width="15.5703125" customWidth="1"/>
    <col min="3330" max="3330" width="21.42578125" customWidth="1"/>
    <col min="3331" max="3331" width="19.5703125" customWidth="1"/>
    <col min="3332" max="3332" width="18.85546875" customWidth="1"/>
    <col min="3333" max="3333" width="18" customWidth="1"/>
    <col min="3334" max="3334" width="8.28515625" customWidth="1"/>
    <col min="3335" max="3335" width="20.85546875" customWidth="1"/>
    <col min="3336" max="3336" width="14.140625" customWidth="1"/>
    <col min="3337" max="3337" width="12.140625" customWidth="1"/>
    <col min="3584" max="3584" width="15.28515625" customWidth="1"/>
    <col min="3585" max="3585" width="15.5703125" customWidth="1"/>
    <col min="3586" max="3586" width="21.42578125" customWidth="1"/>
    <col min="3587" max="3587" width="19.5703125" customWidth="1"/>
    <col min="3588" max="3588" width="18.85546875" customWidth="1"/>
    <col min="3589" max="3589" width="18" customWidth="1"/>
    <col min="3590" max="3590" width="8.28515625" customWidth="1"/>
    <col min="3591" max="3591" width="20.85546875" customWidth="1"/>
    <col min="3592" max="3592" width="14.140625" customWidth="1"/>
    <col min="3593" max="3593" width="12.140625" customWidth="1"/>
    <col min="3840" max="3840" width="15.28515625" customWidth="1"/>
    <col min="3841" max="3841" width="15.5703125" customWidth="1"/>
    <col min="3842" max="3842" width="21.42578125" customWidth="1"/>
    <col min="3843" max="3843" width="19.5703125" customWidth="1"/>
    <col min="3844" max="3844" width="18.85546875" customWidth="1"/>
    <col min="3845" max="3845" width="18" customWidth="1"/>
    <col min="3846" max="3846" width="8.28515625" customWidth="1"/>
    <col min="3847" max="3847" width="20.85546875" customWidth="1"/>
    <col min="3848" max="3848" width="14.140625" customWidth="1"/>
    <col min="3849" max="3849" width="12.140625" customWidth="1"/>
    <col min="4096" max="4096" width="15.28515625" customWidth="1"/>
    <col min="4097" max="4097" width="15.5703125" customWidth="1"/>
    <col min="4098" max="4098" width="21.42578125" customWidth="1"/>
    <col min="4099" max="4099" width="19.5703125" customWidth="1"/>
    <col min="4100" max="4100" width="18.85546875" customWidth="1"/>
    <col min="4101" max="4101" width="18" customWidth="1"/>
    <col min="4102" max="4102" width="8.28515625" customWidth="1"/>
    <col min="4103" max="4103" width="20.85546875" customWidth="1"/>
    <col min="4104" max="4104" width="14.140625" customWidth="1"/>
    <col min="4105" max="4105" width="12.140625" customWidth="1"/>
    <col min="4352" max="4352" width="15.28515625" customWidth="1"/>
    <col min="4353" max="4353" width="15.5703125" customWidth="1"/>
    <col min="4354" max="4354" width="21.42578125" customWidth="1"/>
    <col min="4355" max="4355" width="19.5703125" customWidth="1"/>
    <col min="4356" max="4356" width="18.85546875" customWidth="1"/>
    <col min="4357" max="4357" width="18" customWidth="1"/>
    <col min="4358" max="4358" width="8.28515625" customWidth="1"/>
    <col min="4359" max="4359" width="20.85546875" customWidth="1"/>
    <col min="4360" max="4360" width="14.140625" customWidth="1"/>
    <col min="4361" max="4361" width="12.140625" customWidth="1"/>
    <col min="4608" max="4608" width="15.28515625" customWidth="1"/>
    <col min="4609" max="4609" width="15.5703125" customWidth="1"/>
    <col min="4610" max="4610" width="21.42578125" customWidth="1"/>
    <col min="4611" max="4611" width="19.5703125" customWidth="1"/>
    <col min="4612" max="4612" width="18.85546875" customWidth="1"/>
    <col min="4613" max="4613" width="18" customWidth="1"/>
    <col min="4614" max="4614" width="8.28515625" customWidth="1"/>
    <col min="4615" max="4615" width="20.85546875" customWidth="1"/>
    <col min="4616" max="4616" width="14.140625" customWidth="1"/>
    <col min="4617" max="4617" width="12.140625" customWidth="1"/>
    <col min="4864" max="4864" width="15.28515625" customWidth="1"/>
    <col min="4865" max="4865" width="15.5703125" customWidth="1"/>
    <col min="4866" max="4866" width="21.42578125" customWidth="1"/>
    <col min="4867" max="4867" width="19.5703125" customWidth="1"/>
    <col min="4868" max="4868" width="18.85546875" customWidth="1"/>
    <col min="4869" max="4869" width="18" customWidth="1"/>
    <col min="4870" max="4870" width="8.28515625" customWidth="1"/>
    <col min="4871" max="4871" width="20.85546875" customWidth="1"/>
    <col min="4872" max="4872" width="14.140625" customWidth="1"/>
    <col min="4873" max="4873" width="12.140625" customWidth="1"/>
    <col min="5120" max="5120" width="15.28515625" customWidth="1"/>
    <col min="5121" max="5121" width="15.5703125" customWidth="1"/>
    <col min="5122" max="5122" width="21.42578125" customWidth="1"/>
    <col min="5123" max="5123" width="19.5703125" customWidth="1"/>
    <col min="5124" max="5124" width="18.85546875" customWidth="1"/>
    <col min="5125" max="5125" width="18" customWidth="1"/>
    <col min="5126" max="5126" width="8.28515625" customWidth="1"/>
    <col min="5127" max="5127" width="20.85546875" customWidth="1"/>
    <col min="5128" max="5128" width="14.140625" customWidth="1"/>
    <col min="5129" max="5129" width="12.140625" customWidth="1"/>
    <col min="5376" max="5376" width="15.28515625" customWidth="1"/>
    <col min="5377" max="5377" width="15.5703125" customWidth="1"/>
    <col min="5378" max="5378" width="21.42578125" customWidth="1"/>
    <col min="5379" max="5379" width="19.5703125" customWidth="1"/>
    <col min="5380" max="5380" width="18.85546875" customWidth="1"/>
    <col min="5381" max="5381" width="18" customWidth="1"/>
    <col min="5382" max="5382" width="8.28515625" customWidth="1"/>
    <col min="5383" max="5383" width="20.85546875" customWidth="1"/>
    <col min="5384" max="5384" width="14.140625" customWidth="1"/>
    <col min="5385" max="5385" width="12.140625" customWidth="1"/>
    <col min="5632" max="5632" width="15.28515625" customWidth="1"/>
    <col min="5633" max="5633" width="15.5703125" customWidth="1"/>
    <col min="5634" max="5634" width="21.42578125" customWidth="1"/>
    <col min="5635" max="5635" width="19.5703125" customWidth="1"/>
    <col min="5636" max="5636" width="18.85546875" customWidth="1"/>
    <col min="5637" max="5637" width="18" customWidth="1"/>
    <col min="5638" max="5638" width="8.28515625" customWidth="1"/>
    <col min="5639" max="5639" width="20.85546875" customWidth="1"/>
    <col min="5640" max="5640" width="14.140625" customWidth="1"/>
    <col min="5641" max="5641" width="12.140625" customWidth="1"/>
    <col min="5888" max="5888" width="15.28515625" customWidth="1"/>
    <col min="5889" max="5889" width="15.5703125" customWidth="1"/>
    <col min="5890" max="5890" width="21.42578125" customWidth="1"/>
    <col min="5891" max="5891" width="19.5703125" customWidth="1"/>
    <col min="5892" max="5892" width="18.85546875" customWidth="1"/>
    <col min="5893" max="5893" width="18" customWidth="1"/>
    <col min="5894" max="5894" width="8.28515625" customWidth="1"/>
    <col min="5895" max="5895" width="20.85546875" customWidth="1"/>
    <col min="5896" max="5896" width="14.140625" customWidth="1"/>
    <col min="5897" max="5897" width="12.140625" customWidth="1"/>
    <col min="6144" max="6144" width="15.28515625" customWidth="1"/>
    <col min="6145" max="6145" width="15.5703125" customWidth="1"/>
    <col min="6146" max="6146" width="21.42578125" customWidth="1"/>
    <col min="6147" max="6147" width="19.5703125" customWidth="1"/>
    <col min="6148" max="6148" width="18.85546875" customWidth="1"/>
    <col min="6149" max="6149" width="18" customWidth="1"/>
    <col min="6150" max="6150" width="8.28515625" customWidth="1"/>
    <col min="6151" max="6151" width="20.85546875" customWidth="1"/>
    <col min="6152" max="6152" width="14.140625" customWidth="1"/>
    <col min="6153" max="6153" width="12.140625" customWidth="1"/>
    <col min="6400" max="6400" width="15.28515625" customWidth="1"/>
    <col min="6401" max="6401" width="15.5703125" customWidth="1"/>
    <col min="6402" max="6402" width="21.42578125" customWidth="1"/>
    <col min="6403" max="6403" width="19.5703125" customWidth="1"/>
    <col min="6404" max="6404" width="18.85546875" customWidth="1"/>
    <col min="6405" max="6405" width="18" customWidth="1"/>
    <col min="6406" max="6406" width="8.28515625" customWidth="1"/>
    <col min="6407" max="6407" width="20.85546875" customWidth="1"/>
    <col min="6408" max="6408" width="14.140625" customWidth="1"/>
    <col min="6409" max="6409" width="12.140625" customWidth="1"/>
    <col min="6656" max="6656" width="15.28515625" customWidth="1"/>
    <col min="6657" max="6657" width="15.5703125" customWidth="1"/>
    <col min="6658" max="6658" width="21.42578125" customWidth="1"/>
    <col min="6659" max="6659" width="19.5703125" customWidth="1"/>
    <col min="6660" max="6660" width="18.85546875" customWidth="1"/>
    <col min="6661" max="6661" width="18" customWidth="1"/>
    <col min="6662" max="6662" width="8.28515625" customWidth="1"/>
    <col min="6663" max="6663" width="20.85546875" customWidth="1"/>
    <col min="6664" max="6664" width="14.140625" customWidth="1"/>
    <col min="6665" max="6665" width="12.140625" customWidth="1"/>
    <col min="6912" max="6912" width="15.28515625" customWidth="1"/>
    <col min="6913" max="6913" width="15.5703125" customWidth="1"/>
    <col min="6914" max="6914" width="21.42578125" customWidth="1"/>
    <col min="6915" max="6915" width="19.5703125" customWidth="1"/>
    <col min="6916" max="6916" width="18.85546875" customWidth="1"/>
    <col min="6917" max="6917" width="18" customWidth="1"/>
    <col min="6918" max="6918" width="8.28515625" customWidth="1"/>
    <col min="6919" max="6919" width="20.85546875" customWidth="1"/>
    <col min="6920" max="6920" width="14.140625" customWidth="1"/>
    <col min="6921" max="6921" width="12.140625" customWidth="1"/>
    <col min="7168" max="7168" width="15.28515625" customWidth="1"/>
    <col min="7169" max="7169" width="15.5703125" customWidth="1"/>
    <col min="7170" max="7170" width="21.42578125" customWidth="1"/>
    <col min="7171" max="7171" width="19.5703125" customWidth="1"/>
    <col min="7172" max="7172" width="18.85546875" customWidth="1"/>
    <col min="7173" max="7173" width="18" customWidth="1"/>
    <col min="7174" max="7174" width="8.28515625" customWidth="1"/>
    <col min="7175" max="7175" width="20.85546875" customWidth="1"/>
    <col min="7176" max="7176" width="14.140625" customWidth="1"/>
    <col min="7177" max="7177" width="12.140625" customWidth="1"/>
    <col min="7424" max="7424" width="15.28515625" customWidth="1"/>
    <col min="7425" max="7425" width="15.5703125" customWidth="1"/>
    <col min="7426" max="7426" width="21.42578125" customWidth="1"/>
    <col min="7427" max="7427" width="19.5703125" customWidth="1"/>
    <col min="7428" max="7428" width="18.85546875" customWidth="1"/>
    <col min="7429" max="7429" width="18" customWidth="1"/>
    <col min="7430" max="7430" width="8.28515625" customWidth="1"/>
    <col min="7431" max="7431" width="20.85546875" customWidth="1"/>
    <col min="7432" max="7432" width="14.140625" customWidth="1"/>
    <col min="7433" max="7433" width="12.140625" customWidth="1"/>
    <col min="7680" max="7680" width="15.28515625" customWidth="1"/>
    <col min="7681" max="7681" width="15.5703125" customWidth="1"/>
    <col min="7682" max="7682" width="21.42578125" customWidth="1"/>
    <col min="7683" max="7683" width="19.5703125" customWidth="1"/>
    <col min="7684" max="7684" width="18.85546875" customWidth="1"/>
    <col min="7685" max="7685" width="18" customWidth="1"/>
    <col min="7686" max="7686" width="8.28515625" customWidth="1"/>
    <col min="7687" max="7687" width="20.85546875" customWidth="1"/>
    <col min="7688" max="7688" width="14.140625" customWidth="1"/>
    <col min="7689" max="7689" width="12.140625" customWidth="1"/>
    <col min="7936" max="7936" width="15.28515625" customWidth="1"/>
    <col min="7937" max="7937" width="15.5703125" customWidth="1"/>
    <col min="7938" max="7938" width="21.42578125" customWidth="1"/>
    <col min="7939" max="7939" width="19.5703125" customWidth="1"/>
    <col min="7940" max="7940" width="18.85546875" customWidth="1"/>
    <col min="7941" max="7941" width="18" customWidth="1"/>
    <col min="7942" max="7942" width="8.28515625" customWidth="1"/>
    <col min="7943" max="7943" width="20.85546875" customWidth="1"/>
    <col min="7944" max="7944" width="14.140625" customWidth="1"/>
    <col min="7945" max="7945" width="12.140625" customWidth="1"/>
    <col min="8192" max="8192" width="15.28515625" customWidth="1"/>
    <col min="8193" max="8193" width="15.5703125" customWidth="1"/>
    <col min="8194" max="8194" width="21.42578125" customWidth="1"/>
    <col min="8195" max="8195" width="19.5703125" customWidth="1"/>
    <col min="8196" max="8196" width="18.85546875" customWidth="1"/>
    <col min="8197" max="8197" width="18" customWidth="1"/>
    <col min="8198" max="8198" width="8.28515625" customWidth="1"/>
    <col min="8199" max="8199" width="20.85546875" customWidth="1"/>
    <col min="8200" max="8200" width="14.140625" customWidth="1"/>
    <col min="8201" max="8201" width="12.140625" customWidth="1"/>
    <col min="8448" max="8448" width="15.28515625" customWidth="1"/>
    <col min="8449" max="8449" width="15.5703125" customWidth="1"/>
    <col min="8450" max="8450" width="21.42578125" customWidth="1"/>
    <col min="8451" max="8451" width="19.5703125" customWidth="1"/>
    <col min="8452" max="8452" width="18.85546875" customWidth="1"/>
    <col min="8453" max="8453" width="18" customWidth="1"/>
    <col min="8454" max="8454" width="8.28515625" customWidth="1"/>
    <col min="8455" max="8455" width="20.85546875" customWidth="1"/>
    <col min="8456" max="8456" width="14.140625" customWidth="1"/>
    <col min="8457" max="8457" width="12.140625" customWidth="1"/>
    <col min="8704" max="8704" width="15.28515625" customWidth="1"/>
    <col min="8705" max="8705" width="15.5703125" customWidth="1"/>
    <col min="8706" max="8706" width="21.42578125" customWidth="1"/>
    <col min="8707" max="8707" width="19.5703125" customWidth="1"/>
    <col min="8708" max="8708" width="18.85546875" customWidth="1"/>
    <col min="8709" max="8709" width="18" customWidth="1"/>
    <col min="8710" max="8710" width="8.28515625" customWidth="1"/>
    <col min="8711" max="8711" width="20.85546875" customWidth="1"/>
    <col min="8712" max="8712" width="14.140625" customWidth="1"/>
    <col min="8713" max="8713" width="12.140625" customWidth="1"/>
    <col min="8960" max="8960" width="15.28515625" customWidth="1"/>
    <col min="8961" max="8961" width="15.5703125" customWidth="1"/>
    <col min="8962" max="8962" width="21.42578125" customWidth="1"/>
    <col min="8963" max="8963" width="19.5703125" customWidth="1"/>
    <col min="8964" max="8964" width="18.85546875" customWidth="1"/>
    <col min="8965" max="8965" width="18" customWidth="1"/>
    <col min="8966" max="8966" width="8.28515625" customWidth="1"/>
    <col min="8967" max="8967" width="20.85546875" customWidth="1"/>
    <col min="8968" max="8968" width="14.140625" customWidth="1"/>
    <col min="8969" max="8969" width="12.140625" customWidth="1"/>
    <col min="9216" max="9216" width="15.28515625" customWidth="1"/>
    <col min="9217" max="9217" width="15.5703125" customWidth="1"/>
    <col min="9218" max="9218" width="21.42578125" customWidth="1"/>
    <col min="9219" max="9219" width="19.5703125" customWidth="1"/>
    <col min="9220" max="9220" width="18.85546875" customWidth="1"/>
    <col min="9221" max="9221" width="18" customWidth="1"/>
    <col min="9222" max="9222" width="8.28515625" customWidth="1"/>
    <col min="9223" max="9223" width="20.85546875" customWidth="1"/>
    <col min="9224" max="9224" width="14.140625" customWidth="1"/>
    <col min="9225" max="9225" width="12.140625" customWidth="1"/>
    <col min="9472" max="9472" width="15.28515625" customWidth="1"/>
    <col min="9473" max="9473" width="15.5703125" customWidth="1"/>
    <col min="9474" max="9474" width="21.42578125" customWidth="1"/>
    <col min="9475" max="9475" width="19.5703125" customWidth="1"/>
    <col min="9476" max="9476" width="18.85546875" customWidth="1"/>
    <col min="9477" max="9477" width="18" customWidth="1"/>
    <col min="9478" max="9478" width="8.28515625" customWidth="1"/>
    <col min="9479" max="9479" width="20.85546875" customWidth="1"/>
    <col min="9480" max="9480" width="14.140625" customWidth="1"/>
    <col min="9481" max="9481" width="12.140625" customWidth="1"/>
    <col min="9728" max="9728" width="15.28515625" customWidth="1"/>
    <col min="9729" max="9729" width="15.5703125" customWidth="1"/>
    <col min="9730" max="9730" width="21.42578125" customWidth="1"/>
    <col min="9731" max="9731" width="19.5703125" customWidth="1"/>
    <col min="9732" max="9732" width="18.85546875" customWidth="1"/>
    <col min="9733" max="9733" width="18" customWidth="1"/>
    <col min="9734" max="9734" width="8.28515625" customWidth="1"/>
    <col min="9735" max="9735" width="20.85546875" customWidth="1"/>
    <col min="9736" max="9736" width="14.140625" customWidth="1"/>
    <col min="9737" max="9737" width="12.140625" customWidth="1"/>
    <col min="9984" max="9984" width="15.28515625" customWidth="1"/>
    <col min="9985" max="9985" width="15.5703125" customWidth="1"/>
    <col min="9986" max="9986" width="21.42578125" customWidth="1"/>
    <col min="9987" max="9987" width="19.5703125" customWidth="1"/>
    <col min="9988" max="9988" width="18.85546875" customWidth="1"/>
    <col min="9989" max="9989" width="18" customWidth="1"/>
    <col min="9990" max="9990" width="8.28515625" customWidth="1"/>
    <col min="9991" max="9991" width="20.85546875" customWidth="1"/>
    <col min="9992" max="9992" width="14.140625" customWidth="1"/>
    <col min="9993" max="9993" width="12.140625" customWidth="1"/>
    <col min="10240" max="10240" width="15.28515625" customWidth="1"/>
    <col min="10241" max="10241" width="15.5703125" customWidth="1"/>
    <col min="10242" max="10242" width="21.42578125" customWidth="1"/>
    <col min="10243" max="10243" width="19.5703125" customWidth="1"/>
    <col min="10244" max="10244" width="18.85546875" customWidth="1"/>
    <col min="10245" max="10245" width="18" customWidth="1"/>
    <col min="10246" max="10246" width="8.28515625" customWidth="1"/>
    <col min="10247" max="10247" width="20.85546875" customWidth="1"/>
    <col min="10248" max="10248" width="14.140625" customWidth="1"/>
    <col min="10249" max="10249" width="12.140625" customWidth="1"/>
    <col min="10496" max="10496" width="15.28515625" customWidth="1"/>
    <col min="10497" max="10497" width="15.5703125" customWidth="1"/>
    <col min="10498" max="10498" width="21.42578125" customWidth="1"/>
    <col min="10499" max="10499" width="19.5703125" customWidth="1"/>
    <col min="10500" max="10500" width="18.85546875" customWidth="1"/>
    <col min="10501" max="10501" width="18" customWidth="1"/>
    <col min="10502" max="10502" width="8.28515625" customWidth="1"/>
    <col min="10503" max="10503" width="20.85546875" customWidth="1"/>
    <col min="10504" max="10504" width="14.140625" customWidth="1"/>
    <col min="10505" max="10505" width="12.140625" customWidth="1"/>
    <col min="10752" max="10752" width="15.28515625" customWidth="1"/>
    <col min="10753" max="10753" width="15.5703125" customWidth="1"/>
    <col min="10754" max="10754" width="21.42578125" customWidth="1"/>
    <col min="10755" max="10755" width="19.5703125" customWidth="1"/>
    <col min="10756" max="10756" width="18.85546875" customWidth="1"/>
    <col min="10757" max="10757" width="18" customWidth="1"/>
    <col min="10758" max="10758" width="8.28515625" customWidth="1"/>
    <col min="10759" max="10759" width="20.85546875" customWidth="1"/>
    <col min="10760" max="10760" width="14.140625" customWidth="1"/>
    <col min="10761" max="10761" width="12.140625" customWidth="1"/>
    <col min="11008" max="11008" width="15.28515625" customWidth="1"/>
    <col min="11009" max="11009" width="15.5703125" customWidth="1"/>
    <col min="11010" max="11010" width="21.42578125" customWidth="1"/>
    <col min="11011" max="11011" width="19.5703125" customWidth="1"/>
    <col min="11012" max="11012" width="18.85546875" customWidth="1"/>
    <col min="11013" max="11013" width="18" customWidth="1"/>
    <col min="11014" max="11014" width="8.28515625" customWidth="1"/>
    <col min="11015" max="11015" width="20.85546875" customWidth="1"/>
    <col min="11016" max="11016" width="14.140625" customWidth="1"/>
    <col min="11017" max="11017" width="12.140625" customWidth="1"/>
    <col min="11264" max="11264" width="15.28515625" customWidth="1"/>
    <col min="11265" max="11265" width="15.5703125" customWidth="1"/>
    <col min="11266" max="11266" width="21.42578125" customWidth="1"/>
    <col min="11267" max="11267" width="19.5703125" customWidth="1"/>
    <col min="11268" max="11268" width="18.85546875" customWidth="1"/>
    <col min="11269" max="11269" width="18" customWidth="1"/>
    <col min="11270" max="11270" width="8.28515625" customWidth="1"/>
    <col min="11271" max="11271" width="20.85546875" customWidth="1"/>
    <col min="11272" max="11272" width="14.140625" customWidth="1"/>
    <col min="11273" max="11273" width="12.140625" customWidth="1"/>
    <col min="11520" max="11520" width="15.28515625" customWidth="1"/>
    <col min="11521" max="11521" width="15.5703125" customWidth="1"/>
    <col min="11522" max="11522" width="21.42578125" customWidth="1"/>
    <col min="11523" max="11523" width="19.5703125" customWidth="1"/>
    <col min="11524" max="11524" width="18.85546875" customWidth="1"/>
    <col min="11525" max="11525" width="18" customWidth="1"/>
    <col min="11526" max="11526" width="8.28515625" customWidth="1"/>
    <col min="11527" max="11527" width="20.85546875" customWidth="1"/>
    <col min="11528" max="11528" width="14.140625" customWidth="1"/>
    <col min="11529" max="11529" width="12.140625" customWidth="1"/>
    <col min="11776" max="11776" width="15.28515625" customWidth="1"/>
    <col min="11777" max="11777" width="15.5703125" customWidth="1"/>
    <col min="11778" max="11778" width="21.42578125" customWidth="1"/>
    <col min="11779" max="11779" width="19.5703125" customWidth="1"/>
    <col min="11780" max="11780" width="18.85546875" customWidth="1"/>
    <col min="11781" max="11781" width="18" customWidth="1"/>
    <col min="11782" max="11782" width="8.28515625" customWidth="1"/>
    <col min="11783" max="11783" width="20.85546875" customWidth="1"/>
    <col min="11784" max="11784" width="14.140625" customWidth="1"/>
    <col min="11785" max="11785" width="12.140625" customWidth="1"/>
    <col min="12032" max="12032" width="15.28515625" customWidth="1"/>
    <col min="12033" max="12033" width="15.5703125" customWidth="1"/>
    <col min="12034" max="12034" width="21.42578125" customWidth="1"/>
    <col min="12035" max="12035" width="19.5703125" customWidth="1"/>
    <col min="12036" max="12036" width="18.85546875" customWidth="1"/>
    <col min="12037" max="12037" width="18" customWidth="1"/>
    <col min="12038" max="12038" width="8.28515625" customWidth="1"/>
    <col min="12039" max="12039" width="20.85546875" customWidth="1"/>
    <col min="12040" max="12040" width="14.140625" customWidth="1"/>
    <col min="12041" max="12041" width="12.140625" customWidth="1"/>
    <col min="12288" max="12288" width="15.28515625" customWidth="1"/>
    <col min="12289" max="12289" width="15.5703125" customWidth="1"/>
    <col min="12290" max="12290" width="21.42578125" customWidth="1"/>
    <col min="12291" max="12291" width="19.5703125" customWidth="1"/>
    <col min="12292" max="12292" width="18.85546875" customWidth="1"/>
    <col min="12293" max="12293" width="18" customWidth="1"/>
    <col min="12294" max="12294" width="8.28515625" customWidth="1"/>
    <col min="12295" max="12295" width="20.85546875" customWidth="1"/>
    <col min="12296" max="12296" width="14.140625" customWidth="1"/>
    <col min="12297" max="12297" width="12.140625" customWidth="1"/>
    <col min="12544" max="12544" width="15.28515625" customWidth="1"/>
    <col min="12545" max="12545" width="15.5703125" customWidth="1"/>
    <col min="12546" max="12546" width="21.42578125" customWidth="1"/>
    <col min="12547" max="12547" width="19.5703125" customWidth="1"/>
    <col min="12548" max="12548" width="18.85546875" customWidth="1"/>
    <col min="12549" max="12549" width="18" customWidth="1"/>
    <col min="12550" max="12550" width="8.28515625" customWidth="1"/>
    <col min="12551" max="12551" width="20.85546875" customWidth="1"/>
    <col min="12552" max="12552" width="14.140625" customWidth="1"/>
    <col min="12553" max="12553" width="12.140625" customWidth="1"/>
    <col min="12800" max="12800" width="15.28515625" customWidth="1"/>
    <col min="12801" max="12801" width="15.5703125" customWidth="1"/>
    <col min="12802" max="12802" width="21.42578125" customWidth="1"/>
    <col min="12803" max="12803" width="19.5703125" customWidth="1"/>
    <col min="12804" max="12804" width="18.85546875" customWidth="1"/>
    <col min="12805" max="12805" width="18" customWidth="1"/>
    <col min="12806" max="12806" width="8.28515625" customWidth="1"/>
    <col min="12807" max="12807" width="20.85546875" customWidth="1"/>
    <col min="12808" max="12808" width="14.140625" customWidth="1"/>
    <col min="12809" max="12809" width="12.140625" customWidth="1"/>
    <col min="13056" max="13056" width="15.28515625" customWidth="1"/>
    <col min="13057" max="13057" width="15.5703125" customWidth="1"/>
    <col min="13058" max="13058" width="21.42578125" customWidth="1"/>
    <col min="13059" max="13059" width="19.5703125" customWidth="1"/>
    <col min="13060" max="13060" width="18.85546875" customWidth="1"/>
    <col min="13061" max="13061" width="18" customWidth="1"/>
    <col min="13062" max="13062" width="8.28515625" customWidth="1"/>
    <col min="13063" max="13063" width="20.85546875" customWidth="1"/>
    <col min="13064" max="13064" width="14.140625" customWidth="1"/>
    <col min="13065" max="13065" width="12.140625" customWidth="1"/>
    <col min="13312" max="13312" width="15.28515625" customWidth="1"/>
    <col min="13313" max="13313" width="15.5703125" customWidth="1"/>
    <col min="13314" max="13314" width="21.42578125" customWidth="1"/>
    <col min="13315" max="13315" width="19.5703125" customWidth="1"/>
    <col min="13316" max="13316" width="18.85546875" customWidth="1"/>
    <col min="13317" max="13317" width="18" customWidth="1"/>
    <col min="13318" max="13318" width="8.28515625" customWidth="1"/>
    <col min="13319" max="13319" width="20.85546875" customWidth="1"/>
    <col min="13320" max="13320" width="14.140625" customWidth="1"/>
    <col min="13321" max="13321" width="12.140625" customWidth="1"/>
    <col min="13568" max="13568" width="15.28515625" customWidth="1"/>
    <col min="13569" max="13569" width="15.5703125" customWidth="1"/>
    <col min="13570" max="13570" width="21.42578125" customWidth="1"/>
    <col min="13571" max="13571" width="19.5703125" customWidth="1"/>
    <col min="13572" max="13572" width="18.85546875" customWidth="1"/>
    <col min="13573" max="13573" width="18" customWidth="1"/>
    <col min="13574" max="13574" width="8.28515625" customWidth="1"/>
    <col min="13575" max="13575" width="20.85546875" customWidth="1"/>
    <col min="13576" max="13576" width="14.140625" customWidth="1"/>
    <col min="13577" max="13577" width="12.140625" customWidth="1"/>
    <col min="13824" max="13824" width="15.28515625" customWidth="1"/>
    <col min="13825" max="13825" width="15.5703125" customWidth="1"/>
    <col min="13826" max="13826" width="21.42578125" customWidth="1"/>
    <col min="13827" max="13827" width="19.5703125" customWidth="1"/>
    <col min="13828" max="13828" width="18.85546875" customWidth="1"/>
    <col min="13829" max="13829" width="18" customWidth="1"/>
    <col min="13830" max="13830" width="8.28515625" customWidth="1"/>
    <col min="13831" max="13831" width="20.85546875" customWidth="1"/>
    <col min="13832" max="13832" width="14.140625" customWidth="1"/>
    <col min="13833" max="13833" width="12.140625" customWidth="1"/>
    <col min="14080" max="14080" width="15.28515625" customWidth="1"/>
    <col min="14081" max="14081" width="15.5703125" customWidth="1"/>
    <col min="14082" max="14082" width="21.42578125" customWidth="1"/>
    <col min="14083" max="14083" width="19.5703125" customWidth="1"/>
    <col min="14084" max="14084" width="18.85546875" customWidth="1"/>
    <col min="14085" max="14085" width="18" customWidth="1"/>
    <col min="14086" max="14086" width="8.28515625" customWidth="1"/>
    <col min="14087" max="14087" width="20.85546875" customWidth="1"/>
    <col min="14088" max="14088" width="14.140625" customWidth="1"/>
    <col min="14089" max="14089" width="12.140625" customWidth="1"/>
    <col min="14336" max="14336" width="15.28515625" customWidth="1"/>
    <col min="14337" max="14337" width="15.5703125" customWidth="1"/>
    <col min="14338" max="14338" width="21.42578125" customWidth="1"/>
    <col min="14339" max="14339" width="19.5703125" customWidth="1"/>
    <col min="14340" max="14340" width="18.85546875" customWidth="1"/>
    <col min="14341" max="14341" width="18" customWidth="1"/>
    <col min="14342" max="14342" width="8.28515625" customWidth="1"/>
    <col min="14343" max="14343" width="20.85546875" customWidth="1"/>
    <col min="14344" max="14344" width="14.140625" customWidth="1"/>
    <col min="14345" max="14345" width="12.140625" customWidth="1"/>
    <col min="14592" max="14592" width="15.28515625" customWidth="1"/>
    <col min="14593" max="14593" width="15.5703125" customWidth="1"/>
    <col min="14594" max="14594" width="21.42578125" customWidth="1"/>
    <col min="14595" max="14595" width="19.5703125" customWidth="1"/>
    <col min="14596" max="14596" width="18.85546875" customWidth="1"/>
    <col min="14597" max="14597" width="18" customWidth="1"/>
    <col min="14598" max="14598" width="8.28515625" customWidth="1"/>
    <col min="14599" max="14599" width="20.85546875" customWidth="1"/>
    <col min="14600" max="14600" width="14.140625" customWidth="1"/>
    <col min="14601" max="14601" width="12.140625" customWidth="1"/>
    <col min="14848" max="14848" width="15.28515625" customWidth="1"/>
    <col min="14849" max="14849" width="15.5703125" customWidth="1"/>
    <col min="14850" max="14850" width="21.42578125" customWidth="1"/>
    <col min="14851" max="14851" width="19.5703125" customWidth="1"/>
    <col min="14852" max="14852" width="18.85546875" customWidth="1"/>
    <col min="14853" max="14853" width="18" customWidth="1"/>
    <col min="14854" max="14854" width="8.28515625" customWidth="1"/>
    <col min="14855" max="14855" width="20.85546875" customWidth="1"/>
    <col min="14856" max="14856" width="14.140625" customWidth="1"/>
    <col min="14857" max="14857" width="12.140625" customWidth="1"/>
    <col min="15104" max="15104" width="15.28515625" customWidth="1"/>
    <col min="15105" max="15105" width="15.5703125" customWidth="1"/>
    <col min="15106" max="15106" width="21.42578125" customWidth="1"/>
    <col min="15107" max="15107" width="19.5703125" customWidth="1"/>
    <col min="15108" max="15108" width="18.85546875" customWidth="1"/>
    <col min="15109" max="15109" width="18" customWidth="1"/>
    <col min="15110" max="15110" width="8.28515625" customWidth="1"/>
    <col min="15111" max="15111" width="20.85546875" customWidth="1"/>
    <col min="15112" max="15112" width="14.140625" customWidth="1"/>
    <col min="15113" max="15113" width="12.140625" customWidth="1"/>
    <col min="15360" max="15360" width="15.28515625" customWidth="1"/>
    <col min="15361" max="15361" width="15.5703125" customWidth="1"/>
    <col min="15362" max="15362" width="21.42578125" customWidth="1"/>
    <col min="15363" max="15363" width="19.5703125" customWidth="1"/>
    <col min="15364" max="15364" width="18.85546875" customWidth="1"/>
    <col min="15365" max="15365" width="18" customWidth="1"/>
    <col min="15366" max="15366" width="8.28515625" customWidth="1"/>
    <col min="15367" max="15367" width="20.85546875" customWidth="1"/>
    <col min="15368" max="15368" width="14.140625" customWidth="1"/>
    <col min="15369" max="15369" width="12.140625" customWidth="1"/>
    <col min="15616" max="15616" width="15.28515625" customWidth="1"/>
    <col min="15617" max="15617" width="15.5703125" customWidth="1"/>
    <col min="15618" max="15618" width="21.42578125" customWidth="1"/>
    <col min="15619" max="15619" width="19.5703125" customWidth="1"/>
    <col min="15620" max="15620" width="18.85546875" customWidth="1"/>
    <col min="15621" max="15621" width="18" customWidth="1"/>
    <col min="15622" max="15622" width="8.28515625" customWidth="1"/>
    <col min="15623" max="15623" width="20.85546875" customWidth="1"/>
    <col min="15624" max="15624" width="14.140625" customWidth="1"/>
    <col min="15625" max="15625" width="12.140625" customWidth="1"/>
    <col min="15872" max="15872" width="15.28515625" customWidth="1"/>
    <col min="15873" max="15873" width="15.5703125" customWidth="1"/>
    <col min="15874" max="15874" width="21.42578125" customWidth="1"/>
    <col min="15875" max="15875" width="19.5703125" customWidth="1"/>
    <col min="15876" max="15876" width="18.85546875" customWidth="1"/>
    <col min="15877" max="15877" width="18" customWidth="1"/>
    <col min="15878" max="15878" width="8.28515625" customWidth="1"/>
    <col min="15879" max="15879" width="20.85546875" customWidth="1"/>
    <col min="15880" max="15880" width="14.140625" customWidth="1"/>
    <col min="15881" max="15881" width="12.140625" customWidth="1"/>
    <col min="16128" max="16128" width="15.28515625" customWidth="1"/>
    <col min="16129" max="16129" width="15.5703125" customWidth="1"/>
    <col min="16130" max="16130" width="21.42578125" customWidth="1"/>
    <col min="16131" max="16131" width="19.5703125" customWidth="1"/>
    <col min="16132" max="16132" width="18.85546875" customWidth="1"/>
    <col min="16133" max="16133" width="18" customWidth="1"/>
    <col min="16134" max="16134" width="8.28515625" customWidth="1"/>
    <col min="16135" max="16135" width="20.85546875" customWidth="1"/>
    <col min="16136" max="16136" width="14.140625" customWidth="1"/>
    <col min="16137" max="16137" width="12.140625" customWidth="1"/>
  </cols>
  <sheetData>
    <row r="1" spans="1:10" ht="10.5" customHeight="1" x14ac:dyDescent="0.25">
      <c r="A1" s="218" t="s">
        <v>81</v>
      </c>
      <c r="B1" s="219"/>
      <c r="C1" s="219"/>
      <c r="D1" s="219"/>
      <c r="E1" s="219"/>
      <c r="F1" s="219"/>
      <c r="G1" s="219"/>
      <c r="H1" s="220"/>
      <c r="I1" s="32" t="s">
        <v>67</v>
      </c>
      <c r="J1" s="33" t="s">
        <v>83</v>
      </c>
    </row>
    <row r="2" spans="1:10" ht="12.75" customHeight="1" x14ac:dyDescent="0.25">
      <c r="A2" s="221"/>
      <c r="B2" s="222"/>
      <c r="C2" s="222"/>
      <c r="D2" s="222"/>
      <c r="E2" s="222"/>
      <c r="F2" s="222"/>
      <c r="G2" s="222"/>
      <c r="H2" s="223"/>
      <c r="I2" s="32" t="s">
        <v>76</v>
      </c>
      <c r="J2" s="34">
        <v>39492</v>
      </c>
    </row>
    <row r="3" spans="1:10" ht="10.5" customHeight="1" x14ac:dyDescent="0.25">
      <c r="A3" s="221"/>
      <c r="B3" s="222"/>
      <c r="C3" s="222"/>
      <c r="D3" s="222"/>
      <c r="E3" s="222"/>
      <c r="F3" s="222"/>
      <c r="G3" s="222"/>
      <c r="H3" s="223"/>
      <c r="I3" s="32" t="s">
        <v>68</v>
      </c>
      <c r="J3" s="32" t="s">
        <v>93</v>
      </c>
    </row>
    <row r="4" spans="1:10" ht="12" customHeight="1" x14ac:dyDescent="0.25">
      <c r="A4" s="224"/>
      <c r="B4" s="225"/>
      <c r="C4" s="225"/>
      <c r="D4" s="225"/>
      <c r="E4" s="225"/>
      <c r="F4" s="225"/>
      <c r="G4" s="225"/>
      <c r="H4" s="226"/>
      <c r="I4" s="32" t="s">
        <v>42</v>
      </c>
      <c r="J4" s="32" t="s">
        <v>43</v>
      </c>
    </row>
    <row r="5" spans="1:10" ht="13.5" customHeight="1" x14ac:dyDescent="0.25">
      <c r="A5" s="230" t="s">
        <v>64</v>
      </c>
      <c r="B5" s="230" t="s">
        <v>69</v>
      </c>
      <c r="C5" s="230" t="s">
        <v>44</v>
      </c>
      <c r="D5" s="239" t="s">
        <v>45</v>
      </c>
      <c r="E5" s="239" t="s">
        <v>58</v>
      </c>
      <c r="F5" s="230" t="s">
        <v>46</v>
      </c>
      <c r="G5" s="230" t="s">
        <v>6</v>
      </c>
      <c r="H5" s="230" t="s">
        <v>7</v>
      </c>
      <c r="I5" s="230" t="s">
        <v>47</v>
      </c>
      <c r="J5" s="227" t="s">
        <v>8</v>
      </c>
    </row>
    <row r="6" spans="1:10" x14ac:dyDescent="0.25">
      <c r="A6" s="231"/>
      <c r="B6" s="231"/>
      <c r="C6" s="241"/>
      <c r="D6" s="240"/>
      <c r="E6" s="240"/>
      <c r="F6" s="231"/>
      <c r="G6" s="231"/>
      <c r="H6" s="231"/>
      <c r="I6" s="231"/>
      <c r="J6" s="228"/>
    </row>
    <row r="7" spans="1:10" ht="14.25" customHeight="1" x14ac:dyDescent="0.25">
      <c r="A7" s="190" t="s">
        <v>49</v>
      </c>
      <c r="B7" s="233" t="s">
        <v>94</v>
      </c>
      <c r="C7" s="201" t="s">
        <v>120</v>
      </c>
      <c r="D7" s="201" t="s">
        <v>48</v>
      </c>
      <c r="E7" s="201" t="s">
        <v>147</v>
      </c>
      <c r="F7" s="217">
        <v>1</v>
      </c>
      <c r="G7" s="211" t="s">
        <v>148</v>
      </c>
      <c r="H7" s="179" t="s">
        <v>15</v>
      </c>
      <c r="I7" s="181" t="s">
        <v>9</v>
      </c>
      <c r="J7" s="229" t="s">
        <v>96</v>
      </c>
    </row>
    <row r="8" spans="1:10" ht="21" customHeight="1" x14ac:dyDescent="0.25">
      <c r="A8" s="130"/>
      <c r="B8" s="234"/>
      <c r="C8" s="168"/>
      <c r="D8" s="168"/>
      <c r="E8" s="202"/>
      <c r="F8" s="192"/>
      <c r="G8" s="212"/>
      <c r="H8" s="180"/>
      <c r="I8" s="182"/>
      <c r="J8" s="205"/>
    </row>
    <row r="9" spans="1:10" ht="17.25" customHeight="1" x14ac:dyDescent="0.25">
      <c r="A9" s="130"/>
      <c r="B9" s="234"/>
      <c r="C9" s="168"/>
      <c r="D9" s="168" t="s">
        <v>50</v>
      </c>
      <c r="E9" s="168" t="s">
        <v>107</v>
      </c>
      <c r="F9" s="192">
        <f>0</f>
        <v>0</v>
      </c>
      <c r="G9" s="232" t="s">
        <v>125</v>
      </c>
      <c r="H9" s="180" t="s">
        <v>12</v>
      </c>
      <c r="I9" s="183" t="s">
        <v>16</v>
      </c>
      <c r="J9" s="196" t="s">
        <v>106</v>
      </c>
    </row>
    <row r="10" spans="1:10" ht="26.25" customHeight="1" x14ac:dyDescent="0.25">
      <c r="A10" s="130"/>
      <c r="B10" s="234"/>
      <c r="C10" s="168" t="s">
        <v>51</v>
      </c>
      <c r="D10" s="168"/>
      <c r="E10" s="168"/>
      <c r="F10" s="192"/>
      <c r="G10" s="232"/>
      <c r="H10" s="180"/>
      <c r="I10" s="183"/>
      <c r="J10" s="197"/>
    </row>
    <row r="11" spans="1:10" ht="24.75" customHeight="1" x14ac:dyDescent="0.25">
      <c r="A11" s="130"/>
      <c r="B11" s="234"/>
      <c r="C11" s="168"/>
      <c r="D11" s="168"/>
      <c r="E11" s="168" t="s">
        <v>110</v>
      </c>
      <c r="F11" s="191">
        <v>1</v>
      </c>
      <c r="G11" s="167" t="str">
        <f>G15</f>
        <v>(Incumplimientos/total despachos)x100</v>
      </c>
      <c r="H11" s="180" t="s">
        <v>12</v>
      </c>
      <c r="I11" s="183" t="s">
        <v>16</v>
      </c>
      <c r="J11" s="196" t="s">
        <v>106</v>
      </c>
    </row>
    <row r="12" spans="1:10" ht="15.75" customHeight="1" x14ac:dyDescent="0.25">
      <c r="A12" s="130"/>
      <c r="B12" s="234"/>
      <c r="C12" s="168"/>
      <c r="D12" s="168"/>
      <c r="E12" s="168"/>
      <c r="F12" s="192"/>
      <c r="G12" s="167"/>
      <c r="H12" s="180"/>
      <c r="I12" s="183"/>
      <c r="J12" s="197"/>
    </row>
    <row r="13" spans="1:10" ht="17.25" customHeight="1" x14ac:dyDescent="0.25">
      <c r="A13" s="130"/>
      <c r="B13" s="234"/>
      <c r="C13" s="168"/>
      <c r="D13" s="168" t="s">
        <v>52</v>
      </c>
      <c r="E13" s="168" t="s">
        <v>78</v>
      </c>
      <c r="F13" s="191">
        <v>0</v>
      </c>
      <c r="G13" s="167" t="s">
        <v>123</v>
      </c>
      <c r="H13" s="180" t="s">
        <v>12</v>
      </c>
      <c r="I13" s="183" t="s">
        <v>77</v>
      </c>
      <c r="J13" s="196" t="s">
        <v>98</v>
      </c>
    </row>
    <row r="14" spans="1:10" ht="17.25" customHeight="1" x14ac:dyDescent="0.25">
      <c r="A14" s="130"/>
      <c r="B14" s="234"/>
      <c r="C14" s="168" t="s">
        <v>53</v>
      </c>
      <c r="D14" s="168"/>
      <c r="E14" s="168"/>
      <c r="F14" s="192"/>
      <c r="G14" s="167"/>
      <c r="H14" s="180"/>
      <c r="I14" s="183"/>
      <c r="J14" s="197"/>
    </row>
    <row r="15" spans="1:10" ht="30.75" customHeight="1" x14ac:dyDescent="0.25">
      <c r="A15" s="130"/>
      <c r="B15" s="234"/>
      <c r="C15" s="168"/>
      <c r="D15" s="168" t="s">
        <v>54</v>
      </c>
      <c r="E15" s="168" t="s">
        <v>22</v>
      </c>
      <c r="F15" s="191">
        <v>1</v>
      </c>
      <c r="G15" s="167" t="s">
        <v>167</v>
      </c>
      <c r="H15" s="180" t="s">
        <v>11</v>
      </c>
      <c r="I15" s="183" t="str">
        <f>I13</f>
        <v>Gestión Logística</v>
      </c>
      <c r="J15" s="196" t="s">
        <v>98</v>
      </c>
    </row>
    <row r="16" spans="1:10" ht="32.25" customHeight="1" x14ac:dyDescent="0.25">
      <c r="A16" s="130"/>
      <c r="B16" s="234"/>
      <c r="C16" s="168" t="s">
        <v>119</v>
      </c>
      <c r="D16" s="168"/>
      <c r="E16" s="168"/>
      <c r="F16" s="192"/>
      <c r="G16" s="167"/>
      <c r="H16" s="180"/>
      <c r="I16" s="183"/>
      <c r="J16" s="197"/>
    </row>
    <row r="17" spans="1:12" ht="12" customHeight="1" x14ac:dyDescent="0.25">
      <c r="A17" s="130"/>
      <c r="B17" s="234"/>
      <c r="C17" s="168"/>
      <c r="D17" s="168" t="s">
        <v>55</v>
      </c>
      <c r="E17" s="168" t="s">
        <v>26</v>
      </c>
      <c r="F17" s="192" t="s">
        <v>14</v>
      </c>
      <c r="G17" s="206" t="s">
        <v>124</v>
      </c>
      <c r="H17" s="180" t="s">
        <v>18</v>
      </c>
      <c r="I17" s="183" t="s">
        <v>24</v>
      </c>
      <c r="J17" s="196" t="s">
        <v>97</v>
      </c>
    </row>
    <row r="18" spans="1:12" ht="19.5" customHeight="1" x14ac:dyDescent="0.25">
      <c r="A18" s="130"/>
      <c r="B18" s="234"/>
      <c r="C18" s="168"/>
      <c r="D18" s="168"/>
      <c r="E18" s="168"/>
      <c r="F18" s="192"/>
      <c r="G18" s="206"/>
      <c r="H18" s="208"/>
      <c r="I18" s="183"/>
      <c r="J18" s="197"/>
    </row>
    <row r="19" spans="1:12" ht="19.5" customHeight="1" x14ac:dyDescent="0.25">
      <c r="A19" s="130"/>
      <c r="B19" s="234"/>
      <c r="C19" s="168"/>
      <c r="D19" s="129" t="s">
        <v>121</v>
      </c>
      <c r="E19" s="171" t="s">
        <v>122</v>
      </c>
      <c r="F19" s="176" t="s">
        <v>109</v>
      </c>
      <c r="G19" s="173" t="s">
        <v>140</v>
      </c>
      <c r="H19" s="184"/>
      <c r="I19" s="203" t="s">
        <v>24</v>
      </c>
      <c r="J19" s="196" t="s">
        <v>97</v>
      </c>
    </row>
    <row r="20" spans="1:12" ht="19.5" customHeight="1" x14ac:dyDescent="0.25">
      <c r="A20" s="130"/>
      <c r="B20" s="234"/>
      <c r="C20" s="168"/>
      <c r="D20" s="169"/>
      <c r="E20" s="172"/>
      <c r="F20" s="177"/>
      <c r="G20" s="174"/>
      <c r="H20" s="185"/>
      <c r="I20" s="177"/>
      <c r="J20" s="177"/>
    </row>
    <row r="21" spans="1:12" ht="19.5" customHeight="1" x14ac:dyDescent="0.25">
      <c r="A21" s="130"/>
      <c r="B21" s="234"/>
      <c r="C21" s="168"/>
      <c r="D21" s="169"/>
      <c r="E21" s="172"/>
      <c r="F21" s="177"/>
      <c r="G21" s="174"/>
      <c r="H21" s="185"/>
      <c r="I21" s="177"/>
      <c r="J21" s="177"/>
    </row>
    <row r="22" spans="1:12" ht="19.5" customHeight="1" x14ac:dyDescent="0.25">
      <c r="A22" s="130"/>
      <c r="B22" s="234"/>
      <c r="C22" s="168"/>
      <c r="D22" s="170"/>
      <c r="E22" s="170"/>
      <c r="F22" s="178"/>
      <c r="G22" s="175"/>
      <c r="H22" s="186"/>
      <c r="I22" s="178"/>
      <c r="J22" s="178"/>
    </row>
    <row r="23" spans="1:12" ht="17.25" customHeight="1" x14ac:dyDescent="0.25">
      <c r="A23" s="130"/>
      <c r="B23" s="234"/>
      <c r="C23" s="168"/>
      <c r="D23" s="203" t="s">
        <v>141</v>
      </c>
      <c r="E23" s="236" t="s">
        <v>145</v>
      </c>
      <c r="F23" s="135" t="s">
        <v>14</v>
      </c>
      <c r="G23" s="135" t="s">
        <v>79</v>
      </c>
      <c r="H23" s="209" t="s">
        <v>18</v>
      </c>
      <c r="I23" s="183" t="s">
        <v>24</v>
      </c>
      <c r="J23" s="196" t="s">
        <v>97</v>
      </c>
    </row>
    <row r="24" spans="1:12" ht="15" customHeight="1" x14ac:dyDescent="0.25">
      <c r="A24" s="130"/>
      <c r="B24" s="234"/>
      <c r="C24" s="168" t="s">
        <v>56</v>
      </c>
      <c r="D24" s="204"/>
      <c r="E24" s="237"/>
      <c r="F24" s="177"/>
      <c r="G24" s="177"/>
      <c r="H24" s="174"/>
      <c r="I24" s="183"/>
      <c r="J24" s="207"/>
      <c r="L24" s="10"/>
    </row>
    <row r="25" spans="1:12" ht="27.75" customHeight="1" x14ac:dyDescent="0.25">
      <c r="A25" s="130"/>
      <c r="B25" s="234"/>
      <c r="C25" s="168"/>
      <c r="D25" s="204"/>
      <c r="E25" s="237"/>
      <c r="F25" s="177"/>
      <c r="G25" s="177"/>
      <c r="H25" s="174"/>
      <c r="I25" s="183"/>
      <c r="J25" s="207"/>
    </row>
    <row r="26" spans="1:12" ht="17.25" customHeight="1" x14ac:dyDescent="0.25">
      <c r="A26" s="130"/>
      <c r="B26" s="234"/>
      <c r="C26" s="168"/>
      <c r="D26" s="205"/>
      <c r="E26" s="238"/>
      <c r="F26" s="178"/>
      <c r="G26" s="178"/>
      <c r="H26" s="210"/>
      <c r="I26" s="183"/>
      <c r="J26" s="197"/>
    </row>
    <row r="27" spans="1:12" ht="54.75" customHeight="1" x14ac:dyDescent="0.25">
      <c r="A27" s="130"/>
      <c r="B27" s="234"/>
      <c r="C27" s="21" t="s">
        <v>57</v>
      </c>
      <c r="D27" s="22" t="s">
        <v>142</v>
      </c>
      <c r="E27" s="23" t="s">
        <v>146</v>
      </c>
      <c r="F27" s="24">
        <v>0</v>
      </c>
      <c r="G27" s="75" t="s">
        <v>112</v>
      </c>
      <c r="H27" s="76" t="s">
        <v>12</v>
      </c>
      <c r="I27" s="22" t="str">
        <f>I13</f>
        <v>Gestión Logística</v>
      </c>
      <c r="J27" s="81" t="s">
        <v>98</v>
      </c>
    </row>
    <row r="28" spans="1:12" ht="107.25" customHeight="1" x14ac:dyDescent="0.25">
      <c r="A28" s="130"/>
      <c r="B28" s="234"/>
      <c r="C28" s="21" t="s">
        <v>99</v>
      </c>
      <c r="D28" s="22" t="s">
        <v>143</v>
      </c>
      <c r="E28" s="79" t="s">
        <v>169</v>
      </c>
      <c r="F28" s="26">
        <v>0</v>
      </c>
      <c r="G28" s="80" t="s">
        <v>168</v>
      </c>
      <c r="H28" s="25" t="s">
        <v>59</v>
      </c>
      <c r="I28" s="22" t="s">
        <v>60</v>
      </c>
      <c r="J28" s="81" t="s">
        <v>100</v>
      </c>
    </row>
    <row r="29" spans="1:12" ht="135" customHeight="1" x14ac:dyDescent="0.25">
      <c r="A29" s="131"/>
      <c r="B29" s="235"/>
      <c r="C29" s="27" t="s">
        <v>101</v>
      </c>
      <c r="D29" s="28" t="s">
        <v>144</v>
      </c>
      <c r="E29" s="29" t="s">
        <v>102</v>
      </c>
      <c r="F29" s="30" t="s">
        <v>61</v>
      </c>
      <c r="G29" s="78" t="s">
        <v>62</v>
      </c>
      <c r="H29" s="31" t="s">
        <v>63</v>
      </c>
      <c r="I29" s="28" t="s">
        <v>60</v>
      </c>
      <c r="J29" s="82" t="s">
        <v>96</v>
      </c>
    </row>
    <row r="30" spans="1:12" ht="9" customHeight="1" x14ac:dyDescent="0.25">
      <c r="A30" s="52"/>
      <c r="B30" s="53"/>
      <c r="C30" s="54"/>
      <c r="D30" s="49"/>
      <c r="E30" s="55"/>
      <c r="F30" s="56"/>
      <c r="G30" s="18"/>
      <c r="H30" s="57"/>
      <c r="I30" s="49"/>
    </row>
    <row r="31" spans="1:12" ht="12.75" customHeight="1" x14ac:dyDescent="0.25">
      <c r="B31" s="120" t="s">
        <v>85</v>
      </c>
      <c r="C31" s="120"/>
      <c r="D31" s="120"/>
      <c r="E31" s="120"/>
      <c r="F31" s="120"/>
      <c r="G31" s="120"/>
      <c r="H31" s="18"/>
      <c r="I31" s="57"/>
      <c r="J31" s="49"/>
    </row>
    <row r="32" spans="1:12" ht="10.5" customHeight="1" x14ac:dyDescent="0.25">
      <c r="B32" s="58" t="s">
        <v>68</v>
      </c>
      <c r="C32" s="121" t="s">
        <v>86</v>
      </c>
      <c r="D32" s="122"/>
      <c r="E32" s="123"/>
      <c r="F32" s="124" t="s">
        <v>87</v>
      </c>
      <c r="G32" s="124"/>
      <c r="H32" s="18"/>
      <c r="I32" s="57"/>
      <c r="J32" s="49"/>
    </row>
    <row r="33" spans="1:10" ht="12" customHeight="1" x14ac:dyDescent="0.25">
      <c r="B33" s="67" t="s">
        <v>84</v>
      </c>
      <c r="C33" s="166" t="s">
        <v>103</v>
      </c>
      <c r="D33" s="166"/>
      <c r="E33" s="166"/>
      <c r="F33" s="193">
        <v>39492</v>
      </c>
      <c r="G33" s="194"/>
      <c r="H33" s="18"/>
      <c r="I33" s="57"/>
      <c r="J33" s="49"/>
    </row>
    <row r="34" spans="1:10" ht="11.25" customHeight="1" x14ac:dyDescent="0.25">
      <c r="B34" s="68" t="s">
        <v>88</v>
      </c>
      <c r="C34" s="69" t="s">
        <v>104</v>
      </c>
      <c r="D34" s="70"/>
      <c r="E34" s="71"/>
      <c r="F34" s="215">
        <v>40035</v>
      </c>
      <c r="G34" s="216"/>
      <c r="H34" s="18"/>
      <c r="I34" s="57"/>
      <c r="J34" s="49"/>
    </row>
    <row r="35" spans="1:10" ht="9.75" customHeight="1" x14ac:dyDescent="0.25">
      <c r="B35" s="68" t="s">
        <v>90</v>
      </c>
      <c r="C35" s="69" t="s">
        <v>104</v>
      </c>
      <c r="D35" s="70"/>
      <c r="E35" s="71"/>
      <c r="F35" s="215">
        <v>40486</v>
      </c>
      <c r="G35" s="216"/>
      <c r="H35" s="18"/>
      <c r="I35" s="57"/>
      <c r="J35" s="49"/>
    </row>
    <row r="36" spans="1:10" ht="40.5" customHeight="1" x14ac:dyDescent="0.25">
      <c r="B36" s="72" t="s">
        <v>88</v>
      </c>
      <c r="C36" s="198" t="s">
        <v>105</v>
      </c>
      <c r="D36" s="199"/>
      <c r="E36" s="200"/>
      <c r="F36" s="213">
        <v>41576</v>
      </c>
      <c r="G36" s="214"/>
      <c r="H36" s="18"/>
      <c r="I36" s="57"/>
      <c r="J36" s="49"/>
    </row>
    <row r="37" spans="1:10" ht="11.25" customHeight="1" x14ac:dyDescent="0.25">
      <c r="B37" s="64"/>
      <c r="C37" s="65"/>
      <c r="D37" s="65"/>
      <c r="E37" s="65"/>
      <c r="F37" s="66"/>
      <c r="G37" s="64"/>
      <c r="H37" s="18"/>
      <c r="I37" s="57"/>
      <c r="J37" s="49"/>
    </row>
    <row r="38" spans="1:10" ht="18.75" customHeight="1" x14ac:dyDescent="0.25">
      <c r="A38" s="20" t="s">
        <v>65</v>
      </c>
      <c r="B38" s="15"/>
      <c r="C38" s="16"/>
      <c r="D38" s="17"/>
      <c r="E38" s="1"/>
      <c r="F38" s="195" t="s">
        <v>33</v>
      </c>
      <c r="G38" s="195"/>
      <c r="H38" s="19"/>
      <c r="I38" s="17"/>
    </row>
    <row r="39" spans="1:10" ht="12.75" customHeight="1" x14ac:dyDescent="0.25">
      <c r="A39" s="5"/>
      <c r="B39" s="2"/>
      <c r="C39" s="3"/>
      <c r="D39" s="3"/>
      <c r="F39" s="2"/>
      <c r="G39" s="6"/>
      <c r="H39" s="6"/>
      <c r="I39" s="17"/>
    </row>
    <row r="40" spans="1:10" x14ac:dyDescent="0.25">
      <c r="A40" s="189" t="s">
        <v>31</v>
      </c>
      <c r="B40" s="189"/>
      <c r="C40" s="4"/>
      <c r="D40" s="4"/>
      <c r="E40" s="7"/>
      <c r="F40" s="189" t="s">
        <v>35</v>
      </c>
      <c r="G40" s="189"/>
      <c r="H40" s="189"/>
    </row>
    <row r="41" spans="1:10" x14ac:dyDescent="0.25">
      <c r="A41" s="187" t="s">
        <v>95</v>
      </c>
      <c r="B41" s="188"/>
      <c r="C41" s="188"/>
      <c r="D41" s="188"/>
      <c r="E41" s="188"/>
      <c r="F41" s="188"/>
      <c r="G41" s="188"/>
      <c r="H41" s="188"/>
      <c r="I41" s="188"/>
      <c r="J41" s="188"/>
    </row>
  </sheetData>
  <mergeCells count="86">
    <mergeCell ref="J13:J14"/>
    <mergeCell ref="H5:H6"/>
    <mergeCell ref="A5:A6"/>
    <mergeCell ref="C5:C6"/>
    <mergeCell ref="C14:C15"/>
    <mergeCell ref="D15:D16"/>
    <mergeCell ref="C16:C23"/>
    <mergeCell ref="I13:I14"/>
    <mergeCell ref="H13:H14"/>
    <mergeCell ref="D17:D18"/>
    <mergeCell ref="E17:E18"/>
    <mergeCell ref="E5:E6"/>
    <mergeCell ref="F5:F6"/>
    <mergeCell ref="G5:G6"/>
    <mergeCell ref="D7:D8"/>
    <mergeCell ref="I5:I6"/>
    <mergeCell ref="A1:H4"/>
    <mergeCell ref="J5:J6"/>
    <mergeCell ref="J7:J8"/>
    <mergeCell ref="J9:J10"/>
    <mergeCell ref="J11:J12"/>
    <mergeCell ref="B5:B6"/>
    <mergeCell ref="I11:I12"/>
    <mergeCell ref="D9:D12"/>
    <mergeCell ref="E9:E10"/>
    <mergeCell ref="F9:F10"/>
    <mergeCell ref="G9:G10"/>
    <mergeCell ref="H9:H10"/>
    <mergeCell ref="B7:B29"/>
    <mergeCell ref="C7:C9"/>
    <mergeCell ref="E23:E26"/>
    <mergeCell ref="D5:D6"/>
    <mergeCell ref="F36:G36"/>
    <mergeCell ref="F34:G34"/>
    <mergeCell ref="F35:G35"/>
    <mergeCell ref="F11:F12"/>
    <mergeCell ref="F7:F8"/>
    <mergeCell ref="C36:E36"/>
    <mergeCell ref="E7:E8"/>
    <mergeCell ref="D23:D26"/>
    <mergeCell ref="J17:J18"/>
    <mergeCell ref="F17:F18"/>
    <mergeCell ref="F23:F26"/>
    <mergeCell ref="G23:G26"/>
    <mergeCell ref="G17:G18"/>
    <mergeCell ref="J23:J26"/>
    <mergeCell ref="H17:H18"/>
    <mergeCell ref="I17:I18"/>
    <mergeCell ref="I19:I22"/>
    <mergeCell ref="J19:J22"/>
    <mergeCell ref="I23:I26"/>
    <mergeCell ref="H23:H26"/>
    <mergeCell ref="G7:G8"/>
    <mergeCell ref="A41:J41"/>
    <mergeCell ref="A40:B40"/>
    <mergeCell ref="A7:A29"/>
    <mergeCell ref="D13:D14"/>
    <mergeCell ref="E13:E14"/>
    <mergeCell ref="F13:F14"/>
    <mergeCell ref="G13:G14"/>
    <mergeCell ref="E15:E16"/>
    <mergeCell ref="F15:F16"/>
    <mergeCell ref="G15:G16"/>
    <mergeCell ref="I15:I16"/>
    <mergeCell ref="C10:C13"/>
    <mergeCell ref="F40:H40"/>
    <mergeCell ref="F33:G33"/>
    <mergeCell ref="F38:G38"/>
    <mergeCell ref="J15:J16"/>
    <mergeCell ref="H7:H8"/>
    <mergeCell ref="I7:I8"/>
    <mergeCell ref="I9:I10"/>
    <mergeCell ref="H11:H12"/>
    <mergeCell ref="B31:G31"/>
    <mergeCell ref="H19:H22"/>
    <mergeCell ref="H15:H16"/>
    <mergeCell ref="C32:E32"/>
    <mergeCell ref="F32:G32"/>
    <mergeCell ref="C33:E33"/>
    <mergeCell ref="G11:G12"/>
    <mergeCell ref="E11:E12"/>
    <mergeCell ref="D19:D22"/>
    <mergeCell ref="E19:E22"/>
    <mergeCell ref="G19:G22"/>
    <mergeCell ref="F19:F22"/>
    <mergeCell ref="C24:C26"/>
  </mergeCells>
  <printOptions horizontalCentered="1"/>
  <pageMargins left="0.70866141732283472" right="0.70866141732283472" top="0.55118110236220474" bottom="0.35433070866141736" header="0.31496062992125984" footer="0.31496062992125984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B6" workbookViewId="0">
      <selection activeCell="H35" sqref="H35"/>
    </sheetView>
  </sheetViews>
  <sheetFormatPr baseColWidth="10" defaultRowHeight="15" x14ac:dyDescent="0.25"/>
  <cols>
    <col min="3" max="3" width="81.28515625" customWidth="1"/>
    <col min="5" max="5" width="16.7109375" bestFit="1" customWidth="1"/>
  </cols>
  <sheetData>
    <row r="1" spans="1:10" x14ac:dyDescent="0.25">
      <c r="A1" s="243" t="s">
        <v>151</v>
      </c>
      <c r="B1" s="243"/>
      <c r="C1" s="243"/>
    </row>
    <row r="2" spans="1:10" x14ac:dyDescent="0.25">
      <c r="A2" s="244" t="s">
        <v>152</v>
      </c>
      <c r="B2" s="244"/>
      <c r="C2" s="244"/>
    </row>
    <row r="3" spans="1:10" x14ac:dyDescent="0.25">
      <c r="A3" s="245" t="s">
        <v>150</v>
      </c>
      <c r="B3" s="245"/>
      <c r="C3" s="245"/>
      <c r="E3" s="99" t="s">
        <v>157</v>
      </c>
      <c r="F3" s="87"/>
      <c r="G3" s="87"/>
      <c r="H3" s="87">
        <v>0</v>
      </c>
      <c r="I3" s="87">
        <v>0</v>
      </c>
      <c r="J3" s="88">
        <f>AVERAGE(F3:I3)</f>
        <v>0</v>
      </c>
    </row>
    <row r="4" spans="1:10" x14ac:dyDescent="0.25">
      <c r="A4" s="83" t="s">
        <v>153</v>
      </c>
      <c r="B4" s="84"/>
      <c r="C4" s="84"/>
      <c r="E4" s="100" t="s">
        <v>158</v>
      </c>
      <c r="F4" s="89">
        <f>66</f>
        <v>66</v>
      </c>
      <c r="G4" s="89">
        <v>11</v>
      </c>
      <c r="H4" s="89">
        <f>883+291+215+738+303+161+954+284+221</f>
        <v>4050</v>
      </c>
      <c r="I4" s="89">
        <v>0</v>
      </c>
      <c r="J4" s="88">
        <f>AVERAGE(F4:I4)</f>
        <v>1031.75</v>
      </c>
    </row>
    <row r="5" spans="1:10" x14ac:dyDescent="0.25">
      <c r="A5" s="85" t="s">
        <v>154</v>
      </c>
      <c r="B5" s="84"/>
      <c r="C5" s="84"/>
      <c r="E5" s="101" t="s">
        <v>159</v>
      </c>
      <c r="F5" s="90">
        <f>F3/F4</f>
        <v>0</v>
      </c>
      <c r="G5" s="90">
        <f>G3/G4</f>
        <v>0</v>
      </c>
      <c r="H5" s="90">
        <f>H3/H4</f>
        <v>0</v>
      </c>
      <c r="I5" s="91" t="e">
        <f>I3/I4</f>
        <v>#DIV/0!</v>
      </c>
      <c r="J5" s="88"/>
    </row>
    <row r="6" spans="1:10" x14ac:dyDescent="0.25">
      <c r="A6" s="83" t="s">
        <v>160</v>
      </c>
      <c r="B6" s="84"/>
      <c r="C6" s="84"/>
      <c r="E6" s="92" t="s">
        <v>5</v>
      </c>
      <c r="F6" s="93">
        <v>0.95</v>
      </c>
      <c r="G6" s="93">
        <v>0.95</v>
      </c>
      <c r="H6" s="93">
        <v>0.95</v>
      </c>
      <c r="I6" s="93">
        <v>0</v>
      </c>
      <c r="J6" s="94"/>
    </row>
    <row r="7" spans="1:10" x14ac:dyDescent="0.25">
      <c r="A7" s="85" t="s">
        <v>155</v>
      </c>
      <c r="B7" s="84"/>
      <c r="C7" s="84"/>
      <c r="E7" s="95"/>
      <c r="F7" s="95"/>
      <c r="G7" s="96"/>
      <c r="H7" s="96"/>
      <c r="I7" s="97"/>
      <c r="J7" s="98"/>
    </row>
    <row r="8" spans="1:10" x14ac:dyDescent="0.25">
      <c r="A8" s="83" t="s">
        <v>156</v>
      </c>
      <c r="B8" s="84"/>
      <c r="C8" s="84"/>
    </row>
    <row r="9" spans="1:10" x14ac:dyDescent="0.25">
      <c r="A9" s="86"/>
      <c r="B9" s="86"/>
      <c r="C9" s="86"/>
      <c r="G9" t="s">
        <v>161</v>
      </c>
      <c r="H9" t="s">
        <v>162</v>
      </c>
      <c r="I9" t="s">
        <v>163</v>
      </c>
      <c r="J9" t="s">
        <v>164</v>
      </c>
    </row>
    <row r="10" spans="1:10" x14ac:dyDescent="0.25">
      <c r="E10" s="232" t="s">
        <v>125</v>
      </c>
      <c r="F10" s="180" t="s">
        <v>12</v>
      </c>
      <c r="G10" s="183"/>
      <c r="H10" s="196"/>
      <c r="I10" s="183"/>
      <c r="J10" s="196"/>
    </row>
    <row r="11" spans="1:10" x14ac:dyDescent="0.25">
      <c r="E11" s="232"/>
      <c r="F11" s="180"/>
      <c r="G11" s="183"/>
      <c r="H11" s="197"/>
      <c r="I11" s="183"/>
      <c r="J11" s="197"/>
    </row>
    <row r="12" spans="1:10" x14ac:dyDescent="0.25">
      <c r="E12" s="232" t="s">
        <v>111</v>
      </c>
      <c r="F12" s="180" t="s">
        <v>12</v>
      </c>
      <c r="G12" s="183"/>
      <c r="H12" s="196"/>
      <c r="I12" s="183"/>
      <c r="J12" s="196"/>
    </row>
    <row r="13" spans="1:10" x14ac:dyDescent="0.25">
      <c r="E13" s="232"/>
      <c r="F13" s="180"/>
      <c r="G13" s="183"/>
      <c r="H13" s="197"/>
      <c r="I13" s="183"/>
      <c r="J13" s="197"/>
    </row>
    <row r="14" spans="1:10" x14ac:dyDescent="0.25">
      <c r="E14" s="232" t="s">
        <v>123</v>
      </c>
      <c r="F14" s="180" t="s">
        <v>12</v>
      </c>
      <c r="G14" s="183">
        <v>1</v>
      </c>
      <c r="H14" s="196">
        <v>1</v>
      </c>
      <c r="I14" s="183">
        <v>1</v>
      </c>
      <c r="J14" s="196">
        <v>1</v>
      </c>
    </row>
    <row r="15" spans="1:10" x14ac:dyDescent="0.25">
      <c r="E15" s="232"/>
      <c r="F15" s="180"/>
      <c r="G15" s="183"/>
      <c r="H15" s="197"/>
      <c r="I15" s="183"/>
      <c r="J15" s="197"/>
    </row>
    <row r="16" spans="1:10" x14ac:dyDescent="0.25">
      <c r="E16" s="232" t="s">
        <v>108</v>
      </c>
      <c r="F16" s="180" t="s">
        <v>11</v>
      </c>
      <c r="G16" s="183"/>
      <c r="H16" s="196"/>
      <c r="I16" s="183"/>
      <c r="J16" s="196"/>
    </row>
    <row r="17" spans="5:10" x14ac:dyDescent="0.25">
      <c r="E17" s="232"/>
      <c r="F17" s="180"/>
      <c r="G17" s="183"/>
      <c r="H17" s="197"/>
      <c r="I17" s="183"/>
      <c r="J17" s="197"/>
    </row>
    <row r="18" spans="5:10" ht="15" customHeight="1" x14ac:dyDescent="0.25">
      <c r="E18" s="242" t="s">
        <v>124</v>
      </c>
      <c r="F18" s="180" t="s">
        <v>18</v>
      </c>
      <c r="G18" s="183"/>
      <c r="H18" s="196">
        <v>1</v>
      </c>
      <c r="I18" s="183"/>
      <c r="J18" s="196"/>
    </row>
    <row r="19" spans="5:10" x14ac:dyDescent="0.25">
      <c r="E19" s="242"/>
      <c r="F19" s="208"/>
      <c r="G19" s="183"/>
      <c r="H19" s="197"/>
      <c r="I19" s="183"/>
      <c r="J19" s="197"/>
    </row>
    <row r="20" spans="5:10" ht="15" customHeight="1" x14ac:dyDescent="0.25">
      <c r="E20" s="173" t="s">
        <v>140</v>
      </c>
      <c r="F20" s="184" t="s">
        <v>165</v>
      </c>
      <c r="G20" s="203"/>
      <c r="H20" s="196"/>
      <c r="I20" s="203"/>
      <c r="J20" s="196"/>
    </row>
    <row r="21" spans="5:10" x14ac:dyDescent="0.25">
      <c r="E21" s="174"/>
      <c r="F21" s="185"/>
      <c r="G21" s="177"/>
      <c r="H21" s="177"/>
      <c r="I21" s="177"/>
      <c r="J21" s="177"/>
    </row>
    <row r="22" spans="5:10" x14ac:dyDescent="0.25">
      <c r="E22" s="174"/>
      <c r="F22" s="185"/>
      <c r="G22" s="177"/>
      <c r="H22" s="177"/>
      <c r="I22" s="177"/>
      <c r="J22" s="177"/>
    </row>
    <row r="23" spans="5:10" x14ac:dyDescent="0.25">
      <c r="E23" s="175"/>
      <c r="F23" s="186"/>
      <c r="G23" s="178"/>
      <c r="H23" s="178"/>
      <c r="I23" s="178"/>
      <c r="J23" s="178"/>
    </row>
    <row r="24" spans="5:10" ht="15" customHeight="1" x14ac:dyDescent="0.25">
      <c r="E24" s="135" t="s">
        <v>79</v>
      </c>
      <c r="F24" s="209" t="s">
        <v>18</v>
      </c>
      <c r="G24" s="183"/>
      <c r="H24" s="196"/>
      <c r="I24" s="183"/>
      <c r="J24" s="196"/>
    </row>
    <row r="25" spans="5:10" x14ac:dyDescent="0.25">
      <c r="E25" s="177"/>
      <c r="F25" s="174"/>
      <c r="G25" s="183"/>
      <c r="H25" s="207"/>
      <c r="I25" s="183"/>
      <c r="J25" s="207"/>
    </row>
    <row r="26" spans="5:10" x14ac:dyDescent="0.25">
      <c r="E26" s="177"/>
      <c r="F26" s="174"/>
      <c r="G26" s="183"/>
      <c r="H26" s="207"/>
      <c r="I26" s="183"/>
      <c r="J26" s="207"/>
    </row>
    <row r="27" spans="5:10" x14ac:dyDescent="0.25">
      <c r="E27" s="178"/>
      <c r="F27" s="210"/>
      <c r="G27" s="183"/>
      <c r="H27" s="197"/>
      <c r="I27" s="183"/>
      <c r="J27" s="197"/>
    </row>
    <row r="28" spans="5:10" ht="48" x14ac:dyDescent="0.25">
      <c r="E28" s="77" t="s">
        <v>112</v>
      </c>
      <c r="F28" s="76" t="s">
        <v>12</v>
      </c>
      <c r="G28" s="22">
        <v>1</v>
      </c>
      <c r="H28" s="81">
        <v>1</v>
      </c>
      <c r="I28" s="22">
        <v>1</v>
      </c>
      <c r="J28" s="81"/>
    </row>
    <row r="29" spans="5:10" ht="24" x14ac:dyDescent="0.25">
      <c r="E29" s="80" t="s">
        <v>149</v>
      </c>
      <c r="F29" s="25" t="s">
        <v>59</v>
      </c>
      <c r="G29" s="22">
        <v>1</v>
      </c>
      <c r="H29" s="81">
        <v>1</v>
      </c>
      <c r="I29" s="22">
        <v>1</v>
      </c>
      <c r="J29" s="81"/>
    </row>
    <row r="30" spans="5:10" ht="24" x14ac:dyDescent="0.25">
      <c r="E30" s="78" t="s">
        <v>62</v>
      </c>
      <c r="F30" s="31" t="s">
        <v>63</v>
      </c>
      <c r="G30" s="28">
        <v>1</v>
      </c>
      <c r="H30" s="82"/>
      <c r="I30" s="28"/>
      <c r="J30" s="82"/>
    </row>
  </sheetData>
  <mergeCells count="45">
    <mergeCell ref="E14:E15"/>
    <mergeCell ref="F14:F15"/>
    <mergeCell ref="G14:G15"/>
    <mergeCell ref="H14:H15"/>
    <mergeCell ref="A1:C1"/>
    <mergeCell ref="A2:C2"/>
    <mergeCell ref="A3:C3"/>
    <mergeCell ref="E10:E11"/>
    <mergeCell ref="F10:F11"/>
    <mergeCell ref="G10:G11"/>
    <mergeCell ref="H10:H11"/>
    <mergeCell ref="E12:E13"/>
    <mergeCell ref="F12:F13"/>
    <mergeCell ref="G12:G13"/>
    <mergeCell ref="H12:H13"/>
    <mergeCell ref="E16:E17"/>
    <mergeCell ref="F16:F17"/>
    <mergeCell ref="G16:G17"/>
    <mergeCell ref="H16:H17"/>
    <mergeCell ref="E18:E19"/>
    <mergeCell ref="F18:F19"/>
    <mergeCell ref="G18:G19"/>
    <mergeCell ref="H18:H19"/>
    <mergeCell ref="E20:E23"/>
    <mergeCell ref="F20:F23"/>
    <mergeCell ref="G20:G23"/>
    <mergeCell ref="H20:H23"/>
    <mergeCell ref="E24:E27"/>
    <mergeCell ref="F24:F27"/>
    <mergeCell ref="G24:G27"/>
    <mergeCell ref="H24:H27"/>
    <mergeCell ref="I10:I11"/>
    <mergeCell ref="J10:J11"/>
    <mergeCell ref="I12:I13"/>
    <mergeCell ref="J12:J13"/>
    <mergeCell ref="I14:I15"/>
    <mergeCell ref="J14:J15"/>
    <mergeCell ref="I24:I27"/>
    <mergeCell ref="J24:J27"/>
    <mergeCell ref="I16:I17"/>
    <mergeCell ref="J16:J17"/>
    <mergeCell ref="I18:I19"/>
    <mergeCell ref="J18:J19"/>
    <mergeCell ref="I20:I23"/>
    <mergeCell ref="J20:J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planeacion por proceso</vt:lpstr>
      <vt:lpstr>programas de seguridad</vt:lpstr>
      <vt:lpstr>MEJORA CONTINUA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07geradministrativa</dc:creator>
  <cp:lastModifiedBy>07geradministrativa</cp:lastModifiedBy>
  <cp:lastPrinted>2013-11-21T17:03:39Z</cp:lastPrinted>
  <dcterms:created xsi:type="dcterms:W3CDTF">2013-10-30T15:28:53Z</dcterms:created>
  <dcterms:modified xsi:type="dcterms:W3CDTF">2016-09-13T14:21:44Z</dcterms:modified>
</cp:coreProperties>
</file>