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6380" windowHeight="8070" tabRatio="868"/>
  </bookViews>
  <sheets>
    <sheet name="MT-01-03" sheetId="1" r:id="rId1"/>
    <sheet name="CRITERIOS DE EVALUACIÓN" sheetId="2" r:id="rId2"/>
    <sheet name="Hoja3" sheetId="3" r:id="rId3"/>
  </sheets>
  <definedNames>
    <definedName name="_xlnm._FilterDatabase" localSheetId="0" hidden="1">'MT-01-03'!$A$1:$N$34</definedName>
  </definedNames>
  <calcPr calcId="144525"/>
</workbook>
</file>

<file path=xl/calcChain.xml><?xml version="1.0" encoding="utf-8"?>
<calcChain xmlns="http://schemas.openxmlformats.org/spreadsheetml/2006/main">
  <c r="N32" i="1" l="1"/>
  <c r="M27" i="1"/>
  <c r="N27" i="1" s="1"/>
  <c r="M34" i="1"/>
  <c r="N34" i="1" s="1"/>
  <c r="M33" i="1"/>
  <c r="N33" i="1" s="1"/>
  <c r="M32" i="1"/>
  <c r="M31" i="1"/>
  <c r="N31" i="1" s="1"/>
  <c r="M30" i="1"/>
  <c r="N30" i="1" s="1"/>
  <c r="M29" i="1"/>
  <c r="N29" i="1" s="1"/>
  <c r="M28" i="1"/>
  <c r="N28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N8" i="1"/>
</calcChain>
</file>

<file path=xl/sharedStrings.xml><?xml version="1.0" encoding="utf-8"?>
<sst xmlns="http://schemas.openxmlformats.org/spreadsheetml/2006/main" count="58" uniqueCount="58">
  <si>
    <t>SECAP LTDA.</t>
  </si>
  <si>
    <t>PAG.:</t>
  </si>
  <si>
    <t>1 de 1</t>
  </si>
  <si>
    <t>VERSIÓN</t>
  </si>
  <si>
    <t>FECHA APROB</t>
  </si>
  <si>
    <t>CODIGO: MT-01-03</t>
  </si>
  <si>
    <t>MATRIZ DE CARGOS CRÍTICOS</t>
  </si>
  <si>
    <t>ULTIMA ACTUALIZACION</t>
  </si>
  <si>
    <t>CRITERIOS DE ANÁLISIS</t>
  </si>
  <si>
    <t>CONTACTO CON LA INFORMACIÓN DE LA OPERACIÓN</t>
  </si>
  <si>
    <t>ACCESO A INFORMACIÓN CONFIDENCIAL O SENSIBLE</t>
  </si>
  <si>
    <t>POSIBLE MODIFICACIÓN DE INFORMACIÓN SENSIBLE</t>
  </si>
  <si>
    <t>IMPACTO EN DECISIONES TOMADAS</t>
  </si>
  <si>
    <t>IMPACTO DE UN MAL MANEJO DE LA INFORMACIÓN</t>
  </si>
  <si>
    <t>PONDERACIÓN</t>
  </si>
  <si>
    <t>CALIFICACIÓN</t>
  </si>
  <si>
    <t>PROCESO</t>
  </si>
  <si>
    <t>CARGO</t>
  </si>
  <si>
    <t>GESTIÓN GERENCIAL</t>
  </si>
  <si>
    <t>GERENTE GENERAL</t>
  </si>
  <si>
    <t>ASESORIA Y CONSULTORIA EN SEGURIDAD PRIVADA</t>
  </si>
  <si>
    <t>REFERENCIADOR(A) ACADÉMICO O LABORAL</t>
  </si>
  <si>
    <t>EJECUTIVOS DE CUENTA</t>
  </si>
  <si>
    <t>ASISTENTE DE OPERACIONES</t>
  </si>
  <si>
    <t>COORDINADOR DE VISITAS</t>
  </si>
  <si>
    <t>ANALISTA DE RIESGO</t>
  </si>
  <si>
    <t>GESTIÓN ADMINISTRATIVA Y FINANCIERA</t>
  </si>
  <si>
    <t>ASISTENTE ADMINISTRATIVO</t>
  </si>
  <si>
    <t>RECEPCIONISTA</t>
  </si>
  <si>
    <t>AUXILIAR ADMINISTRATIVO</t>
  </si>
  <si>
    <t>AUXILIAR CONTABLE</t>
  </si>
  <si>
    <t>AUXILIAR DE CARTERA Y FACTURACIÓN</t>
  </si>
  <si>
    <t>APRENDIZ (CONTABLE)</t>
  </si>
  <si>
    <t>CONSULTORES COMERCIALES</t>
  </si>
  <si>
    <t>APRENDIZ (MERCADEO)</t>
  </si>
  <si>
    <t>INVESTIGACIÓN</t>
  </si>
  <si>
    <t>ANALISTA DE INVESTIGACIÓN</t>
  </si>
  <si>
    <t>SISTEMAS DE GESTIÓN</t>
  </si>
  <si>
    <t>JEFE DE OPERACIONES</t>
  </si>
  <si>
    <t>COORDINADOR SISTEMAS DE GESTIÓN(MANEJO DE SISTEMA DE GESTION DE SEGURIDAD)</t>
  </si>
  <si>
    <t>GESTIÓN TALENTO HUMANO</t>
  </si>
  <si>
    <t>COORDINADOR(A) DE SELECCIÓN</t>
  </si>
  <si>
    <t>CRITERIOS DE EVALUACIÓN</t>
  </si>
  <si>
    <t>SIN IMPACTO RELEVANTE</t>
  </si>
  <si>
    <t>BAJ O IMPACTO</t>
  </si>
  <si>
    <t>IMPACTO MODERADO PERO NO CRÍTICO</t>
  </si>
  <si>
    <t>IMPACTO CRÍTICO</t>
  </si>
  <si>
    <t>CRITERIOS DE CALIFICACIÓN</t>
  </si>
  <si>
    <t>SE CONSIDERAN COMO CARGOS CRÍTICOS AQUELLOS CON PONDERACIÓN IGUAL O SUPERIOR A 5.0</t>
  </si>
  <si>
    <t>DIRECTOR NACIONAL DE OPERACIONES Y SEGURIDAD</t>
  </si>
  <si>
    <t>LIDER DE OPERACIONES</t>
  </si>
  <si>
    <t>CONSOLIDADORES</t>
  </si>
  <si>
    <t>AUXILIAR GESTIÓN DOCUMENTAL</t>
  </si>
  <si>
    <t>ANALISTA DE LICITACIONES Y MERCADEO</t>
  </si>
  <si>
    <t>COMERCIAL Y DE SERVICIOS</t>
  </si>
  <si>
    <t>JEFE NACIONAL DE DIRECCIONAMIENTO ESTRATÉGICO</t>
  </si>
  <si>
    <t>PSICOLOGO JUNIOR</t>
  </si>
  <si>
    <t>COORDINADORA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</si>
</sst>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.##000&quot; €&quot;_-;\-* #.##000&quot; €&quot;_-;_-* \-??&quot; €&quot;_-;_-@_-"/>
  </numFmts>
  <fonts count="9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26"/>
      <name val="Arial"/>
      <family val="2"/>
      <charset val="1"/>
    </font>
    <font>
      <b/>
      <sz val="12"/>
      <name val="Arial"/>
      <family val="2"/>
      <charset val="1"/>
    </font>
    <font>
      <b/>
      <sz val="14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CCFFFF"/>
      </patternFill>
    </fill>
    <fill>
      <patternFill patternType="solid">
        <fgColor rgb="FFBFBFBF"/>
        <bgColor rgb="FFC3D69B"/>
      </patternFill>
    </fill>
    <fill>
      <patternFill patternType="solid">
        <fgColor rgb="FFC3D69B"/>
        <bgColor rgb="FFD7E4BD"/>
      </patternFill>
    </fill>
    <fill>
      <patternFill patternType="solid">
        <fgColor rgb="FF8EB4E3"/>
        <bgColor rgb="FF93CDDD"/>
      </patternFill>
    </fill>
    <fill>
      <patternFill patternType="solid">
        <fgColor rgb="FFD7E4BD"/>
        <bgColor rgb="FFC6EFCE"/>
      </patternFill>
    </fill>
    <fill>
      <patternFill patternType="solid">
        <fgColor rgb="FFFAC090"/>
        <bgColor rgb="FFFFC7CE"/>
      </patternFill>
    </fill>
    <fill>
      <patternFill patternType="solid">
        <fgColor rgb="FF948A54"/>
        <bgColor rgb="FF77933C"/>
      </patternFill>
    </fill>
    <fill>
      <patternFill patternType="solid">
        <fgColor rgb="FF93CDDD"/>
        <bgColor rgb="FF8EB4E3"/>
      </patternFill>
    </fill>
    <fill>
      <patternFill patternType="solid">
        <fgColor rgb="FFFF9900"/>
        <bgColor rgb="FFFFC000"/>
      </patternFill>
    </fill>
    <fill>
      <patternFill patternType="solid">
        <fgColor rgb="FFCC66FF"/>
        <bgColor rgb="FFD99694"/>
      </patternFill>
    </fill>
    <fill>
      <patternFill patternType="solid">
        <fgColor rgb="FF00B0F0"/>
        <bgColor rgb="FF33CCCC"/>
      </patternFill>
    </fill>
    <fill>
      <patternFill patternType="solid">
        <fgColor rgb="FF77933C"/>
        <bgColor rgb="FF948A54"/>
      </patternFill>
    </fill>
    <fill>
      <patternFill patternType="solid">
        <fgColor rgb="FFD99694"/>
        <bgColor rgb="FF969696"/>
      </patternFill>
    </fill>
    <fill>
      <patternFill patternType="solid">
        <fgColor rgb="FFFF0000"/>
        <bgColor rgb="FF9C0006"/>
      </patternFill>
    </fill>
    <fill>
      <patternFill patternType="solid">
        <fgColor rgb="FF92D050"/>
        <bgColor rgb="FFC3D69B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rgb="FFFFFF00"/>
      </patternFill>
    </fill>
    <fill>
      <patternFill patternType="solid">
        <fgColor theme="9" tint="0.59999389629810485"/>
        <b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6EFCE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/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0000"/>
      </left>
      <right style="thin">
        <color auto="1"/>
      </right>
      <top/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rgb="FFFF0000"/>
      </top>
      <bottom/>
      <diagonal/>
    </border>
    <border>
      <left style="thin">
        <color rgb="FFFF0000"/>
      </left>
      <right style="thin">
        <color auto="1"/>
      </right>
      <top/>
      <bottom/>
      <diagonal/>
    </border>
  </borders>
  <cellStyleXfs count="3">
    <xf numFmtId="0" fontId="0" fillId="0" borderId="0"/>
    <xf numFmtId="9" fontId="7" fillId="0" borderId="0" applyBorder="0" applyProtection="0"/>
    <xf numFmtId="0" fontId="1" fillId="0" borderId="0"/>
  </cellStyleXfs>
  <cellXfs count="5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9" fontId="6" fillId="3" borderId="5" xfId="1" applyFont="1" applyFill="1" applyBorder="1" applyAlignment="1" applyProtection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9" fontId="0" fillId="0" borderId="9" xfId="1" applyFont="1" applyBorder="1" applyAlignment="1" applyProtection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textRotation="90" wrapText="1"/>
    </xf>
    <xf numFmtId="0" fontId="5" fillId="10" borderId="6" xfId="0" applyFont="1" applyFill="1" applyBorder="1" applyAlignment="1">
      <alignment horizontal="center" vertical="center" textRotation="90" wrapText="1"/>
    </xf>
    <xf numFmtId="0" fontId="0" fillId="0" borderId="12" xfId="0" applyFont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14" fontId="3" fillId="2" borderId="1" xfId="2" applyNumberFormat="1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 wrapText="1"/>
    </xf>
    <xf numFmtId="164" fontId="3" fillId="2" borderId="2" xfId="2" applyNumberFormat="1" applyFont="1" applyFill="1" applyBorder="1" applyAlignment="1" applyProtection="1">
      <alignment horizontal="center" vertical="center" wrapText="1"/>
    </xf>
    <xf numFmtId="14" fontId="3" fillId="2" borderId="3" xfId="2" applyNumberFormat="1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 wrapText="1"/>
    </xf>
    <xf numFmtId="0" fontId="5" fillId="17" borderId="4" xfId="0" applyFont="1" applyFill="1" applyBorder="1" applyAlignment="1">
      <alignment horizontal="center" vertical="center" textRotation="90" wrapText="1"/>
    </xf>
    <xf numFmtId="9" fontId="6" fillId="3" borderId="5" xfId="1" applyFont="1" applyFill="1" applyBorder="1" applyAlignment="1" applyProtection="1">
      <alignment horizontal="center" vertical="center"/>
    </xf>
    <xf numFmtId="0" fontId="5" fillId="5" borderId="6" xfId="0" applyFont="1" applyFill="1" applyBorder="1" applyAlignment="1">
      <alignment horizontal="center" vertical="center" textRotation="90" wrapText="1"/>
    </xf>
    <xf numFmtId="0" fontId="5" fillId="7" borderId="6" xfId="0" applyFont="1" applyFill="1" applyBorder="1" applyAlignment="1">
      <alignment horizontal="center" vertical="center" textRotation="90" wrapText="1"/>
    </xf>
    <xf numFmtId="0" fontId="0" fillId="6" borderId="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 textRotation="90" wrapText="1"/>
    </xf>
    <xf numFmtId="0" fontId="5" fillId="8" borderId="15" xfId="0" applyFont="1" applyFill="1" applyBorder="1" applyAlignment="1">
      <alignment horizontal="center" vertical="center" textRotation="90" wrapText="1"/>
    </xf>
    <xf numFmtId="0" fontId="5" fillId="8" borderId="13" xfId="0" applyFont="1" applyFill="1" applyBorder="1" applyAlignment="1">
      <alignment horizontal="center" vertical="center" textRotation="90" wrapText="1"/>
    </xf>
    <xf numFmtId="0" fontId="5" fillId="11" borderId="11" xfId="0" applyFont="1" applyFill="1" applyBorder="1" applyAlignment="1">
      <alignment horizontal="center" vertical="center" textRotation="90" wrapText="1"/>
    </xf>
    <xf numFmtId="0" fontId="0" fillId="16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0" fillId="1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0" fillId="18" borderId="9" xfId="0" applyFont="1" applyFill="1" applyBorder="1" applyAlignment="1">
      <alignment horizontal="center" vertical="center" wrapText="1"/>
    </xf>
    <xf numFmtId="0" fontId="0" fillId="19" borderId="6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8" fillId="20" borderId="7" xfId="0" applyFont="1" applyFill="1" applyBorder="1" applyAlignment="1">
      <alignment horizontal="center" vertical="center"/>
    </xf>
  </cellXfs>
  <cellStyles count="3">
    <cellStyle name="Normal" xfId="0" builtinId="0"/>
    <cellStyle name="Porcentaje" xfId="1" builtinId="5"/>
    <cellStyle name="Texto explicativo" xfId="2" builtinId="53" customBuiltin="1"/>
  </cellStyles>
  <dxfs count="4"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77933C"/>
      <rgbColor rgb="FF800080"/>
      <rgbColor rgb="FF008080"/>
      <rgbColor rgb="FFBFBFBF"/>
      <rgbColor rgb="FF948A54"/>
      <rgbColor rgb="FF8EB4E3"/>
      <rgbColor rgb="FF993366"/>
      <rgbColor rgb="FFD7E4BD"/>
      <rgbColor rgb="FFCCFFFF"/>
      <rgbColor rgb="FF660066"/>
      <rgbColor rgb="FFD99694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C3D69B"/>
      <rgbColor rgb="FF93CDDD"/>
      <rgbColor rgb="FFFFC7CE"/>
      <rgbColor rgb="FFCC66FF"/>
      <rgbColor rgb="FFFAC090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351000</xdr:colOff>
      <xdr:row>0</xdr:row>
      <xdr:rowOff>45360</xdr:rowOff>
    </xdr:from>
    <xdr:to>
      <xdr:col>1</xdr:col>
      <xdr:colOff>147240</xdr:colOff>
      <xdr:row>2</xdr:row>
      <xdr:rowOff>254160</xdr:rowOff>
    </xdr:to>
    <xdr:pic>
      <xdr:nvPicPr>
        <xdr:cNvPr id="2" name="3 Imagen"/>
        <xdr:cNvPicPr/>
      </xdr:nvPicPr>
      <xdr:blipFill>
        <a:blip xmlns:r="http://schemas.openxmlformats.org/officeDocument/2006/relationships" r:embed="rId1"/>
        <a:stretch/>
      </xdr:blipFill>
      <xdr:spPr>
        <a:xfrm>
          <a:off x="351000" y="45360"/>
          <a:ext cx="1356840" cy="620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N34"/>
  <sheetViews>
    <sheetView tabSelected="1" view="pageBreakPreview" topLeftCell="B25" zoomScale="55" zoomScaleNormal="55" zoomScaleSheetLayoutView="55" zoomScalePageLayoutView="130" workbookViewId="0">
      <selection activeCell="B18" sqref="B18"/>
    </sheetView>
  </sheetViews>
  <sheetFormatPr baseColWidth="10" defaultColWidth="9.140625" defaultRowHeight="15" x14ac:dyDescent="0.25"/>
  <cols>
    <col min="1" max="1" width="17.5703125" style="1"/>
    <col min="2" max="2" width="29.85546875" style="1"/>
    <col min="3" max="11" width="10.5703125"/>
    <col min="12" max="12" width="13.140625"/>
    <col min="13" max="13" width="11.5703125" style="2"/>
    <col min="14" max="14" width="29.7109375"/>
    <col min="15" max="1025" width="10.5703125"/>
  </cols>
  <sheetData>
    <row r="1" spans="1:14" ht="16.149999999999999" customHeight="1" x14ac:dyDescent="0.25">
      <c r="A1" s="19"/>
      <c r="B1" s="19"/>
      <c r="C1" s="19" t="s">
        <v>0</v>
      </c>
      <c r="D1" s="19"/>
      <c r="E1" s="19"/>
      <c r="F1" s="19"/>
      <c r="G1" s="19"/>
      <c r="H1" s="19"/>
      <c r="I1" s="19"/>
      <c r="J1" s="20" t="s">
        <v>1</v>
      </c>
      <c r="K1" s="20"/>
      <c r="L1" s="20"/>
      <c r="M1" s="21" t="s">
        <v>2</v>
      </c>
      <c r="N1" s="21"/>
    </row>
    <row r="2" spans="1:14" ht="16.149999999999999" customHeight="1" x14ac:dyDescent="0.25">
      <c r="A2" s="19"/>
      <c r="B2" s="19"/>
      <c r="C2" s="19"/>
      <c r="D2" s="19"/>
      <c r="E2" s="19"/>
      <c r="F2" s="19"/>
      <c r="G2" s="19"/>
      <c r="H2" s="19"/>
      <c r="I2" s="19"/>
      <c r="J2" s="20" t="s">
        <v>3</v>
      </c>
      <c r="K2" s="20"/>
      <c r="L2" s="20"/>
      <c r="M2" s="21">
        <v>1</v>
      </c>
      <c r="N2" s="21"/>
    </row>
    <row r="3" spans="1:14" ht="24.6" customHeight="1" x14ac:dyDescent="0.25">
      <c r="A3" s="19"/>
      <c r="B3" s="19"/>
      <c r="C3" s="19"/>
      <c r="D3" s="19"/>
      <c r="E3" s="19"/>
      <c r="F3" s="19"/>
      <c r="G3" s="19"/>
      <c r="H3" s="19"/>
      <c r="I3" s="19"/>
      <c r="J3" s="20" t="s">
        <v>4</v>
      </c>
      <c r="K3" s="20"/>
      <c r="L3" s="20"/>
      <c r="M3" s="22">
        <v>42164</v>
      </c>
      <c r="N3" s="22"/>
    </row>
    <row r="4" spans="1:14" ht="17.45" customHeight="1" x14ac:dyDescent="0.25">
      <c r="A4" s="23" t="s">
        <v>5</v>
      </c>
      <c r="B4" s="23"/>
      <c r="C4" s="24" t="s">
        <v>6</v>
      </c>
      <c r="D4" s="24"/>
      <c r="E4" s="24"/>
      <c r="F4" s="24"/>
      <c r="G4" s="24"/>
      <c r="H4" s="24"/>
      <c r="I4" s="24"/>
      <c r="J4" s="25" t="s">
        <v>7</v>
      </c>
      <c r="K4" s="25"/>
      <c r="L4" s="25"/>
      <c r="M4" s="26">
        <v>42165</v>
      </c>
      <c r="N4" s="26"/>
    </row>
    <row r="5" spans="1:14" ht="38.450000000000003" customHeight="1" x14ac:dyDescent="0.25">
      <c r="A5" s="27" t="s">
        <v>8</v>
      </c>
      <c r="B5" s="27"/>
      <c r="C5" s="27" t="s">
        <v>9</v>
      </c>
      <c r="D5" s="27"/>
      <c r="E5" s="27" t="s">
        <v>10</v>
      </c>
      <c r="F5" s="27"/>
      <c r="G5" s="27" t="s">
        <v>11</v>
      </c>
      <c r="H5" s="27"/>
      <c r="I5" s="27" t="s">
        <v>12</v>
      </c>
      <c r="J5" s="27"/>
      <c r="K5" s="27" t="s">
        <v>13</v>
      </c>
      <c r="L5" s="27"/>
      <c r="M5" s="28" t="s">
        <v>14</v>
      </c>
      <c r="N5" s="28" t="s">
        <v>15</v>
      </c>
    </row>
    <row r="6" spans="1:14" ht="34.15" customHeight="1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  <c r="N6" s="28"/>
    </row>
    <row r="7" spans="1:14" ht="37.15" customHeigh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8"/>
      <c r="N7" s="28"/>
    </row>
    <row r="8" spans="1:14" ht="43.9" customHeight="1" x14ac:dyDescent="0.25">
      <c r="A8" s="3" t="s">
        <v>16</v>
      </c>
      <c r="B8" s="3" t="s">
        <v>17</v>
      </c>
      <c r="C8" s="29">
        <v>0.2</v>
      </c>
      <c r="D8" s="29"/>
      <c r="E8" s="29">
        <v>0.2</v>
      </c>
      <c r="F8" s="29"/>
      <c r="G8" s="29">
        <v>0.3</v>
      </c>
      <c r="H8" s="29"/>
      <c r="I8" s="29">
        <v>0.1</v>
      </c>
      <c r="J8" s="29"/>
      <c r="K8" s="29">
        <v>0.2</v>
      </c>
      <c r="L8" s="29"/>
      <c r="M8" s="5"/>
      <c r="N8" s="4">
        <f>C8+E8+G8+I8+K8</f>
        <v>1</v>
      </c>
    </row>
    <row r="9" spans="1:14" ht="42.6" customHeight="1" x14ac:dyDescent="0.25">
      <c r="A9" s="6" t="s">
        <v>18</v>
      </c>
      <c r="B9" s="7" t="s">
        <v>19</v>
      </c>
      <c r="C9" s="43">
        <v>1</v>
      </c>
      <c r="D9" s="43"/>
      <c r="E9" s="44">
        <v>10</v>
      </c>
      <c r="F9" s="44"/>
      <c r="G9" s="44">
        <v>10</v>
      </c>
      <c r="H9" s="44"/>
      <c r="I9" s="44">
        <v>10</v>
      </c>
      <c r="J9" s="44"/>
      <c r="K9" s="45">
        <v>10</v>
      </c>
      <c r="L9" s="45"/>
      <c r="M9" s="46">
        <f t="shared" ref="M9:M34" si="0">((C9*$C$8)+(E9*$E$8)+(G9*$G$8)+(I9*$I$8)+(K9*$K$8))</f>
        <v>8.1999999999999993</v>
      </c>
      <c r="N9" s="54" t="str">
        <f t="shared" ref="N9:N34" si="1">IF(M9&gt;6,("CARGO CRÍTICO"),("CARGO NO CRÍTICO"))</f>
        <v>CARGO CRÍTICO</v>
      </c>
    </row>
    <row r="10" spans="1:14" ht="50.45" customHeight="1" x14ac:dyDescent="0.25">
      <c r="A10" s="30" t="s">
        <v>20</v>
      </c>
      <c r="B10" s="9" t="s">
        <v>49</v>
      </c>
      <c r="C10" s="47">
        <v>7</v>
      </c>
      <c r="D10" s="47"/>
      <c r="E10" s="47">
        <v>7</v>
      </c>
      <c r="F10" s="47"/>
      <c r="G10" s="47">
        <v>3</v>
      </c>
      <c r="H10" s="47"/>
      <c r="I10" s="47">
        <v>10</v>
      </c>
      <c r="J10" s="47"/>
      <c r="K10" s="47">
        <v>10</v>
      </c>
      <c r="L10" s="47"/>
      <c r="M10" s="46">
        <f t="shared" si="0"/>
        <v>6.7</v>
      </c>
      <c r="N10" s="54" t="str">
        <f t="shared" si="1"/>
        <v>CARGO CRÍTICO</v>
      </c>
    </row>
    <row r="11" spans="1:14" ht="42.6" customHeight="1" x14ac:dyDescent="0.25">
      <c r="A11" s="30"/>
      <c r="B11" s="10" t="s">
        <v>38</v>
      </c>
      <c r="C11" s="48">
        <v>10</v>
      </c>
      <c r="D11" s="48"/>
      <c r="E11" s="48">
        <v>7</v>
      </c>
      <c r="F11" s="48"/>
      <c r="G11" s="48">
        <v>3</v>
      </c>
      <c r="H11" s="48"/>
      <c r="I11" s="48">
        <v>10</v>
      </c>
      <c r="J11" s="48"/>
      <c r="K11" s="48">
        <v>10</v>
      </c>
      <c r="L11" s="48"/>
      <c r="M11" s="46">
        <f t="shared" si="0"/>
        <v>7.3000000000000007</v>
      </c>
      <c r="N11" s="54" t="str">
        <f t="shared" si="1"/>
        <v>CARGO CRÍTICO</v>
      </c>
    </row>
    <row r="12" spans="1:14" ht="42.6" customHeight="1" x14ac:dyDescent="0.25">
      <c r="A12" s="30"/>
      <c r="B12" s="10" t="s">
        <v>50</v>
      </c>
      <c r="C12" s="48">
        <v>7</v>
      </c>
      <c r="D12" s="48"/>
      <c r="E12" s="48">
        <v>10</v>
      </c>
      <c r="F12" s="48"/>
      <c r="G12" s="48">
        <v>3</v>
      </c>
      <c r="H12" s="48"/>
      <c r="I12" s="48">
        <v>10</v>
      </c>
      <c r="J12" s="48"/>
      <c r="K12" s="48">
        <v>7</v>
      </c>
      <c r="L12" s="48"/>
      <c r="M12" s="46">
        <f t="shared" si="0"/>
        <v>6.7000000000000011</v>
      </c>
      <c r="N12" s="54" t="str">
        <f t="shared" si="1"/>
        <v>CARGO CRÍTICO</v>
      </c>
    </row>
    <row r="13" spans="1:14" ht="42.6" customHeight="1" x14ac:dyDescent="0.25">
      <c r="A13" s="30"/>
      <c r="B13" s="10" t="s">
        <v>21</v>
      </c>
      <c r="C13" s="48">
        <v>10</v>
      </c>
      <c r="D13" s="48"/>
      <c r="E13" s="48">
        <v>3</v>
      </c>
      <c r="F13" s="48"/>
      <c r="G13" s="48">
        <v>10</v>
      </c>
      <c r="H13" s="48"/>
      <c r="I13" s="48">
        <v>7</v>
      </c>
      <c r="J13" s="48"/>
      <c r="K13" s="48">
        <v>10</v>
      </c>
      <c r="L13" s="48"/>
      <c r="M13" s="46">
        <f t="shared" si="0"/>
        <v>8.3000000000000007</v>
      </c>
      <c r="N13" s="54" t="str">
        <f t="shared" si="1"/>
        <v>CARGO CRÍTICO</v>
      </c>
    </row>
    <row r="14" spans="1:14" ht="42.6" customHeight="1" x14ac:dyDescent="0.25">
      <c r="A14" s="30"/>
      <c r="B14" s="10" t="s">
        <v>51</v>
      </c>
      <c r="C14" s="48">
        <v>10</v>
      </c>
      <c r="D14" s="48"/>
      <c r="E14" s="48">
        <v>10</v>
      </c>
      <c r="F14" s="48"/>
      <c r="G14" s="48">
        <v>10</v>
      </c>
      <c r="H14" s="48"/>
      <c r="I14" s="48">
        <v>7</v>
      </c>
      <c r="J14" s="48"/>
      <c r="K14" s="48">
        <v>10</v>
      </c>
      <c r="L14" s="48"/>
      <c r="M14" s="46">
        <f t="shared" si="0"/>
        <v>9.6999999999999993</v>
      </c>
      <c r="N14" s="54" t="str">
        <f t="shared" si="1"/>
        <v>CARGO CRÍTICO</v>
      </c>
    </row>
    <row r="15" spans="1:14" ht="42.6" customHeight="1" x14ac:dyDescent="0.25">
      <c r="A15" s="30"/>
      <c r="B15" s="10" t="s">
        <v>22</v>
      </c>
      <c r="C15" s="48">
        <v>3</v>
      </c>
      <c r="D15" s="48"/>
      <c r="E15" s="48">
        <v>7</v>
      </c>
      <c r="F15" s="48"/>
      <c r="G15" s="48">
        <v>10</v>
      </c>
      <c r="H15" s="48"/>
      <c r="I15" s="48">
        <v>10</v>
      </c>
      <c r="J15" s="48"/>
      <c r="K15" s="48">
        <v>7</v>
      </c>
      <c r="L15" s="48"/>
      <c r="M15" s="46">
        <f t="shared" si="0"/>
        <v>7.4</v>
      </c>
      <c r="N15" s="54" t="str">
        <f t="shared" si="1"/>
        <v>CARGO CRÍTICO</v>
      </c>
    </row>
    <row r="16" spans="1:14" ht="42.6" customHeight="1" x14ac:dyDescent="0.25">
      <c r="A16" s="30"/>
      <c r="B16" s="10" t="s">
        <v>23</v>
      </c>
      <c r="C16" s="48">
        <v>7</v>
      </c>
      <c r="D16" s="48"/>
      <c r="E16" s="48">
        <v>7</v>
      </c>
      <c r="F16" s="48"/>
      <c r="G16" s="48">
        <v>10</v>
      </c>
      <c r="H16" s="48"/>
      <c r="I16" s="48">
        <v>7</v>
      </c>
      <c r="J16" s="48"/>
      <c r="K16" s="48">
        <v>10</v>
      </c>
      <c r="L16" s="48"/>
      <c r="M16" s="46">
        <f t="shared" si="0"/>
        <v>8.5</v>
      </c>
      <c r="N16" s="54" t="str">
        <f t="shared" si="1"/>
        <v>CARGO CRÍTICO</v>
      </c>
    </row>
    <row r="17" spans="1:14" ht="42.6" customHeight="1" x14ac:dyDescent="0.25">
      <c r="A17" s="30"/>
      <c r="B17" s="10" t="s">
        <v>24</v>
      </c>
      <c r="C17" s="48">
        <v>10</v>
      </c>
      <c r="D17" s="48"/>
      <c r="E17" s="48">
        <v>3</v>
      </c>
      <c r="F17" s="48"/>
      <c r="G17" s="48">
        <v>10</v>
      </c>
      <c r="H17" s="48"/>
      <c r="I17" s="48">
        <v>7</v>
      </c>
      <c r="J17" s="48"/>
      <c r="K17" s="48">
        <v>7</v>
      </c>
      <c r="L17" s="48"/>
      <c r="M17" s="46">
        <f t="shared" si="0"/>
        <v>7.7</v>
      </c>
      <c r="N17" s="54" t="str">
        <f t="shared" si="1"/>
        <v>CARGO CRÍTICO</v>
      </c>
    </row>
    <row r="18" spans="1:14" ht="42.6" customHeight="1" x14ac:dyDescent="0.25">
      <c r="A18" s="30"/>
      <c r="B18" s="10" t="s">
        <v>52</v>
      </c>
      <c r="C18" s="48">
        <v>10</v>
      </c>
      <c r="D18" s="48"/>
      <c r="E18" s="48">
        <v>7</v>
      </c>
      <c r="F18" s="48"/>
      <c r="G18" s="48">
        <v>10</v>
      </c>
      <c r="H18" s="48"/>
      <c r="I18" s="48">
        <v>7</v>
      </c>
      <c r="J18" s="48"/>
      <c r="K18" s="48">
        <v>10</v>
      </c>
      <c r="L18" s="48"/>
      <c r="M18" s="46">
        <f t="shared" si="0"/>
        <v>9.1000000000000014</v>
      </c>
      <c r="N18" s="54" t="str">
        <f t="shared" si="1"/>
        <v>CARGO CRÍTICO</v>
      </c>
    </row>
    <row r="19" spans="1:14" ht="42.6" customHeight="1" x14ac:dyDescent="0.25">
      <c r="A19" s="30"/>
      <c r="B19" s="10" t="s">
        <v>25</v>
      </c>
      <c r="C19" s="48">
        <v>1</v>
      </c>
      <c r="D19" s="48"/>
      <c r="E19" s="48">
        <v>10</v>
      </c>
      <c r="F19" s="48"/>
      <c r="G19" s="48">
        <v>10</v>
      </c>
      <c r="H19" s="48"/>
      <c r="I19" s="48">
        <v>7</v>
      </c>
      <c r="J19" s="48"/>
      <c r="K19" s="48">
        <v>7</v>
      </c>
      <c r="L19" s="48"/>
      <c r="M19" s="46">
        <f t="shared" si="0"/>
        <v>7.3000000000000007</v>
      </c>
      <c r="N19" s="54" t="str">
        <f t="shared" si="1"/>
        <v>CARGO CRÍTICO</v>
      </c>
    </row>
    <row r="20" spans="1:14" ht="45.6" customHeight="1" x14ac:dyDescent="0.25">
      <c r="A20" s="31" t="s">
        <v>26</v>
      </c>
      <c r="B20" s="42" t="s">
        <v>57</v>
      </c>
      <c r="C20" s="47">
        <v>3</v>
      </c>
      <c r="D20" s="47"/>
      <c r="E20" s="47">
        <v>3</v>
      </c>
      <c r="F20" s="47"/>
      <c r="G20" s="47">
        <v>7</v>
      </c>
      <c r="H20" s="47"/>
      <c r="I20" s="47">
        <v>10</v>
      </c>
      <c r="J20" s="47"/>
      <c r="K20" s="47">
        <v>10</v>
      </c>
      <c r="L20" s="47"/>
      <c r="M20" s="46">
        <f t="shared" si="0"/>
        <v>6.3000000000000007</v>
      </c>
      <c r="N20" s="54" t="str">
        <f t="shared" si="1"/>
        <v>CARGO CRÍTICO</v>
      </c>
    </row>
    <row r="21" spans="1:14" ht="45.6" customHeight="1" x14ac:dyDescent="0.25">
      <c r="A21" s="31"/>
      <c r="B21" s="10" t="s">
        <v>27</v>
      </c>
      <c r="C21" s="48">
        <v>1</v>
      </c>
      <c r="D21" s="48"/>
      <c r="E21" s="48">
        <v>7</v>
      </c>
      <c r="F21" s="48"/>
      <c r="G21" s="48">
        <v>10</v>
      </c>
      <c r="H21" s="48"/>
      <c r="I21" s="48">
        <v>7</v>
      </c>
      <c r="J21" s="48"/>
      <c r="K21" s="48">
        <v>10</v>
      </c>
      <c r="L21" s="48"/>
      <c r="M21" s="46">
        <f t="shared" si="0"/>
        <v>7.3</v>
      </c>
      <c r="N21" s="54" t="str">
        <f t="shared" si="1"/>
        <v>CARGO CRÍTICO</v>
      </c>
    </row>
    <row r="22" spans="1:14" ht="45.6" customHeight="1" x14ac:dyDescent="0.25">
      <c r="A22" s="31"/>
      <c r="B22" s="10" t="s">
        <v>28</v>
      </c>
      <c r="C22" s="32">
        <v>1</v>
      </c>
      <c r="D22" s="32"/>
      <c r="E22" s="32">
        <v>1</v>
      </c>
      <c r="F22" s="32"/>
      <c r="G22" s="32">
        <v>1</v>
      </c>
      <c r="H22" s="32"/>
      <c r="I22" s="32">
        <v>1</v>
      </c>
      <c r="J22" s="32"/>
      <c r="K22" s="32">
        <v>3</v>
      </c>
      <c r="L22" s="32"/>
      <c r="M22" s="11">
        <f t="shared" si="0"/>
        <v>1.4</v>
      </c>
      <c r="N22" s="8" t="str">
        <f t="shared" si="1"/>
        <v>CARGO NO CRÍTICO</v>
      </c>
    </row>
    <row r="23" spans="1:14" ht="45.6" customHeight="1" x14ac:dyDescent="0.25">
      <c r="A23" s="31"/>
      <c r="B23" s="10" t="s">
        <v>29</v>
      </c>
      <c r="C23" s="32">
        <v>3</v>
      </c>
      <c r="D23" s="32"/>
      <c r="E23" s="32">
        <v>7</v>
      </c>
      <c r="F23" s="32"/>
      <c r="G23" s="32">
        <v>7</v>
      </c>
      <c r="H23" s="32"/>
      <c r="I23" s="32">
        <v>3</v>
      </c>
      <c r="J23" s="32"/>
      <c r="K23" s="32">
        <v>7</v>
      </c>
      <c r="L23" s="32"/>
      <c r="M23" s="11">
        <f t="shared" si="0"/>
        <v>5.8</v>
      </c>
      <c r="N23" s="8" t="str">
        <f t="shared" si="1"/>
        <v>CARGO NO CRÍTICO</v>
      </c>
    </row>
    <row r="24" spans="1:14" ht="45.6" customHeight="1" x14ac:dyDescent="0.25">
      <c r="A24" s="31"/>
      <c r="B24" s="10" t="s">
        <v>30</v>
      </c>
      <c r="C24" s="32">
        <v>1</v>
      </c>
      <c r="D24" s="32"/>
      <c r="E24" s="32">
        <v>7</v>
      </c>
      <c r="F24" s="32"/>
      <c r="G24" s="32">
        <v>7</v>
      </c>
      <c r="H24" s="32"/>
      <c r="I24" s="32">
        <v>7</v>
      </c>
      <c r="J24" s="32"/>
      <c r="K24" s="32">
        <v>7</v>
      </c>
      <c r="L24" s="32"/>
      <c r="M24" s="11">
        <f t="shared" si="0"/>
        <v>5.8000000000000007</v>
      </c>
      <c r="N24" s="8" t="str">
        <f t="shared" si="1"/>
        <v>CARGO NO CRÍTICO</v>
      </c>
    </row>
    <row r="25" spans="1:14" ht="45.6" customHeight="1" x14ac:dyDescent="0.25">
      <c r="A25" s="31"/>
      <c r="B25" s="10" t="s">
        <v>31</v>
      </c>
      <c r="C25" s="48">
        <v>1</v>
      </c>
      <c r="D25" s="48"/>
      <c r="E25" s="48">
        <v>10</v>
      </c>
      <c r="F25" s="48"/>
      <c r="G25" s="48">
        <v>10</v>
      </c>
      <c r="H25" s="48"/>
      <c r="I25" s="48">
        <v>7</v>
      </c>
      <c r="J25" s="48"/>
      <c r="K25" s="48">
        <v>10</v>
      </c>
      <c r="L25" s="48"/>
      <c r="M25" s="46">
        <f t="shared" si="0"/>
        <v>7.9</v>
      </c>
      <c r="N25" s="54" t="str">
        <f t="shared" si="1"/>
        <v>CARGO CRÍTICO</v>
      </c>
    </row>
    <row r="26" spans="1:14" ht="45.6" customHeight="1" x14ac:dyDescent="0.25">
      <c r="A26" s="31"/>
      <c r="B26" s="12" t="s">
        <v>32</v>
      </c>
      <c r="C26" s="33">
        <v>1</v>
      </c>
      <c r="D26" s="33"/>
      <c r="E26" s="33">
        <v>3</v>
      </c>
      <c r="F26" s="33"/>
      <c r="G26" s="33">
        <v>3</v>
      </c>
      <c r="H26" s="33"/>
      <c r="I26" s="33">
        <v>3</v>
      </c>
      <c r="J26" s="33"/>
      <c r="K26" s="33">
        <v>7</v>
      </c>
      <c r="L26" s="33"/>
      <c r="M26" s="11">
        <f t="shared" si="0"/>
        <v>3.4000000000000004</v>
      </c>
      <c r="N26" s="8" t="str">
        <f t="shared" si="1"/>
        <v>CARGO NO CRÍTICO</v>
      </c>
    </row>
    <row r="27" spans="1:14" ht="45.6" customHeight="1" x14ac:dyDescent="0.25">
      <c r="A27" s="34" t="s">
        <v>54</v>
      </c>
      <c r="B27" s="10" t="s">
        <v>55</v>
      </c>
      <c r="C27" s="48">
        <v>1</v>
      </c>
      <c r="D27" s="48"/>
      <c r="E27" s="48">
        <v>7</v>
      </c>
      <c r="F27" s="48"/>
      <c r="G27" s="48">
        <v>8</v>
      </c>
      <c r="H27" s="48"/>
      <c r="I27" s="48">
        <v>7</v>
      </c>
      <c r="J27" s="48"/>
      <c r="K27" s="48">
        <v>10</v>
      </c>
      <c r="L27" s="48"/>
      <c r="M27" s="49">
        <f t="shared" ref="M27" si="2">((C27*$C$8)+(E27*$E$8)+(G27*$G$8)+(I27*$I$8)+(K27*$K$8))</f>
        <v>6.7</v>
      </c>
      <c r="N27" s="54" t="str">
        <f t="shared" si="1"/>
        <v>CARGO CRÍTICO</v>
      </c>
    </row>
    <row r="28" spans="1:14" ht="45.6" customHeight="1" x14ac:dyDescent="0.25">
      <c r="A28" s="35"/>
      <c r="B28" s="10" t="s">
        <v>33</v>
      </c>
      <c r="C28" s="48">
        <v>1</v>
      </c>
      <c r="D28" s="48"/>
      <c r="E28" s="48">
        <v>7</v>
      </c>
      <c r="F28" s="48"/>
      <c r="G28" s="48">
        <v>7</v>
      </c>
      <c r="H28" s="48"/>
      <c r="I28" s="48">
        <v>7</v>
      </c>
      <c r="J28" s="48"/>
      <c r="K28" s="48">
        <v>10</v>
      </c>
      <c r="L28" s="48"/>
      <c r="M28" s="49">
        <f t="shared" si="0"/>
        <v>6.4</v>
      </c>
      <c r="N28" s="54" t="str">
        <f t="shared" si="1"/>
        <v>CARGO CRÍTICO</v>
      </c>
    </row>
    <row r="29" spans="1:14" ht="45.6" customHeight="1" x14ac:dyDescent="0.25">
      <c r="A29" s="35"/>
      <c r="B29" s="10" t="s">
        <v>34</v>
      </c>
      <c r="C29" s="32">
        <v>1</v>
      </c>
      <c r="D29" s="32"/>
      <c r="E29" s="32">
        <v>3</v>
      </c>
      <c r="F29" s="32"/>
      <c r="G29" s="32">
        <v>3</v>
      </c>
      <c r="H29" s="32"/>
      <c r="I29" s="32">
        <v>3</v>
      </c>
      <c r="J29" s="32"/>
      <c r="K29" s="32">
        <v>3</v>
      </c>
      <c r="L29" s="32"/>
      <c r="M29" s="11">
        <f t="shared" si="0"/>
        <v>2.6</v>
      </c>
      <c r="N29" s="8" t="str">
        <f t="shared" si="1"/>
        <v>CARGO NO CRÍTICO</v>
      </c>
    </row>
    <row r="30" spans="1:14" ht="56.45" customHeight="1" x14ac:dyDescent="0.25">
      <c r="A30" s="36"/>
      <c r="B30" s="12" t="s">
        <v>53</v>
      </c>
      <c r="C30" s="50">
        <v>3</v>
      </c>
      <c r="D30" s="50"/>
      <c r="E30" s="50">
        <v>7</v>
      </c>
      <c r="F30" s="50"/>
      <c r="G30" s="50">
        <v>10</v>
      </c>
      <c r="H30" s="50"/>
      <c r="I30" s="50">
        <v>3</v>
      </c>
      <c r="J30" s="50"/>
      <c r="K30" s="50">
        <v>7</v>
      </c>
      <c r="L30" s="50"/>
      <c r="M30" s="49">
        <f t="shared" si="0"/>
        <v>6.7</v>
      </c>
      <c r="N30" s="54" t="str">
        <f t="shared" si="1"/>
        <v>CARGO CRÍTICO</v>
      </c>
    </row>
    <row r="31" spans="1:14" ht="39" customHeight="1" x14ac:dyDescent="0.25">
      <c r="A31" s="13" t="s">
        <v>35</v>
      </c>
      <c r="B31" s="12" t="s">
        <v>36</v>
      </c>
      <c r="C31" s="51">
        <v>7</v>
      </c>
      <c r="D31" s="51"/>
      <c r="E31" s="51">
        <v>7</v>
      </c>
      <c r="F31" s="51"/>
      <c r="G31" s="51">
        <v>7</v>
      </c>
      <c r="H31" s="51"/>
      <c r="I31" s="51">
        <v>7</v>
      </c>
      <c r="J31" s="51"/>
      <c r="K31" s="51">
        <v>3</v>
      </c>
      <c r="L31" s="51"/>
      <c r="M31" s="46">
        <f t="shared" si="0"/>
        <v>6.2000000000000011</v>
      </c>
      <c r="N31" s="54" t="str">
        <f t="shared" si="1"/>
        <v>CARGO CRÍTICO</v>
      </c>
    </row>
    <row r="32" spans="1:14" ht="79.5" customHeight="1" x14ac:dyDescent="0.25">
      <c r="A32" s="14" t="s">
        <v>37</v>
      </c>
      <c r="B32" s="12" t="s">
        <v>39</v>
      </c>
      <c r="C32" s="51">
        <v>1</v>
      </c>
      <c r="D32" s="51"/>
      <c r="E32" s="51">
        <v>7</v>
      </c>
      <c r="F32" s="51"/>
      <c r="G32" s="51">
        <v>7</v>
      </c>
      <c r="H32" s="51"/>
      <c r="I32" s="51">
        <v>10</v>
      </c>
      <c r="J32" s="51"/>
      <c r="K32" s="51">
        <v>10</v>
      </c>
      <c r="L32" s="51"/>
      <c r="M32" s="46">
        <f t="shared" si="0"/>
        <v>6.7</v>
      </c>
      <c r="N32" s="54" t="str">
        <f t="shared" si="1"/>
        <v>CARGO CRÍTICO</v>
      </c>
    </row>
    <row r="33" spans="1:14" ht="45.6" customHeight="1" x14ac:dyDescent="0.25">
      <c r="A33" s="37" t="s">
        <v>40</v>
      </c>
      <c r="B33" s="15" t="s">
        <v>41</v>
      </c>
      <c r="C33" s="52">
        <v>3</v>
      </c>
      <c r="D33" s="52"/>
      <c r="E33" s="52">
        <v>10</v>
      </c>
      <c r="F33" s="52"/>
      <c r="G33" s="52">
        <v>7</v>
      </c>
      <c r="H33" s="52"/>
      <c r="I33" s="52">
        <v>10</v>
      </c>
      <c r="J33" s="52"/>
      <c r="K33" s="52">
        <v>10</v>
      </c>
      <c r="L33" s="52"/>
      <c r="M33" s="53">
        <f t="shared" si="0"/>
        <v>7.7</v>
      </c>
      <c r="N33" s="54" t="str">
        <f t="shared" si="1"/>
        <v>CARGO CRÍTICO</v>
      </c>
    </row>
    <row r="34" spans="1:14" ht="45.6" customHeight="1" x14ac:dyDescent="0.25">
      <c r="A34" s="37"/>
      <c r="B34" s="10" t="s">
        <v>56</v>
      </c>
      <c r="C34" s="48">
        <v>3</v>
      </c>
      <c r="D34" s="48"/>
      <c r="E34" s="48">
        <v>7</v>
      </c>
      <c r="F34" s="48"/>
      <c r="G34" s="48">
        <v>7</v>
      </c>
      <c r="H34" s="48"/>
      <c r="I34" s="48">
        <v>7</v>
      </c>
      <c r="J34" s="48"/>
      <c r="K34" s="48">
        <v>7</v>
      </c>
      <c r="L34" s="48"/>
      <c r="M34" s="46">
        <f t="shared" si="0"/>
        <v>6.2</v>
      </c>
      <c r="N34" s="54" t="str">
        <f t="shared" si="1"/>
        <v>CARGO CRÍTICO</v>
      </c>
    </row>
  </sheetData>
  <mergeCells count="159">
    <mergeCell ref="A27:A30"/>
    <mergeCell ref="A33:A34"/>
    <mergeCell ref="C33:D33"/>
    <mergeCell ref="E33:F33"/>
    <mergeCell ref="G33:H33"/>
    <mergeCell ref="I33:J33"/>
    <mergeCell ref="K33:L33"/>
    <mergeCell ref="C34:D34"/>
    <mergeCell ref="E34:F34"/>
    <mergeCell ref="G34:H34"/>
    <mergeCell ref="I34:J34"/>
    <mergeCell ref="K34:L34"/>
    <mergeCell ref="C32:D32"/>
    <mergeCell ref="E32:F32"/>
    <mergeCell ref="G32:H32"/>
    <mergeCell ref="I32:J32"/>
    <mergeCell ref="K32:L32"/>
    <mergeCell ref="I30:J30"/>
    <mergeCell ref="K30:L30"/>
    <mergeCell ref="C31:D31"/>
    <mergeCell ref="E31:F31"/>
    <mergeCell ref="G31:H31"/>
    <mergeCell ref="I31:J31"/>
    <mergeCell ref="K31:L31"/>
    <mergeCell ref="K29:L29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  <mergeCell ref="C30:D30"/>
    <mergeCell ref="E30:F30"/>
    <mergeCell ref="G30:H30"/>
    <mergeCell ref="I23:J23"/>
    <mergeCell ref="K23:L23"/>
    <mergeCell ref="C24:D24"/>
    <mergeCell ref="E24:F24"/>
    <mergeCell ref="G24:H24"/>
    <mergeCell ref="I24:J24"/>
    <mergeCell ref="K24:L24"/>
    <mergeCell ref="C25:D25"/>
    <mergeCell ref="E25:F25"/>
    <mergeCell ref="G25:H25"/>
    <mergeCell ref="I25:J25"/>
    <mergeCell ref="K25:L25"/>
    <mergeCell ref="C28:D28"/>
    <mergeCell ref="E28:F28"/>
    <mergeCell ref="G28:H28"/>
    <mergeCell ref="I28:J28"/>
    <mergeCell ref="K28:L28"/>
    <mergeCell ref="C29:D29"/>
    <mergeCell ref="E29:F29"/>
    <mergeCell ref="G29:H29"/>
    <mergeCell ref="I29:J29"/>
    <mergeCell ref="A20:A26"/>
    <mergeCell ref="C20:D20"/>
    <mergeCell ref="E20:F20"/>
    <mergeCell ref="G20:H20"/>
    <mergeCell ref="I20:J20"/>
    <mergeCell ref="K20:L20"/>
    <mergeCell ref="C21:D21"/>
    <mergeCell ref="E21:F21"/>
    <mergeCell ref="G21:H21"/>
    <mergeCell ref="I21:J21"/>
    <mergeCell ref="K21:L21"/>
    <mergeCell ref="C22:D22"/>
    <mergeCell ref="E22:F22"/>
    <mergeCell ref="G22:H22"/>
    <mergeCell ref="I22:J22"/>
    <mergeCell ref="K22:L22"/>
    <mergeCell ref="C23:D23"/>
    <mergeCell ref="E23:F23"/>
    <mergeCell ref="G23:H23"/>
    <mergeCell ref="C18:D18"/>
    <mergeCell ref="E18:F18"/>
    <mergeCell ref="G18:H18"/>
    <mergeCell ref="I18:J18"/>
    <mergeCell ref="K18:L18"/>
    <mergeCell ref="C19:D19"/>
    <mergeCell ref="E19:F19"/>
    <mergeCell ref="G19:H19"/>
    <mergeCell ref="I19:J19"/>
    <mergeCell ref="K19:L19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I13:J13"/>
    <mergeCell ref="K13:L13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C9:D9"/>
    <mergeCell ref="E9:F9"/>
    <mergeCell ref="G9:H9"/>
    <mergeCell ref="I9:J9"/>
    <mergeCell ref="K9:L9"/>
    <mergeCell ref="A10:A19"/>
    <mergeCell ref="C10:D10"/>
    <mergeCell ref="E10:F10"/>
    <mergeCell ref="G10:H10"/>
    <mergeCell ref="I10:J10"/>
    <mergeCell ref="K10:L10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C13:D13"/>
    <mergeCell ref="E13:F13"/>
    <mergeCell ref="G13:H13"/>
    <mergeCell ref="A5:B7"/>
    <mergeCell ref="C5:D7"/>
    <mergeCell ref="E5:F7"/>
    <mergeCell ref="G5:H7"/>
    <mergeCell ref="I5:J7"/>
    <mergeCell ref="K5:L7"/>
    <mergeCell ref="M5:M7"/>
    <mergeCell ref="N5:N7"/>
    <mergeCell ref="C8:D8"/>
    <mergeCell ref="E8:F8"/>
    <mergeCell ref="G8:H8"/>
    <mergeCell ref="I8:J8"/>
    <mergeCell ref="K8:L8"/>
    <mergeCell ref="A1:B3"/>
    <mergeCell ref="C1:I3"/>
    <mergeCell ref="J1:L1"/>
    <mergeCell ref="M1:N1"/>
    <mergeCell ref="J2:L2"/>
    <mergeCell ref="M2:N2"/>
    <mergeCell ref="J3:L3"/>
    <mergeCell ref="M3:N3"/>
    <mergeCell ref="A4:B4"/>
    <mergeCell ref="C4:I4"/>
    <mergeCell ref="J4:L4"/>
    <mergeCell ref="M4:N4"/>
  </mergeCells>
  <conditionalFormatting sqref="N9:N26 N28:N34">
    <cfRule type="containsText" dxfId="3" priority="5" operator="containsText" text="CARGO CRÍTICO"/>
  </conditionalFormatting>
  <conditionalFormatting sqref="N9:N26 N28:N34">
    <cfRule type="containsText" dxfId="2" priority="6" operator="containsText" text="CARGO NO CRÍTICO"/>
  </conditionalFormatting>
  <conditionalFormatting sqref="N9:N26 N28:N3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">
    <cfRule type="containsText" dxfId="1" priority="1" operator="containsText" text="CARGO CRÍTICO"/>
  </conditionalFormatting>
  <conditionalFormatting sqref="N27">
    <cfRule type="containsText" dxfId="0" priority="2" operator="containsText" text="CARGO NO CRÍTICO"/>
  </conditionalFormatting>
  <conditionalFormatting sqref="N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scale="44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2:G13"/>
  <sheetViews>
    <sheetView view="pageBreakPreview" topLeftCell="B1" zoomScale="130" zoomScaleNormal="55" zoomScalePageLayoutView="130" workbookViewId="0">
      <selection activeCell="I8" sqref="I8"/>
    </sheetView>
  </sheetViews>
  <sheetFormatPr baseColWidth="10" defaultColWidth="9.140625" defaultRowHeight="15" x14ac:dyDescent="0.25"/>
  <cols>
    <col min="1" max="6" width="10.5703125"/>
    <col min="7" max="7" width="15"/>
    <col min="8" max="1025" width="10.5703125"/>
  </cols>
  <sheetData>
    <row r="2" spans="3:7" x14ac:dyDescent="0.25">
      <c r="C2" s="40" t="s">
        <v>42</v>
      </c>
      <c r="D2" s="40"/>
      <c r="E2" s="40"/>
      <c r="F2" s="40"/>
      <c r="G2" s="40"/>
    </row>
    <row r="3" spans="3:7" x14ac:dyDescent="0.25">
      <c r="C3" s="16">
        <v>1</v>
      </c>
      <c r="D3" s="41" t="s">
        <v>43</v>
      </c>
      <c r="E3" s="41"/>
      <c r="F3" s="41"/>
      <c r="G3" s="41"/>
    </row>
    <row r="4" spans="3:7" x14ac:dyDescent="0.25">
      <c r="C4" s="16">
        <v>3</v>
      </c>
      <c r="D4" s="41" t="s">
        <v>44</v>
      </c>
      <c r="E4" s="41"/>
      <c r="F4" s="41"/>
      <c r="G4" s="41"/>
    </row>
    <row r="5" spans="3:7" x14ac:dyDescent="0.25">
      <c r="C5" s="17">
        <v>7</v>
      </c>
      <c r="D5" s="41" t="s">
        <v>45</v>
      </c>
      <c r="E5" s="41"/>
      <c r="F5" s="41"/>
      <c r="G5" s="41"/>
    </row>
    <row r="6" spans="3:7" x14ac:dyDescent="0.25">
      <c r="C6" s="18">
        <v>10</v>
      </c>
      <c r="D6" s="41" t="s">
        <v>46</v>
      </c>
      <c r="E6" s="41"/>
      <c r="F6" s="41"/>
      <c r="G6" s="41"/>
    </row>
    <row r="8" spans="3:7" x14ac:dyDescent="0.25">
      <c r="C8" s="38" t="s">
        <v>47</v>
      </c>
      <c r="D8" s="38"/>
      <c r="E8" s="38"/>
      <c r="F8" s="38"/>
      <c r="G8" s="38"/>
    </row>
    <row r="9" spans="3:7" ht="14.45" customHeight="1" x14ac:dyDescent="0.25">
      <c r="C9" s="39" t="s">
        <v>48</v>
      </c>
      <c r="D9" s="39"/>
      <c r="E9" s="39"/>
      <c r="F9" s="39"/>
      <c r="G9" s="39"/>
    </row>
    <row r="10" spans="3:7" x14ac:dyDescent="0.25">
      <c r="C10" s="39"/>
      <c r="D10" s="39"/>
      <c r="E10" s="39"/>
      <c r="F10" s="39"/>
      <c r="G10" s="39"/>
    </row>
    <row r="11" spans="3:7" x14ac:dyDescent="0.25">
      <c r="C11" s="39"/>
      <c r="D11" s="39"/>
      <c r="E11" s="39"/>
      <c r="F11" s="39"/>
      <c r="G11" s="39"/>
    </row>
    <row r="12" spans="3:7" x14ac:dyDescent="0.25">
      <c r="C12" s="39"/>
      <c r="D12" s="39"/>
      <c r="E12" s="39"/>
      <c r="F12" s="39"/>
      <c r="G12" s="39"/>
    </row>
    <row r="13" spans="3:7" x14ac:dyDescent="0.25">
      <c r="C13" s="39"/>
      <c r="D13" s="39"/>
      <c r="E13" s="39"/>
      <c r="F13" s="39"/>
      <c r="G13" s="39"/>
    </row>
  </sheetData>
  <mergeCells count="7">
    <mergeCell ref="C8:G8"/>
    <mergeCell ref="C9:G13"/>
    <mergeCell ref="C2:G2"/>
    <mergeCell ref="D3:G3"/>
    <mergeCell ref="D4:G4"/>
    <mergeCell ref="D5:G5"/>
    <mergeCell ref="D6:G6"/>
  </mergeCell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130" zoomScaleNormal="100" zoomScalePageLayoutView="130" workbookViewId="0"/>
  </sheetViews>
  <sheetFormatPr baseColWidth="10" defaultColWidth="9.140625" defaultRowHeight="15" x14ac:dyDescent="0.25"/>
  <cols>
    <col min="1" max="1025" width="10.5703125"/>
  </cols>
  <sheetData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943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MT-01-03</vt:lpstr>
      <vt:lpstr>CRITERIOS DE EVALUACIÓN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Secap</dc:creator>
  <cp:lastModifiedBy>Sistemadegestion</cp:lastModifiedBy>
  <cp:revision>1</cp:revision>
  <cp:lastPrinted>2015-06-16T19:11:48Z</cp:lastPrinted>
  <dcterms:created xsi:type="dcterms:W3CDTF">2015-06-09T15:37:46Z</dcterms:created>
  <dcterms:modified xsi:type="dcterms:W3CDTF">2016-06-24T20:34:47Z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