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igracion\18. BASC - mejora continua\2. Mejora continua\"/>
    </mc:Choice>
  </mc:AlternateContent>
  <xr:revisionPtr revIDLastSave="0" documentId="13_ncr:1_{57B63B4D-13AA-4351-802F-E0C9D28494F5}" xr6:coauthVersionLast="32" xr6:coauthVersionMax="32" xr10:uidLastSave="{00000000-0000-0000-0000-000000000000}"/>
  <bookViews>
    <workbookView xWindow="240" yWindow="492" windowWidth="15120" windowHeight="7260" tabRatio="932" xr2:uid="{00000000-000D-0000-FFFF-FFFF00000000}"/>
  </bookViews>
  <sheets>
    <sheet name="Prevencion ilicitos" sheetId="8" r:id="rId1"/>
    <sheet name="GD2-08 SOL" sheetId="22" state="hidden" r:id="rId2"/>
    <sheet name="GD2-11 MANOS" sheetId="25" state="hidden" r:id="rId3"/>
  </sheets>
  <definedNames>
    <definedName name="_xlnm.Print_Titles" localSheetId="0">'Prevencion ilicitos'!$1:$5</definedName>
  </definedNames>
  <calcPr calcId="179017" concurrentCalc="0"/>
</workbook>
</file>

<file path=xl/calcChain.xml><?xml version="1.0" encoding="utf-8"?>
<calcChain xmlns="http://schemas.openxmlformats.org/spreadsheetml/2006/main">
  <c r="T41" i="8" l="1"/>
  <c r="V41" i="8"/>
  <c r="X41" i="8"/>
  <c r="Z41" i="8"/>
  <c r="AB41" i="8"/>
  <c r="AD41" i="8"/>
  <c r="AF41" i="8"/>
  <c r="AH41" i="8"/>
  <c r="AJ41" i="8"/>
  <c r="N41" i="8"/>
  <c r="AB11" i="8"/>
  <c r="P41" i="8"/>
  <c r="R41" i="8"/>
  <c r="N42" i="8"/>
  <c r="AJ42" i="8"/>
  <c r="AH42" i="8"/>
  <c r="AF42" i="8"/>
  <c r="Z9" i="8"/>
  <c r="X42" i="8"/>
  <c r="R42" i="8"/>
  <c r="Z42" i="8"/>
  <c r="P42" i="8"/>
  <c r="T42" i="8"/>
  <c r="V42" i="8"/>
  <c r="AD42" i="8"/>
  <c r="AB42" i="8"/>
  <c r="X9" i="8"/>
  <c r="V9" i="8"/>
  <c r="AI51" i="25"/>
  <c r="AG51" i="25"/>
  <c r="AE51" i="25"/>
  <c r="AC51" i="25"/>
  <c r="AA51" i="25"/>
  <c r="Y51" i="25"/>
  <c r="W51" i="25"/>
  <c r="U51" i="25"/>
  <c r="S51" i="25"/>
  <c r="Q51" i="25"/>
  <c r="O51" i="25"/>
  <c r="M51" i="25"/>
  <c r="AI48" i="25"/>
  <c r="AG48" i="25"/>
  <c r="AE48" i="25"/>
  <c r="AC48" i="25"/>
  <c r="AA48" i="25"/>
  <c r="Y48" i="25"/>
  <c r="W48" i="25"/>
  <c r="U48" i="25"/>
  <c r="S48" i="25"/>
  <c r="Q48" i="25"/>
  <c r="O48" i="25"/>
  <c r="M48" i="25"/>
  <c r="AI44" i="25"/>
  <c r="AG44" i="25"/>
  <c r="AE44" i="25"/>
  <c r="AC44" i="25"/>
  <c r="AA44" i="25"/>
  <c r="Y44" i="25"/>
  <c r="W44" i="25"/>
  <c r="U44" i="25"/>
  <c r="S44" i="25"/>
  <c r="Q44" i="25"/>
  <c r="O44" i="25"/>
  <c r="M44" i="25"/>
  <c r="AI41" i="25"/>
  <c r="AG41" i="25"/>
  <c r="AE41" i="25"/>
  <c r="AC41" i="25"/>
  <c r="AA41" i="25"/>
  <c r="Y41" i="25"/>
  <c r="W41" i="25"/>
  <c r="U41" i="25"/>
  <c r="S41" i="25"/>
  <c r="Q41" i="25"/>
  <c r="O41" i="25"/>
  <c r="M41" i="25"/>
  <c r="AI36" i="25"/>
  <c r="AG36" i="25"/>
  <c r="AE36" i="25"/>
  <c r="AC36" i="25"/>
  <c r="AA36" i="25"/>
  <c r="Y36" i="25"/>
  <c r="W36" i="25"/>
  <c r="U36" i="25"/>
  <c r="S36" i="25"/>
  <c r="Q36" i="25"/>
  <c r="O36" i="25"/>
  <c r="M36" i="25"/>
  <c r="AI35" i="25"/>
  <c r="AG35" i="25"/>
  <c r="AE35" i="25"/>
  <c r="AC35" i="25"/>
  <c r="AA35" i="25"/>
  <c r="Y35" i="25"/>
  <c r="W35" i="25"/>
  <c r="U35" i="25"/>
  <c r="S35" i="25"/>
  <c r="Q35" i="25"/>
  <c r="O35" i="25"/>
  <c r="M35" i="25"/>
  <c r="AB9" i="8"/>
  <c r="U11" i="25"/>
  <c r="U12" i="25"/>
  <c r="U13" i="25"/>
  <c r="W13" i="25"/>
  <c r="Y10" i="25"/>
  <c r="S11" i="25"/>
  <c r="S12" i="25"/>
  <c r="S13" i="25"/>
  <c r="S14" i="25"/>
  <c r="Y13" i="25"/>
  <c r="U14" i="25"/>
  <c r="U37" i="25"/>
  <c r="O37" i="25"/>
  <c r="W37" i="25"/>
  <c r="AE37" i="25"/>
  <c r="Q37" i="25"/>
  <c r="Y37" i="25"/>
  <c r="M37" i="25"/>
  <c r="AC37" i="25"/>
  <c r="W11" i="25"/>
  <c r="S37" i="25"/>
  <c r="AA37" i="25"/>
  <c r="AI37" i="25"/>
  <c r="AG37" i="25"/>
  <c r="Y11" i="25"/>
  <c r="AA13" i="25"/>
  <c r="U10" i="25"/>
  <c r="W12" i="25"/>
  <c r="S10" i="25"/>
  <c r="W10" i="25"/>
  <c r="AA11" i="25"/>
  <c r="W14" i="25"/>
  <c r="Y12" i="25"/>
  <c r="Y14" i="25"/>
  <c r="AA10" i="25"/>
  <c r="AA12" i="25"/>
  <c r="AA14" i="25"/>
  <c r="AC35" i="22"/>
  <c r="AE35" i="22"/>
  <c r="AG35" i="22"/>
  <c r="AI35" i="22"/>
  <c r="AW104" i="22"/>
  <c r="AW103" i="22"/>
  <c r="Y35" i="22"/>
  <c r="AI44" i="22"/>
  <c r="AG44" i="22"/>
  <c r="AE44" i="22"/>
  <c r="AC44" i="22"/>
  <c r="AA44" i="22"/>
  <c r="Y44" i="22"/>
  <c r="W44" i="22"/>
  <c r="U44" i="22"/>
  <c r="S44" i="22"/>
  <c r="Q44" i="22"/>
  <c r="O44" i="22"/>
  <c r="M44" i="22"/>
  <c r="Y12" i="22"/>
  <c r="AI40" i="22"/>
  <c r="AG40" i="22"/>
  <c r="AE40" i="22"/>
  <c r="AC40" i="22"/>
  <c r="AA40" i="22"/>
  <c r="Y40" i="22"/>
  <c r="W40" i="22"/>
  <c r="U40" i="22"/>
  <c r="S40" i="22"/>
  <c r="Q40" i="22"/>
  <c r="O40" i="22"/>
  <c r="M40" i="22"/>
  <c r="Y11" i="22"/>
  <c r="AA35" i="22"/>
  <c r="W35" i="22"/>
  <c r="U35" i="22"/>
  <c r="S35" i="22"/>
  <c r="Q35" i="22"/>
  <c r="O35" i="22"/>
  <c r="M35" i="22"/>
  <c r="AI34" i="22"/>
  <c r="AI36" i="22"/>
  <c r="AG34" i="22"/>
  <c r="AE34" i="22"/>
  <c r="AE36" i="22"/>
  <c r="AC34" i="22"/>
  <c r="AA34" i="22"/>
  <c r="Y34" i="22"/>
  <c r="W34" i="22"/>
  <c r="U34" i="22"/>
  <c r="S34" i="22"/>
  <c r="Q34" i="22"/>
  <c r="O34" i="22"/>
  <c r="M34" i="22"/>
  <c r="AA12" i="22"/>
  <c r="AA11" i="22"/>
  <c r="AA36" i="22"/>
  <c r="Q36" i="22"/>
  <c r="O36" i="22"/>
  <c r="S36" i="22"/>
  <c r="W36" i="22"/>
  <c r="AC36" i="22"/>
  <c r="AG36" i="22"/>
  <c r="M36" i="22"/>
  <c r="U36" i="22"/>
  <c r="Y36" i="22"/>
  <c r="Y10" i="22"/>
  <c r="AA10" i="22"/>
  <c r="AB10" i="8"/>
  <c r="R17" i="8"/>
</calcChain>
</file>

<file path=xl/sharedStrings.xml><?xml version="1.0" encoding="utf-8"?>
<sst xmlns="http://schemas.openxmlformats.org/spreadsheetml/2006/main" count="609" uniqueCount="195">
  <si>
    <t>RD2-36 Evaluacion programas de gestion</t>
  </si>
  <si>
    <t>Nombre del programa:</t>
  </si>
  <si>
    <t>Objetivo</t>
  </si>
  <si>
    <t>Nombre del indicador</t>
  </si>
  <si>
    <t>Seguimiento</t>
  </si>
  <si>
    <t>Evidencias / Entregables</t>
  </si>
  <si>
    <t>Cronograma</t>
  </si>
  <si>
    <t>Descripcion de actividades</t>
  </si>
  <si>
    <t>Responsable</t>
  </si>
  <si>
    <t>P</t>
  </si>
  <si>
    <t>E</t>
  </si>
  <si>
    <t>Recursos necesarios</t>
  </si>
  <si>
    <t>Observacionres</t>
  </si>
  <si>
    <t>Planta Fisica, Computador, Papeleria</t>
  </si>
  <si>
    <t>Actividades programadas por mes</t>
  </si>
  <si>
    <t>Actividades ejecutadas por mes</t>
  </si>
  <si>
    <t>Porcentaje de cumplimiento mes</t>
  </si>
  <si>
    <t>Analisis tendencial e indicadores</t>
  </si>
  <si>
    <t>Fecha Propuesta</t>
  </si>
  <si>
    <t>Fecha Cumpl.</t>
  </si>
  <si>
    <t>Indicadores</t>
  </si>
  <si>
    <t>No.</t>
  </si>
  <si>
    <t>Registro</t>
  </si>
  <si>
    <t>Carpeta</t>
  </si>
  <si>
    <t>1er Trimestre</t>
  </si>
  <si>
    <t>2do Trimestre</t>
  </si>
  <si>
    <t>3er Trimestre</t>
  </si>
  <si>
    <t>4to Trimestre</t>
  </si>
  <si>
    <t>Director HSEQ</t>
  </si>
  <si>
    <t>Coordinador HSEQ</t>
  </si>
  <si>
    <t>Supervisor HSEQ</t>
  </si>
  <si>
    <t>Asesor prevencion</t>
  </si>
  <si>
    <t>GD2-1</t>
  </si>
  <si>
    <t>e-mail, RA2-19</t>
  </si>
  <si>
    <t>RD2-32</t>
  </si>
  <si>
    <t>Ver IO3-12</t>
  </si>
  <si>
    <t>RA2-19</t>
  </si>
  <si>
    <t>Ver ID2-21</t>
  </si>
  <si>
    <t>Folletos</t>
  </si>
  <si>
    <t>Informe</t>
  </si>
  <si>
    <t>RA2-19 mas evaluacion</t>
  </si>
  <si>
    <t>ENTREGABLES</t>
  </si>
  <si>
    <t>Elaboración de folleto de trabajo seguro en video terminales.</t>
  </si>
  <si>
    <t>Pausas activas a toda la población expuesta.</t>
  </si>
  <si>
    <t>Campaña de salud ocupacional (Jornada de técnicas de relación,  manejo de tiempo libre centrado en el manejo del estrés).</t>
  </si>
  <si>
    <t>RD2-35</t>
  </si>
  <si>
    <t>Cobertura</t>
  </si>
  <si>
    <t>Eficacia</t>
  </si>
  <si>
    <t>Descripción</t>
  </si>
  <si>
    <t xml:space="preserve">   Revision del programa</t>
  </si>
  <si>
    <t>seguimiento al consolidado del diagnostico y recomendaciones medicas por trabajador y actualizarlo según la información recopilada. (todos los trabajadores asignados a la base, tener precaución y actualizar retirados e ingresar nuevos trabajadores)</t>
  </si>
  <si>
    <t>ACPM PVE conservación osteomuscular</t>
  </si>
  <si>
    <t>Meta</t>
  </si>
  <si>
    <t>Frecuencia de medición</t>
  </si>
  <si>
    <t xml:space="preserve">Cobertura </t>
  </si>
  <si>
    <t xml:space="preserve">Trimestral </t>
  </si>
  <si>
    <t xml:space="preserve">Cumplimiento </t>
  </si>
  <si>
    <t xml:space="preserve">No. Actividades ejecutadas / No. Actividades Programadas </t>
  </si>
  <si>
    <t>H</t>
  </si>
  <si>
    <t>A</t>
  </si>
  <si>
    <t>V</t>
  </si>
  <si>
    <t xml:space="preserve">INDICADORES DE GESTION </t>
  </si>
  <si>
    <t>CUMPLIMIENTO</t>
  </si>
  <si>
    <t>COBERTURA</t>
  </si>
  <si>
    <t>Personal convocado</t>
  </si>
  <si>
    <t xml:space="preserve">Porcentaje de cobertura </t>
  </si>
  <si>
    <t xml:space="preserve">Operadores Activos </t>
  </si>
  <si>
    <t xml:space="preserve">EFICACIA </t>
  </si>
  <si>
    <t xml:space="preserve">Porcentaje de eficacia </t>
  </si>
  <si>
    <t xml:space="preserve">Analisis </t>
  </si>
  <si>
    <t xml:space="preserve">Plan de acciòn </t>
  </si>
  <si>
    <t>se implementa acciòn controles adiciones el fprgo. Formacion , ver ACPM  radicada ene ls istema</t>
  </si>
  <si>
    <t xml:space="preserve">Analisis cobertura </t>
  </si>
  <si>
    <t>Revisiones al programa</t>
  </si>
  <si>
    <t xml:space="preserve">Impacto  Incidencia </t>
  </si>
  <si>
    <t xml:space="preserve">Impacto Prevalencia </t>
  </si>
  <si>
    <t>Planta Fisica, Computador, Papeleria, Proveedores Externo</t>
  </si>
  <si>
    <t xml:space="preserve">No. de trabajadores con examen en enfasis osteomuscular / No. Trabajadores expuestos a riesgo Biomecanico </t>
  </si>
  <si>
    <t xml:space="preserve">No. De trabajadores capacitados en riesgo Biomecanico/ No. Trabajadores expuestos a riesgo Biomecanico </t>
  </si>
  <si>
    <t>Anual</t>
  </si>
  <si>
    <t>Seguimiento a los trabajadores confirmados (planes caseros, cambio de planes de ejercicios) , debe quedar registro en físico de todo el seguimiento, junto con los compromisos.</t>
  </si>
  <si>
    <t>Consolidar diagnósticos de salud y recomendaciones medicas por trabajador sospechoso o confirmado, asignando al PVE prevención lesiones osteomusculares.</t>
  </si>
  <si>
    <t>Evaluación del programa de vigilancia epidemiológica de prevención de lesiones osteomusculares</t>
  </si>
  <si>
    <t>Documentos asociados</t>
  </si>
  <si>
    <t>Consolidar diagnósticos de salud y recomendaciones medicas por trabajador</t>
  </si>
  <si>
    <t>Cuarto Trimestre :   de 2013</t>
  </si>
  <si>
    <t>Tercer Trimestre :  de 2013</t>
  </si>
  <si>
    <t>Segundo  Trimestre :  de 2013</t>
  </si>
  <si>
    <t>Analisis  cumplimiento</t>
  </si>
  <si>
    <t>Menor o igual al 10%</t>
  </si>
  <si>
    <t>%</t>
  </si>
  <si>
    <t>IMPACTO</t>
  </si>
  <si>
    <t>Casos nuevos</t>
  </si>
  <si>
    <t>Total operadores evaluados</t>
  </si>
  <si>
    <t>Porcentaje de incidencia</t>
  </si>
  <si>
    <t>Casos nuevos + antigüos</t>
  </si>
  <si>
    <t>Porcentaje de prevalencia</t>
  </si>
  <si>
    <t>Operadores con exámen énfasis osteomuscular</t>
  </si>
  <si>
    <t>Personal capacitado en prevención de riesgo Biomecanico</t>
  </si>
  <si>
    <t>Primer Trimestre : 12 de abril de 2013</t>
  </si>
  <si>
    <t>HSE</t>
  </si>
  <si>
    <t>Mensual</t>
  </si>
  <si>
    <t>La tendencia se mantene durante el primer trimestre se evidencia el logro la meta</t>
  </si>
  <si>
    <t>Continuar la estrategia</t>
  </si>
  <si>
    <t>La tendencia se mantene durante el primer trimestre se evidencia el logro la meta de acuerdo a la población objeto.</t>
  </si>
  <si>
    <t>Analisis eficacia</t>
  </si>
  <si>
    <t>Analisis impacto</t>
  </si>
  <si>
    <t>Menor o igual a 3%</t>
  </si>
  <si>
    <t xml:space="preserve">Eficacia </t>
  </si>
  <si>
    <t>Revision del programa</t>
  </si>
  <si>
    <t>Fecha
Propuesta</t>
  </si>
  <si>
    <t xml:space="preserve">Fecha 
Cumplimiento </t>
  </si>
  <si>
    <t xml:space="preserve">Analisis Cobetura </t>
  </si>
  <si>
    <t xml:space="preserve">Analisis Eficacia </t>
  </si>
  <si>
    <t>Evaluación del programa SOL (cobertura y eficacia),  análisis tendencial  de los hallazgos</t>
  </si>
  <si>
    <t>ACPM Programa SOL</t>
  </si>
  <si>
    <t>Seguimiento al cierre de los hallazgos de las inspecciones</t>
  </si>
  <si>
    <t>Porcentaje de cobertura</t>
  </si>
  <si>
    <t xml:space="preserve">Primer Trimestre </t>
  </si>
  <si>
    <t xml:space="preserve">Segundo  Trimestre </t>
  </si>
  <si>
    <t xml:space="preserve">Tercer Trimestre </t>
  </si>
  <si>
    <t>Primer Trimestre</t>
  </si>
  <si>
    <t>Tercer Trimestre</t>
  </si>
  <si>
    <t xml:space="preserve">Cuarto Trimestre </t>
  </si>
  <si>
    <t xml:space="preserve">Plan de acción </t>
  </si>
  <si>
    <t>Segundo  Trimestre</t>
  </si>
  <si>
    <t>Total de Enfermedades Ocupacionales (origen osteomuscular) calificadas / Total de enfermedades ocupacionales calidicadas de la empresa. *100</t>
  </si>
  <si>
    <t xml:space="preserve">Numero de casos nuevos asociados lesiones osteomusculares / Numero total de expuestos a riesgo Biomecanico  </t>
  </si>
  <si>
    <t xml:space="preserve">Numero de casos nuevos + antiguos asociados a lesiones osteomusculares / Numero total de expuestos a Riesgo Biomecanico </t>
  </si>
  <si>
    <t>GD2-08 Sol</t>
  </si>
  <si>
    <t>Promover y desarrollar actividades de mejoramiento continuo y bienestar del personal en las zonas de trabajo, mediante una evaluación sistemática a través de indicadores de seguridad, orden y limpieza, lo que nos permitirá una excelente presentación de las diferentes áreas de la empresa y el aseguramiento de la calidad.</t>
  </si>
  <si>
    <t>Inspeccion de orden y aseo</t>
  </si>
  <si>
    <t>Capacitación en orden y aseo</t>
  </si>
  <si>
    <t>Formación de lideres.</t>
  </si>
  <si>
    <t>NA</t>
  </si>
  <si>
    <t>Reinducción a Lideres</t>
  </si>
  <si>
    <t>Total de personal.</t>
  </si>
  <si>
    <t>Total de personal que participó en las actividades el programa/</t>
  </si>
  <si>
    <t>Acciones de Orden y aseo implementadas</t>
  </si>
  <si>
    <t>Acciones de orden y aseo detectadas.</t>
  </si>
  <si>
    <t>Conformación del Comité Evaluador</t>
  </si>
  <si>
    <t>Premiacion de 1er y 2do puesto por areas.</t>
  </si>
  <si>
    <t>No de accidentes (con o sin lesión) asociados a factores de orden y aseo /Total de accidentes presentados en el periodo.*100</t>
  </si>
  <si>
    <t>Total de personal que participó en las actividades el programa/  Total de personal.*100</t>
  </si>
  <si>
    <t xml:space="preserve">No. Actividades ejecutadas / No. Actividades Programadas*100 </t>
  </si>
  <si>
    <t>GD2-11 Prevención Lesiones Manos</t>
  </si>
  <si>
    <t>Safari de Orden y Aseo.</t>
  </si>
  <si>
    <t>Cronograma de desarrollo</t>
  </si>
  <si>
    <t>Entregables</t>
  </si>
  <si>
    <t>Evaluación del programa, determinación de acciones a seguir</t>
  </si>
  <si>
    <t>E-mail</t>
  </si>
  <si>
    <t>Coordinador de calidad</t>
  </si>
  <si>
    <t>Indicadores de control y seguimiento</t>
  </si>
  <si>
    <r>
      <rPr>
        <sz val="16"/>
        <color theme="0"/>
        <rFont val="Arial"/>
        <family val="2"/>
      </rPr>
      <t>Cumplimiento</t>
    </r>
    <r>
      <rPr>
        <sz val="10"/>
        <color theme="0"/>
        <rFont val="Arial"/>
        <family val="2"/>
      </rPr>
      <t xml:space="preserve">
No. Actividades ejecutadas / No. Actividades Programadas </t>
    </r>
  </si>
  <si>
    <t>Planta Física, Computador, Papelería, acceso a Internet e Intranet, gastos de viaje, traslados aéreos y terrestres</t>
  </si>
  <si>
    <t>Análisis  cumplimiento</t>
  </si>
  <si>
    <t xml:space="preserve">Análisis </t>
  </si>
  <si>
    <t>Fecha Cumple.</t>
  </si>
  <si>
    <t xml:space="preserve">Análisis cobertura </t>
  </si>
  <si>
    <t xml:space="preserve">Análisis eficacia </t>
  </si>
  <si>
    <t>Descripción de actividades</t>
  </si>
  <si>
    <t>Observaciones</t>
  </si>
  <si>
    <t>Primer Semestre</t>
  </si>
  <si>
    <t>E-mail, Carteleras,</t>
  </si>
  <si>
    <t>Actividades de apoyo con asociados de negocio - en primera jornada para contratistas Mamut</t>
  </si>
  <si>
    <t>Informe 
RA2-20</t>
  </si>
  <si>
    <t>Refresco riesgos en control y seguridad  - administrativos</t>
  </si>
  <si>
    <t>Refresco riesgos en control y seguridad - operativos</t>
  </si>
  <si>
    <t>Semestral</t>
  </si>
  <si>
    <t>Correo Abogada</t>
  </si>
  <si>
    <t>Confidencial solo lo maneja la Abogada</t>
  </si>
  <si>
    <t>No. Proveedores críticos abordas con divulgación / No. Total de proveedores críticos</t>
  </si>
  <si>
    <t>No. De denuncias efectuadas por la línea alerta@mamut.com.co positivas/ No. De denuncias totales efectuadas por la línea alerta@mamut.com.co</t>
  </si>
  <si>
    <t>Elaboración (planeación de actividades a desarrollar con base en las necesidades de la organización) del programa</t>
  </si>
  <si>
    <t>Divulgación metodologías de análisis de causa</t>
  </si>
  <si>
    <t>Campaña prevención anticorrupción- 1 de 2</t>
  </si>
  <si>
    <t>Campaña prevención anticorrupción- 2 de 2</t>
  </si>
  <si>
    <t>Campaña prevención de fraude - 1 de 5 - Fraude riesgo latente</t>
  </si>
  <si>
    <t>Campaña prevención de fraude - 2 de 5 - Corrupción</t>
  </si>
  <si>
    <t>Campaña prevención de fraude - 3 de 5 - Malversación de activos</t>
  </si>
  <si>
    <t>Campaña prevención de fraude - 4 de 5</t>
  </si>
  <si>
    <t>Campaña prevención de fraude - 5 de 5</t>
  </si>
  <si>
    <t>Campaña prevención de adicciones - 1 de 2</t>
  </si>
  <si>
    <t>Campaña prevención de adicciones - 2 de 2</t>
  </si>
  <si>
    <t>Segundo  trimestre</t>
  </si>
  <si>
    <t>Tercer  trimestre</t>
  </si>
  <si>
    <t>Cuarto  trimestre</t>
  </si>
  <si>
    <t>SegundoSemestre</t>
  </si>
  <si>
    <t>Segundo Semestre</t>
  </si>
  <si>
    <t xml:space="preserve">Promover los comportamientos éticos en la organización y la denuncia de ilícitos a través de campañas de comunicación y generación de espacios de denuncia  al alcance de colaboradores y asociados de negocio. </t>
  </si>
  <si>
    <t>Campaña SIPLAFT - Importancia y como soy participe de la prevencio del LA/FT</t>
  </si>
  <si>
    <t>Campaña SIPLAFT - Reporte de operaciones sospechozas, como identificarlas</t>
  </si>
  <si>
    <t>Campaña - Repota en la linea etica alerta@mamut.com.co</t>
  </si>
  <si>
    <t>GD3-2 Programa de prevención de ilícitos</t>
  </si>
  <si>
    <t>GD3-2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</si>
</sst>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[$$-240A]\ #,##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C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rgb="FFC0000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3"/>
      <color theme="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b/>
      <sz val="14"/>
      <color theme="1" tint="0.14999847407452621"/>
      <name val="Arial"/>
      <family val="2"/>
    </font>
    <font>
      <sz val="11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sz val="8"/>
      <color theme="1" tint="0.14999847407452621"/>
      <name val="Arial"/>
      <family val="2"/>
    </font>
    <font>
      <b/>
      <sz val="7"/>
      <color theme="0"/>
      <name val="Arial"/>
      <family val="2"/>
    </font>
    <font>
      <b/>
      <sz val="8"/>
      <color theme="0"/>
      <name val="Arial"/>
      <family val="2"/>
    </font>
    <font>
      <sz val="8"/>
      <color theme="1" tint="4.9989318521683403E-2"/>
      <name val="Arial"/>
      <family val="2"/>
    </font>
    <font>
      <sz val="9"/>
      <color rgb="FFC00000"/>
      <name val="Arial"/>
      <family val="2"/>
    </font>
    <font>
      <sz val="9"/>
      <color theme="0"/>
      <name val="Arial"/>
      <family val="2"/>
    </font>
    <font>
      <b/>
      <sz val="12"/>
      <color rgb="FFFFFFFF"/>
      <name val="Arial"/>
      <family val="2"/>
    </font>
    <font>
      <sz val="10"/>
      <color rgb="FF272727"/>
      <name val="Arial"/>
      <family val="2"/>
    </font>
    <font>
      <sz val="8"/>
      <color rgb="FF272727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12"/>
      <name val="Arial"/>
      <family val="2"/>
    </font>
    <font>
      <b/>
      <sz val="11"/>
      <color theme="0"/>
      <name val="Calibri"/>
      <family val="2"/>
      <scheme val="minor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6"/>
      <color theme="0"/>
      <name val="Arial"/>
      <family val="2"/>
    </font>
    <font>
      <b/>
      <sz val="18"/>
      <color theme="0"/>
      <name val="Arial"/>
      <family val="2"/>
    </font>
    <font>
      <sz val="14"/>
      <color theme="1" tint="0.14999847407452621"/>
      <name val="Arial"/>
      <family val="2"/>
    </font>
    <font>
      <b/>
      <sz val="36"/>
      <color rgb="FF00A3E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003865"/>
        <bgColor indexed="64"/>
      </patternFill>
    </fill>
  </fills>
  <borders count="111">
    <border>
      <left/>
      <right/>
      <top/>
      <bottom/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/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/>
      <right style="thin">
        <color rgb="FF7F7F7F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double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/>
      </top>
      <bottom style="thin">
        <color theme="0" tint="-0.499984740745262"/>
      </bottom>
      <diagonal/>
    </border>
    <border>
      <left style="double">
        <color theme="0"/>
      </left>
      <right style="thin">
        <color theme="0"/>
      </right>
      <top style="double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theme="0"/>
      </top>
      <bottom style="thin">
        <color theme="0"/>
      </bottom>
      <diagonal/>
    </border>
    <border>
      <left style="thin">
        <color theme="0"/>
      </left>
      <right style="double">
        <color theme="0"/>
      </right>
      <top style="double">
        <color theme="0"/>
      </top>
      <bottom style="thin">
        <color theme="0"/>
      </bottom>
      <diagonal/>
    </border>
    <border>
      <left style="double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 style="thin">
        <color theme="0"/>
      </left>
      <right style="double">
        <color theme="0"/>
      </right>
      <top style="thin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thin">
        <color theme="0" tint="-0.499984740745262"/>
      </right>
      <top style="double">
        <color theme="0"/>
      </top>
      <bottom style="double">
        <color theme="0"/>
      </bottom>
      <diagonal/>
    </border>
    <border>
      <left/>
      <right style="thin">
        <color theme="0" tint="-0.499984740745262"/>
      </right>
      <top style="double">
        <color theme="0"/>
      </top>
      <bottom style="double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/>
      </top>
      <bottom style="double">
        <color theme="0"/>
      </bottom>
      <diagonal/>
    </border>
    <border>
      <left style="thin">
        <color theme="0" tint="-0.499984740745262"/>
      </left>
      <right/>
      <top style="double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double">
        <color theme="0"/>
      </top>
      <bottom style="double">
        <color theme="0"/>
      </bottom>
      <diagonal/>
    </border>
    <border>
      <left style="thin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 style="thin">
        <color indexed="64"/>
      </bottom>
      <diagonal/>
    </border>
    <border>
      <left/>
      <right/>
      <top style="double">
        <color theme="0"/>
      </top>
      <bottom style="thin">
        <color indexed="64"/>
      </bottom>
      <diagonal/>
    </border>
    <border>
      <left style="double">
        <color theme="0"/>
      </left>
      <right style="thin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/>
      </right>
      <top style="double">
        <color theme="0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2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3" fillId="2" borderId="0" xfId="0" applyFont="1" applyFill="1"/>
    <xf numFmtId="0" fontId="3" fillId="0" borderId="0" xfId="0" applyFont="1" applyAlignment="1">
      <alignment horizontal="center"/>
    </xf>
    <xf numFmtId="0" fontId="10" fillId="0" borderId="36" xfId="0" applyFont="1" applyFill="1" applyBorder="1" applyAlignment="1">
      <alignment horizontal="center" vertical="center" wrapText="1"/>
    </xf>
    <xf numFmtId="0" fontId="15" fillId="2" borderId="43" xfId="0" applyFont="1" applyFill="1" applyBorder="1" applyAlignment="1">
      <alignment vertical="center" wrapText="1"/>
    </xf>
    <xf numFmtId="0" fontId="15" fillId="2" borderId="44" xfId="0" applyFont="1" applyFill="1" applyBorder="1" applyAlignment="1">
      <alignment vertical="center" wrapText="1"/>
    </xf>
    <xf numFmtId="0" fontId="23" fillId="2" borderId="43" xfId="0" applyFont="1" applyFill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24" fillId="5" borderId="4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9" fillId="3" borderId="37" xfId="0" applyFont="1" applyFill="1" applyBorder="1" applyAlignment="1">
      <alignment vertical="center"/>
    </xf>
    <xf numFmtId="0" fontId="9" fillId="3" borderId="31" xfId="0" applyFont="1" applyFill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 wrapText="1"/>
    </xf>
    <xf numFmtId="17" fontId="9" fillId="3" borderId="0" xfId="0" applyNumberFormat="1" applyFont="1" applyFill="1" applyBorder="1" applyAlignment="1">
      <alignment horizontal="center" vertical="center"/>
    </xf>
    <xf numFmtId="0" fontId="3" fillId="0" borderId="18" xfId="0" applyFont="1" applyBorder="1"/>
    <xf numFmtId="0" fontId="3" fillId="6" borderId="0" xfId="0" applyFont="1" applyFill="1"/>
    <xf numFmtId="0" fontId="10" fillId="0" borderId="18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18" fillId="0" borderId="18" xfId="0" applyFont="1" applyFill="1" applyBorder="1" applyAlignment="1">
      <alignment horizontal="center" vertical="center"/>
    </xf>
    <xf numFmtId="164" fontId="0" fillId="0" borderId="0" xfId="4" applyFont="1"/>
    <xf numFmtId="0" fontId="3" fillId="0" borderId="0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15" fillId="2" borderId="63" xfId="0" applyFont="1" applyFill="1" applyBorder="1" applyAlignment="1">
      <alignment vertical="center" wrapText="1"/>
    </xf>
    <xf numFmtId="0" fontId="15" fillId="2" borderId="76" xfId="0" applyFont="1" applyFill="1" applyBorder="1" applyAlignment="1">
      <alignment vertical="center" wrapText="1"/>
    </xf>
    <xf numFmtId="0" fontId="23" fillId="2" borderId="63" xfId="0" applyFont="1" applyFill="1" applyBorder="1" applyAlignment="1">
      <alignment vertical="center" wrapText="1"/>
    </xf>
    <xf numFmtId="0" fontId="9" fillId="3" borderId="29" xfId="0" applyFont="1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24" fillId="5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18" fillId="0" borderId="85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vertical="center" wrapText="1"/>
    </xf>
    <xf numFmtId="0" fontId="9" fillId="9" borderId="94" xfId="0" applyFont="1" applyFill="1" applyBorder="1" applyAlignment="1">
      <alignment horizontal="center" vertical="center"/>
    </xf>
    <xf numFmtId="0" fontId="9" fillId="9" borderId="95" xfId="0" applyFont="1" applyFill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0" fillId="0" borderId="86" xfId="0" applyFont="1" applyFill="1" applyBorder="1" applyAlignment="1">
      <alignment horizontal="center" vertical="center" wrapText="1"/>
    </xf>
    <xf numFmtId="0" fontId="0" fillId="0" borderId="86" xfId="0" applyBorder="1"/>
    <xf numFmtId="0" fontId="10" fillId="0" borderId="86" xfId="0" applyFont="1" applyFill="1" applyBorder="1" applyAlignment="1">
      <alignment horizontal="center" vertical="center" wrapText="1"/>
    </xf>
    <xf numFmtId="0" fontId="10" fillId="12" borderId="86" xfId="0" applyFont="1" applyFill="1" applyBorder="1" applyAlignment="1">
      <alignment horizontal="center" vertical="center" wrapText="1"/>
    </xf>
    <xf numFmtId="0" fontId="24" fillId="0" borderId="86" xfId="0" applyFont="1" applyFill="1" applyBorder="1" applyAlignment="1">
      <alignment horizontal="center" vertical="center" wrapText="1"/>
    </xf>
    <xf numFmtId="0" fontId="10" fillId="0" borderId="8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44" fontId="24" fillId="0" borderId="13" xfId="5" applyFont="1" applyFill="1" applyBorder="1" applyAlignment="1">
      <alignment horizontal="center" vertical="center" wrapText="1"/>
    </xf>
    <xf numFmtId="0" fontId="24" fillId="12" borderId="13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10" fillId="0" borderId="16" xfId="0" applyFont="1" applyFill="1" applyBorder="1" applyAlignment="1">
      <alignment horizontal="center" vertical="center" wrapText="1"/>
    </xf>
    <xf numFmtId="0" fontId="3" fillId="0" borderId="16" xfId="0" applyFont="1" applyFill="1" applyBorder="1"/>
    <xf numFmtId="0" fontId="24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9" fillId="9" borderId="9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2" borderId="0" xfId="0" applyFont="1" applyFill="1" applyBorder="1"/>
    <xf numFmtId="0" fontId="3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86" xfId="0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10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10" fillId="0" borderId="77" xfId="0" applyFont="1" applyFill="1" applyBorder="1" applyAlignment="1">
      <alignment horizontal="center" vertical="center" wrapText="1"/>
    </xf>
    <xf numFmtId="0" fontId="10" fillId="12" borderId="29" xfId="0" applyFont="1" applyFill="1" applyBorder="1" applyAlignment="1">
      <alignment horizontal="center" vertical="center" wrapText="1"/>
    </xf>
    <xf numFmtId="0" fontId="10" fillId="12" borderId="16" xfId="0" applyFont="1" applyFill="1" applyBorder="1" applyAlignment="1">
      <alignment horizontal="center" vertical="center" wrapText="1"/>
    </xf>
    <xf numFmtId="0" fontId="19" fillId="13" borderId="51" xfId="0" applyFont="1" applyFill="1" applyBorder="1" applyAlignment="1">
      <alignment horizontal="center"/>
    </xf>
    <xf numFmtId="0" fontId="19" fillId="13" borderId="22" xfId="0" applyFont="1" applyFill="1" applyBorder="1" applyAlignment="1">
      <alignment horizontal="center"/>
    </xf>
    <xf numFmtId="0" fontId="19" fillId="13" borderId="21" xfId="0" applyFont="1" applyFill="1" applyBorder="1" applyAlignment="1">
      <alignment horizontal="center"/>
    </xf>
    <xf numFmtId="0" fontId="34" fillId="9" borderId="96" xfId="0" applyFont="1" applyFill="1" applyBorder="1" applyAlignment="1">
      <alignment horizontal="center" vertical="center"/>
    </xf>
    <xf numFmtId="0" fontId="34" fillId="9" borderId="97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vertical="center" wrapText="1"/>
    </xf>
    <xf numFmtId="0" fontId="18" fillId="0" borderId="110" xfId="0" applyFont="1" applyFill="1" applyBorder="1" applyAlignment="1">
      <alignment vertical="center" wrapText="1"/>
    </xf>
    <xf numFmtId="0" fontId="18" fillId="0" borderId="28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horizontal="left" vertical="center" wrapText="1"/>
    </xf>
    <xf numFmtId="165" fontId="20" fillId="0" borderId="13" xfId="2" applyNumberFormat="1" applyFont="1" applyFill="1" applyBorder="1" applyAlignment="1" applyProtection="1">
      <alignment horizontal="center" vertical="center" wrapText="1"/>
      <protection hidden="1"/>
    </xf>
    <xf numFmtId="0" fontId="9" fillId="7" borderId="98" xfId="0" applyFont="1" applyFill="1" applyBorder="1" applyAlignment="1">
      <alignment horizontal="center" vertical="center"/>
    </xf>
    <xf numFmtId="0" fontId="9" fillId="7" borderId="84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8" fillId="7" borderId="84" xfId="0" applyFont="1" applyFill="1" applyBorder="1" applyAlignment="1">
      <alignment horizontal="center" vertical="center" wrapText="1"/>
    </xf>
    <xf numFmtId="0" fontId="9" fillId="7" borderId="84" xfId="0" applyFont="1" applyFill="1" applyBorder="1" applyAlignment="1">
      <alignment horizontal="center" vertical="center" wrapText="1"/>
    </xf>
    <xf numFmtId="0" fontId="9" fillId="7" borderId="79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9" fontId="18" fillId="0" borderId="13" xfId="0" applyNumberFormat="1" applyFont="1" applyBorder="1" applyAlignment="1">
      <alignment horizontal="center" vertical="center" wrapText="1"/>
    </xf>
    <xf numFmtId="0" fontId="11" fillId="10" borderId="103" xfId="0" applyFont="1" applyFill="1" applyBorder="1" applyAlignment="1">
      <alignment horizontal="center"/>
    </xf>
    <xf numFmtId="0" fontId="11" fillId="10" borderId="104" xfId="0" applyFont="1" applyFill="1" applyBorder="1" applyAlignment="1">
      <alignment horizontal="center"/>
    </xf>
    <xf numFmtId="0" fontId="14" fillId="2" borderId="108" xfId="0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0" fontId="14" fillId="2" borderId="8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14" fillId="10" borderId="107" xfId="0" applyFont="1" applyFill="1" applyBorder="1" applyAlignment="1">
      <alignment horizontal="center" vertical="center" wrapText="1"/>
    </xf>
    <xf numFmtId="0" fontId="14" fillId="10" borderId="103" xfId="0" applyFont="1" applyFill="1" applyBorder="1" applyAlignment="1">
      <alignment horizontal="center" vertical="center" wrapText="1"/>
    </xf>
    <xf numFmtId="0" fontId="22" fillId="10" borderId="103" xfId="0" applyFont="1" applyFill="1" applyBorder="1" applyAlignment="1">
      <alignment horizont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14" fontId="18" fillId="0" borderId="36" xfId="0" applyNumberFormat="1" applyFont="1" applyBorder="1" applyAlignment="1">
      <alignment horizontal="center" vertical="center" wrapText="1"/>
    </xf>
    <xf numFmtId="14" fontId="29" fillId="0" borderId="36" xfId="0" applyNumberFormat="1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 wrapText="1"/>
    </xf>
    <xf numFmtId="0" fontId="26" fillId="14" borderId="88" xfId="0" applyFont="1" applyFill="1" applyBorder="1" applyAlignment="1">
      <alignment horizontal="center"/>
    </xf>
    <xf numFmtId="0" fontId="26" fillId="14" borderId="89" xfId="0" applyFont="1" applyFill="1" applyBorder="1" applyAlignment="1">
      <alignment horizontal="center"/>
    </xf>
    <xf numFmtId="0" fontId="26" fillId="14" borderId="90" xfId="0" applyFont="1" applyFill="1" applyBorder="1" applyAlignment="1">
      <alignment horizontal="center"/>
    </xf>
    <xf numFmtId="0" fontId="14" fillId="10" borderId="93" xfId="0" applyFont="1" applyFill="1" applyBorder="1" applyAlignment="1">
      <alignment horizontal="center" vertical="center" wrapText="1"/>
    </xf>
    <xf numFmtId="0" fontId="14" fillId="10" borderId="94" xfId="0" applyFont="1" applyFill="1" applyBorder="1" applyAlignment="1">
      <alignment horizontal="center" vertical="center" wrapText="1"/>
    </xf>
    <xf numFmtId="0" fontId="9" fillId="10" borderId="94" xfId="0" applyFont="1" applyFill="1" applyBorder="1" applyAlignment="1">
      <alignment horizont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7" xfId="0" applyFont="1" applyBorder="1" applyAlignment="1">
      <alignment horizontal="center" vertical="center" wrapText="1"/>
    </xf>
    <xf numFmtId="0" fontId="9" fillId="10" borderId="94" xfId="0" applyFont="1" applyFill="1" applyBorder="1" applyAlignment="1">
      <alignment horizontal="center"/>
    </xf>
    <xf numFmtId="0" fontId="9" fillId="10" borderId="95" xfId="0" applyFont="1" applyFill="1" applyBorder="1" applyAlignment="1">
      <alignment horizontal="center"/>
    </xf>
    <xf numFmtId="0" fontId="9" fillId="10" borderId="103" xfId="0" applyFont="1" applyFill="1" applyBorder="1" applyAlignment="1">
      <alignment horizontal="center"/>
    </xf>
    <xf numFmtId="0" fontId="9" fillId="10" borderId="104" xfId="0" applyFont="1" applyFill="1" applyBorder="1" applyAlignment="1">
      <alignment horizontal="center"/>
    </xf>
    <xf numFmtId="0" fontId="14" fillId="8" borderId="93" xfId="0" applyFont="1" applyFill="1" applyBorder="1" applyAlignment="1">
      <alignment horizontal="center" vertical="center" wrapText="1"/>
    </xf>
    <xf numFmtId="0" fontId="14" fillId="8" borderId="94" xfId="0" applyFont="1" applyFill="1" applyBorder="1" applyAlignment="1">
      <alignment horizontal="center" vertical="center" wrapText="1"/>
    </xf>
    <xf numFmtId="9" fontId="3" fillId="2" borderId="49" xfId="0" applyNumberFormat="1" applyFont="1" applyFill="1" applyBorder="1" applyAlignment="1">
      <alignment horizontal="center"/>
    </xf>
    <xf numFmtId="0" fontId="9" fillId="8" borderId="94" xfId="0" applyFont="1" applyFill="1" applyBorder="1" applyAlignment="1">
      <alignment horizontal="center"/>
    </xf>
    <xf numFmtId="0" fontId="9" fillId="8" borderId="95" xfId="0" applyFont="1" applyFill="1" applyBorder="1" applyAlignment="1">
      <alignment horizontal="center"/>
    </xf>
    <xf numFmtId="0" fontId="15" fillId="0" borderId="3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9" fillId="8" borderId="94" xfId="0" applyFont="1" applyFill="1" applyBorder="1" applyAlignment="1">
      <alignment horizontal="center" wrapText="1"/>
    </xf>
    <xf numFmtId="17" fontId="9" fillId="7" borderId="105" xfId="0" applyNumberFormat="1" applyFont="1" applyFill="1" applyBorder="1" applyAlignment="1">
      <alignment horizontal="center" vertical="center"/>
    </xf>
    <xf numFmtId="17" fontId="9" fillId="7" borderId="106" xfId="0" applyNumberFormat="1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/>
    </xf>
    <xf numFmtId="0" fontId="12" fillId="7" borderId="81" xfId="0" applyFont="1" applyFill="1" applyBorder="1" applyAlignment="1">
      <alignment horizontal="center" vertical="center" wrapText="1"/>
    </xf>
    <xf numFmtId="0" fontId="12" fillId="7" borderId="82" xfId="0" applyFont="1" applyFill="1" applyBorder="1" applyAlignment="1">
      <alignment horizontal="center" vertical="center" wrapText="1"/>
    </xf>
    <xf numFmtId="0" fontId="12" fillId="7" borderId="83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left" vertical="center" wrapText="1"/>
    </xf>
    <xf numFmtId="0" fontId="0" fillId="0" borderId="16" xfId="0" applyBorder="1"/>
    <xf numFmtId="165" fontId="20" fillId="0" borderId="16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86" xfId="0" applyFont="1" applyFill="1" applyBorder="1" applyAlignment="1">
      <alignment horizontal="left" vertical="center" wrapText="1"/>
    </xf>
    <xf numFmtId="0" fontId="36" fillId="0" borderId="86" xfId="0" applyFont="1" applyBorder="1" applyAlignment="1">
      <alignment horizontal="left"/>
    </xf>
    <xf numFmtId="165" fontId="20" fillId="0" borderId="86" xfId="2" applyNumberFormat="1" applyFont="1" applyFill="1" applyBorder="1" applyAlignment="1" applyProtection="1">
      <alignment horizontal="center" vertical="center" wrapText="1"/>
      <protection hidden="1"/>
    </xf>
    <xf numFmtId="0" fontId="0" fillId="0" borderId="86" xfId="0" applyBorder="1" applyAlignment="1">
      <alignment wrapText="1"/>
    </xf>
    <xf numFmtId="0" fontId="18" fillId="0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left" wrapText="1"/>
    </xf>
    <xf numFmtId="9" fontId="18" fillId="0" borderId="13" xfId="1" applyFont="1" applyBorder="1" applyAlignment="1">
      <alignment horizontal="center" vertical="center" wrapText="1"/>
    </xf>
    <xf numFmtId="0" fontId="18" fillId="0" borderId="86" xfId="0" applyFont="1" applyFill="1" applyBorder="1" applyAlignment="1">
      <alignment horizontal="center" vertical="center" wrapText="1"/>
    </xf>
    <xf numFmtId="0" fontId="18" fillId="0" borderId="86" xfId="0" applyFont="1" applyBorder="1" applyAlignment="1">
      <alignment horizontal="center" vertical="center" wrapText="1"/>
    </xf>
    <xf numFmtId="0" fontId="18" fillId="0" borderId="87" xfId="0" applyFont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8" fillId="7" borderId="79" xfId="0" applyFont="1" applyFill="1" applyBorder="1" applyAlignment="1">
      <alignment horizontal="center" vertical="center" wrapText="1"/>
    </xf>
    <xf numFmtId="17" fontId="9" fillId="7" borderId="107" xfId="0" applyNumberFormat="1" applyFont="1" applyFill="1" applyBorder="1" applyAlignment="1">
      <alignment horizontal="center" vertical="center"/>
    </xf>
    <xf numFmtId="17" fontId="9" fillId="7" borderId="103" xfId="0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38" fillId="9" borderId="88" xfId="0" applyFont="1" applyFill="1" applyBorder="1" applyAlignment="1">
      <alignment horizontal="center" vertical="center"/>
    </xf>
    <xf numFmtId="0" fontId="38" fillId="9" borderId="89" xfId="0" applyFont="1" applyFill="1" applyBorder="1" applyAlignment="1">
      <alignment horizontal="center" vertical="center"/>
    </xf>
    <xf numFmtId="0" fontId="38" fillId="9" borderId="90" xfId="0" applyFont="1" applyFill="1" applyBorder="1" applyAlignment="1">
      <alignment horizontal="center" vertical="center"/>
    </xf>
    <xf numFmtId="17" fontId="9" fillId="9" borderId="92" xfId="0" applyNumberFormat="1" applyFont="1" applyFill="1" applyBorder="1" applyAlignment="1">
      <alignment horizontal="center" vertical="center"/>
    </xf>
    <xf numFmtId="0" fontId="9" fillId="9" borderId="91" xfId="0" applyFont="1" applyFill="1" applyBorder="1" applyAlignment="1">
      <alignment horizontal="center" vertical="center" wrapText="1"/>
    </xf>
    <xf numFmtId="0" fontId="0" fillId="9" borderId="92" xfId="0" applyFill="1" applyBorder="1" applyAlignment="1">
      <alignment horizontal="center" vertical="center"/>
    </xf>
    <xf numFmtId="0" fontId="0" fillId="9" borderId="93" xfId="0" applyFill="1" applyBorder="1" applyAlignment="1">
      <alignment horizontal="center" vertical="center"/>
    </xf>
    <xf numFmtId="0" fontId="0" fillId="9" borderId="94" xfId="0" applyFill="1" applyBorder="1" applyAlignment="1">
      <alignment horizontal="center" vertical="center"/>
    </xf>
    <xf numFmtId="0" fontId="14" fillId="9" borderId="92" xfId="0" applyFont="1" applyFill="1" applyBorder="1" applyAlignment="1">
      <alignment horizontal="center" vertical="center"/>
    </xf>
    <xf numFmtId="0" fontId="14" fillId="9" borderId="94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1" fillId="11" borderId="78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7" borderId="99" xfId="0" applyFont="1" applyFill="1" applyBorder="1" applyAlignment="1">
      <alignment horizontal="center" vertical="center" wrapText="1"/>
    </xf>
    <xf numFmtId="0" fontId="35" fillId="7" borderId="100" xfId="0" applyFont="1" applyFill="1" applyBorder="1" applyAlignment="1">
      <alignment horizontal="center" vertical="center" wrapText="1"/>
    </xf>
    <xf numFmtId="0" fontId="35" fillId="7" borderId="101" xfId="0" applyFont="1" applyFill="1" applyBorder="1" applyAlignment="1">
      <alignment horizontal="center" vertical="center" wrapText="1"/>
    </xf>
    <xf numFmtId="0" fontId="35" fillId="7" borderId="102" xfId="0" applyFont="1" applyFill="1" applyBorder="1" applyAlignment="1">
      <alignment horizontal="center" vertical="center" wrapText="1"/>
    </xf>
    <xf numFmtId="9" fontId="19" fillId="13" borderId="16" xfId="1" applyFont="1" applyFill="1" applyBorder="1" applyAlignment="1">
      <alignment horizontal="center"/>
    </xf>
    <xf numFmtId="9" fontId="19" fillId="13" borderId="16" xfId="1" applyFont="1" applyFill="1" applyBorder="1" applyAlignment="1">
      <alignment horizontal="center" wrapText="1"/>
    </xf>
    <xf numFmtId="0" fontId="19" fillId="13" borderId="18" xfId="0" applyFont="1" applyFill="1" applyBorder="1" applyAlignment="1">
      <alignment horizontal="center" wrapText="1"/>
    </xf>
    <xf numFmtId="0" fontId="11" fillId="10" borderId="88" xfId="0" applyFont="1" applyFill="1" applyBorder="1" applyAlignment="1">
      <alignment horizontal="center"/>
    </xf>
    <xf numFmtId="0" fontId="11" fillId="10" borderId="89" xfId="0" applyFont="1" applyFill="1" applyBorder="1" applyAlignment="1">
      <alignment horizontal="center"/>
    </xf>
    <xf numFmtId="0" fontId="11" fillId="10" borderId="90" xfId="0" applyFont="1" applyFill="1" applyBorder="1" applyAlignment="1">
      <alignment horizontal="center"/>
    </xf>
    <xf numFmtId="9" fontId="3" fillId="2" borderId="49" xfId="0" applyNumberFormat="1" applyFont="1" applyFill="1" applyBorder="1" applyAlignment="1">
      <alignment horizontal="center" wrapText="1"/>
    </xf>
    <xf numFmtId="0" fontId="11" fillId="8" borderId="88" xfId="0" applyFont="1" applyFill="1" applyBorder="1" applyAlignment="1">
      <alignment horizontal="center"/>
    </xf>
    <xf numFmtId="0" fontId="11" fillId="8" borderId="89" xfId="0" applyFont="1" applyFill="1" applyBorder="1" applyAlignment="1">
      <alignment horizontal="center"/>
    </xf>
    <xf numFmtId="0" fontId="11" fillId="8" borderId="90" xfId="0" applyFont="1" applyFill="1" applyBorder="1" applyAlignment="1">
      <alignment horizontal="center"/>
    </xf>
    <xf numFmtId="0" fontId="21" fillId="10" borderId="94" xfId="0" applyFont="1" applyFill="1" applyBorder="1" applyAlignment="1">
      <alignment horizontal="center"/>
    </xf>
    <xf numFmtId="0" fontId="21" fillId="10" borderId="95" xfId="0" applyFont="1" applyFill="1" applyBorder="1" applyAlignment="1">
      <alignment horizontal="center"/>
    </xf>
    <xf numFmtId="0" fontId="21" fillId="10" borderId="94" xfId="0" applyFont="1" applyFill="1" applyBorder="1" applyAlignment="1">
      <alignment horizontal="center" wrapText="1"/>
    </xf>
    <xf numFmtId="0" fontId="14" fillId="10" borderId="95" xfId="0" applyFont="1" applyFill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9" fontId="18" fillId="0" borderId="110" xfId="0" applyNumberFormat="1" applyFont="1" applyBorder="1" applyAlignment="1">
      <alignment horizontal="center" vertical="center" wrapText="1"/>
    </xf>
    <xf numFmtId="9" fontId="18" fillId="0" borderId="28" xfId="0" applyNumberFormat="1" applyFont="1" applyBorder="1" applyAlignment="1">
      <alignment horizontal="center" vertical="center" wrapText="1"/>
    </xf>
    <xf numFmtId="9" fontId="18" fillId="0" borderId="27" xfId="1" applyFont="1" applyBorder="1" applyAlignment="1">
      <alignment horizontal="center" vertical="center" wrapText="1"/>
    </xf>
    <xf numFmtId="9" fontId="18" fillId="0" borderId="110" xfId="1" applyFont="1" applyBorder="1" applyAlignment="1">
      <alignment horizontal="center" vertical="center" wrapText="1"/>
    </xf>
    <xf numFmtId="9" fontId="18" fillId="0" borderId="28" xfId="1" applyFont="1" applyBorder="1" applyAlignment="1">
      <alignment horizontal="center" vertical="center" wrapText="1"/>
    </xf>
    <xf numFmtId="0" fontId="11" fillId="8" borderId="109" xfId="0" applyFont="1" applyFill="1" applyBorder="1" applyAlignment="1">
      <alignment horizontal="center"/>
    </xf>
    <xf numFmtId="9" fontId="19" fillId="13" borderId="35" xfId="1" applyFont="1" applyFill="1" applyBorder="1" applyAlignment="1">
      <alignment horizontal="center"/>
    </xf>
    <xf numFmtId="0" fontId="3" fillId="0" borderId="18" xfId="0" applyFont="1" applyBorder="1" applyAlignment="1">
      <alignment horizontal="center" wrapText="1"/>
    </xf>
    <xf numFmtId="0" fontId="18" fillId="0" borderId="18" xfId="0" applyFont="1" applyBorder="1" applyAlignment="1">
      <alignment horizontal="center" vertical="center" wrapText="1"/>
    </xf>
    <xf numFmtId="0" fontId="26" fillId="5" borderId="21" xfId="0" applyFont="1" applyFill="1" applyBorder="1" applyAlignment="1">
      <alignment horizontal="center"/>
    </xf>
    <xf numFmtId="0" fontId="26" fillId="5" borderId="51" xfId="0" applyFont="1" applyFill="1" applyBorder="1" applyAlignment="1">
      <alignment horizontal="center"/>
    </xf>
    <xf numFmtId="0" fontId="26" fillId="5" borderId="22" xfId="0" applyFont="1" applyFill="1" applyBorder="1" applyAlignment="1">
      <alignment horizontal="center"/>
    </xf>
    <xf numFmtId="0" fontId="21" fillId="3" borderId="18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wrapText="1"/>
    </xf>
    <xf numFmtId="0" fontId="21" fillId="3" borderId="18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 wrapText="1"/>
    </xf>
    <xf numFmtId="0" fontId="21" fillId="3" borderId="51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7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7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72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center" vertical="center" wrapText="1"/>
    </xf>
    <xf numFmtId="0" fontId="32" fillId="0" borderId="71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72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9" fontId="30" fillId="4" borderId="18" xfId="1" applyFont="1" applyFill="1" applyBorder="1" applyAlignment="1">
      <alignment horizontal="center"/>
    </xf>
    <xf numFmtId="0" fontId="30" fillId="4" borderId="18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 vertical="center" wrapText="1"/>
    </xf>
    <xf numFmtId="0" fontId="30" fillId="4" borderId="54" xfId="0" applyFont="1" applyFill="1" applyBorder="1" applyAlignment="1">
      <alignment horizontal="center"/>
    </xf>
    <xf numFmtId="0" fontId="12" fillId="3" borderId="53" xfId="0" applyFont="1" applyFill="1" applyBorder="1" applyAlignment="1">
      <alignment horizontal="center" vertical="center" wrapText="1"/>
    </xf>
    <xf numFmtId="0" fontId="12" fillId="3" borderId="47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17" fontId="9" fillId="3" borderId="27" xfId="0" applyNumberFormat="1" applyFont="1" applyFill="1" applyBorder="1" applyAlignment="1">
      <alignment horizontal="center" vertical="center"/>
    </xf>
    <xf numFmtId="17" fontId="9" fillId="3" borderId="28" xfId="0" applyNumberFormat="1" applyFont="1" applyFill="1" applyBorder="1" applyAlignment="1">
      <alignment horizontal="center" vertical="center"/>
    </xf>
    <xf numFmtId="9" fontId="19" fillId="4" borderId="18" xfId="1" applyFont="1" applyFill="1" applyBorder="1" applyAlignment="1">
      <alignment horizontal="center"/>
    </xf>
    <xf numFmtId="9" fontId="31" fillId="4" borderId="18" xfId="1" applyFont="1" applyFill="1" applyBorder="1" applyAlignment="1">
      <alignment horizontal="center"/>
    </xf>
    <xf numFmtId="0" fontId="19" fillId="4" borderId="18" xfId="0" applyFont="1" applyFill="1" applyBorder="1" applyAlignment="1">
      <alignment horizontal="center"/>
    </xf>
    <xf numFmtId="0" fontId="31" fillId="4" borderId="18" xfId="0" applyFont="1" applyFill="1" applyBorder="1" applyAlignment="1">
      <alignment horizontal="center"/>
    </xf>
    <xf numFmtId="0" fontId="19" fillId="4" borderId="54" xfId="0" applyFont="1" applyFill="1" applyBorder="1" applyAlignment="1">
      <alignment horizontal="center"/>
    </xf>
    <xf numFmtId="0" fontId="31" fillId="4" borderId="54" xfId="0" applyFont="1" applyFill="1" applyBorder="1" applyAlignment="1">
      <alignment horizontal="center"/>
    </xf>
    <xf numFmtId="9" fontId="31" fillId="4" borderId="16" xfId="1" applyFont="1" applyFill="1" applyBorder="1" applyAlignment="1">
      <alignment horizontal="center"/>
    </xf>
    <xf numFmtId="0" fontId="31" fillId="4" borderId="21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3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9" fontId="19" fillId="4" borderId="16" xfId="1" applyFont="1" applyFill="1" applyBorder="1" applyAlignment="1">
      <alignment horizontal="center"/>
    </xf>
    <xf numFmtId="0" fontId="19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 vertical="center" wrapText="1"/>
    </xf>
    <xf numFmtId="0" fontId="12" fillId="3" borderId="28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7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/>
    </xf>
    <xf numFmtId="165" fontId="23" fillId="0" borderId="18" xfId="2" applyNumberFormat="1" applyFont="1" applyFill="1" applyBorder="1" applyAlignment="1" applyProtection="1">
      <alignment horizontal="center" vertical="center" wrapText="1"/>
      <protection hidden="1"/>
    </xf>
    <xf numFmtId="0" fontId="15" fillId="0" borderId="18" xfId="0" applyFont="1" applyFill="1" applyBorder="1" applyAlignment="1">
      <alignment horizontal="left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59" xfId="0" applyFont="1" applyFill="1" applyBorder="1" applyAlignment="1">
      <alignment horizontal="center" vertical="center"/>
    </xf>
    <xf numFmtId="9" fontId="18" fillId="0" borderId="18" xfId="1" applyFont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9" fontId="18" fillId="0" borderId="18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9" fontId="18" fillId="0" borderId="18" xfId="0" applyNumberFormat="1" applyFont="1" applyFill="1" applyBorder="1" applyAlignment="1">
      <alignment horizontal="center" vertical="center" wrapText="1"/>
    </xf>
    <xf numFmtId="9" fontId="18" fillId="0" borderId="18" xfId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21" fillId="3" borderId="29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center" vertical="center" wrapText="1"/>
    </xf>
    <xf numFmtId="0" fontId="8" fillId="3" borderId="74" xfId="0" applyFont="1" applyFill="1" applyBorder="1" applyAlignment="1">
      <alignment horizontal="center" vertical="center" wrapText="1"/>
    </xf>
    <xf numFmtId="0" fontId="8" fillId="3" borderId="47" xfId="0" applyFont="1" applyFill="1" applyBorder="1" applyAlignment="1">
      <alignment horizontal="center" vertical="center" wrapText="1"/>
    </xf>
    <xf numFmtId="0" fontId="8" fillId="3" borderId="73" xfId="0" applyFont="1" applyFill="1" applyBorder="1" applyAlignment="1">
      <alignment horizontal="center" vertical="center" wrapText="1"/>
    </xf>
    <xf numFmtId="0" fontId="8" fillId="3" borderId="75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9" fillId="3" borderId="48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 wrapText="1"/>
    </xf>
    <xf numFmtId="0" fontId="9" fillId="3" borderId="7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7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50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21" fillId="3" borderId="35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9" fontId="18" fillId="0" borderId="36" xfId="0" applyNumberFormat="1" applyFont="1" applyBorder="1" applyAlignment="1">
      <alignment horizontal="center" vertical="center" wrapText="1"/>
    </xf>
    <xf numFmtId="0" fontId="15" fillId="0" borderId="55" xfId="0" applyFont="1" applyFill="1" applyBorder="1" applyAlignment="1">
      <alignment horizontal="left" vertical="center" wrapText="1"/>
    </xf>
    <xf numFmtId="0" fontId="15" fillId="0" borderId="56" xfId="0" applyFont="1" applyFill="1" applyBorder="1" applyAlignment="1">
      <alignment horizontal="left" vertical="center" wrapText="1"/>
    </xf>
    <xf numFmtId="0" fontId="15" fillId="0" borderId="57" xfId="0" applyFont="1" applyFill="1" applyBorder="1" applyAlignment="1">
      <alignment horizontal="left" vertical="center" wrapText="1"/>
    </xf>
    <xf numFmtId="165" fontId="23" fillId="0" borderId="65" xfId="2" applyNumberFormat="1" applyFont="1" applyFill="1" applyBorder="1" applyAlignment="1" applyProtection="1">
      <alignment horizontal="center" vertical="center" wrapText="1"/>
      <protection hidden="1"/>
    </xf>
    <xf numFmtId="165" fontId="23" fillId="0" borderId="62" xfId="2" applyNumberFormat="1" applyFont="1" applyFill="1" applyBorder="1" applyAlignment="1" applyProtection="1">
      <alignment horizontal="center" vertical="center" wrapText="1"/>
      <protection hidden="1"/>
    </xf>
    <xf numFmtId="165" fontId="23" fillId="0" borderId="64" xfId="2" applyNumberFormat="1" applyFont="1" applyFill="1" applyBorder="1" applyAlignment="1" applyProtection="1">
      <alignment horizontal="center" vertical="center" wrapText="1"/>
      <protection hidden="1"/>
    </xf>
    <xf numFmtId="0" fontId="15" fillId="0" borderId="55" xfId="0" applyFont="1" applyFill="1" applyBorder="1" applyAlignment="1">
      <alignment horizontal="center" vertical="center" wrapText="1"/>
    </xf>
    <xf numFmtId="0" fontId="15" fillId="0" borderId="56" xfId="0" applyFont="1" applyFill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165" fontId="23" fillId="0" borderId="65" xfId="2" applyNumberFormat="1" applyFont="1" applyFill="1" applyBorder="1" applyAlignment="1" applyProtection="1">
      <alignment horizontal="center" vertical="center"/>
      <protection hidden="1"/>
    </xf>
    <xf numFmtId="165" fontId="23" fillId="0" borderId="62" xfId="2" applyNumberFormat="1" applyFont="1" applyFill="1" applyBorder="1" applyAlignment="1" applyProtection="1">
      <alignment horizontal="center" vertical="center"/>
      <protection hidden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0" fontId="21" fillId="3" borderId="60" xfId="0" applyFont="1" applyFill="1" applyBorder="1" applyAlignment="1">
      <alignment horizontal="center" vertical="center" wrapText="1"/>
    </xf>
    <xf numFmtId="0" fontId="21" fillId="3" borderId="6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left" vertical="center" wrapText="1"/>
    </xf>
    <xf numFmtId="0" fontId="15" fillId="0" borderId="67" xfId="0" applyFont="1" applyFill="1" applyBorder="1" applyAlignment="1">
      <alignment horizontal="left" vertical="center" wrapText="1"/>
    </xf>
    <xf numFmtId="0" fontId="15" fillId="0" borderId="68" xfId="0" applyFont="1" applyFill="1" applyBorder="1" applyAlignment="1">
      <alignment horizontal="left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0" borderId="69" xfId="0" applyFont="1" applyFill="1" applyBorder="1" applyAlignment="1">
      <alignment horizontal="left" vertical="center" wrapText="1"/>
    </xf>
    <xf numFmtId="0" fontId="15" fillId="0" borderId="60" xfId="0" applyFont="1" applyFill="1" applyBorder="1" applyAlignment="1">
      <alignment horizontal="left" vertical="center" wrapText="1"/>
    </xf>
    <xf numFmtId="0" fontId="15" fillId="0" borderId="70" xfId="0" applyFont="1" applyFill="1" applyBorder="1" applyAlignment="1">
      <alignment horizontal="left" vertical="center" wrapText="1"/>
    </xf>
    <xf numFmtId="17" fontId="9" fillId="3" borderId="11" xfId="0" applyNumberFormat="1" applyFont="1" applyFill="1" applyBorder="1" applyAlignment="1">
      <alignment horizontal="center" vertical="center"/>
    </xf>
    <xf numFmtId="0" fontId="27" fillId="0" borderId="48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27" fillId="0" borderId="71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72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/>
    </xf>
    <xf numFmtId="0" fontId="15" fillId="0" borderId="18" xfId="0" applyFont="1" applyBorder="1" applyAlignment="1">
      <alignment horizontal="center" wrapText="1"/>
    </xf>
    <xf numFmtId="0" fontId="20" fillId="0" borderId="18" xfId="0" applyFont="1" applyBorder="1" applyAlignment="1">
      <alignment horizontal="center" vertical="center" wrapText="1"/>
    </xf>
    <xf numFmtId="0" fontId="35" fillId="15" borderId="81" xfId="0" applyFont="1" applyFill="1" applyBorder="1" applyAlignment="1">
      <alignment horizontal="center" vertical="center"/>
    </xf>
    <xf numFmtId="0" fontId="35" fillId="15" borderId="82" xfId="0" applyFont="1" applyFill="1" applyBorder="1" applyAlignment="1">
      <alignment horizontal="center" vertical="center"/>
    </xf>
    <xf numFmtId="0" fontId="35" fillId="15" borderId="83" xfId="0" applyFont="1" applyFill="1" applyBorder="1" applyAlignment="1">
      <alignment horizontal="center" vertical="center"/>
    </xf>
    <xf numFmtId="0" fontId="35" fillId="15" borderId="81" xfId="0" applyFont="1" applyFill="1" applyBorder="1" applyAlignment="1">
      <alignment horizontal="center" vertical="center" wrapText="1"/>
    </xf>
    <xf numFmtId="0" fontId="35" fillId="15" borderId="82" xfId="0" applyFont="1" applyFill="1" applyBorder="1" applyAlignment="1">
      <alignment horizontal="center" vertical="center" wrapText="1"/>
    </xf>
    <xf numFmtId="0" fontId="35" fillId="15" borderId="83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left" vertical="center"/>
    </xf>
    <xf numFmtId="0" fontId="35" fillId="15" borderId="100" xfId="0" applyFont="1" applyFill="1" applyBorder="1" applyAlignment="1">
      <alignment horizontal="center" vertical="center"/>
    </xf>
    <xf numFmtId="0" fontId="35" fillId="15" borderId="101" xfId="0" applyFont="1" applyFill="1" applyBorder="1" applyAlignment="1">
      <alignment horizontal="center" vertical="center"/>
    </xf>
    <xf numFmtId="0" fontId="35" fillId="15" borderId="102" xfId="0" applyFont="1" applyFill="1" applyBorder="1" applyAlignment="1">
      <alignment horizontal="center" vertical="center"/>
    </xf>
    <xf numFmtId="0" fontId="35" fillId="15" borderId="12" xfId="0" applyFont="1" applyFill="1" applyBorder="1" applyAlignment="1">
      <alignment horizontal="center" vertical="center"/>
    </xf>
    <xf numFmtId="0" fontId="35" fillId="15" borderId="13" xfId="0" applyFont="1" applyFill="1" applyBorder="1" applyAlignment="1">
      <alignment horizontal="center" vertical="center"/>
    </xf>
    <xf numFmtId="0" fontId="35" fillId="15" borderId="27" xfId="0" applyFont="1" applyFill="1" applyBorder="1" applyAlignment="1">
      <alignment horizontal="center" vertical="center"/>
    </xf>
    <xf numFmtId="0" fontId="35" fillId="15" borderId="107" xfId="0" applyFont="1" applyFill="1" applyBorder="1" applyAlignment="1">
      <alignment horizontal="center" vertical="center"/>
    </xf>
    <xf numFmtId="0" fontId="35" fillId="15" borderId="103" xfId="0" applyFont="1" applyFill="1" applyBorder="1" applyAlignment="1">
      <alignment horizontal="center" vertical="center"/>
    </xf>
  </cellXfs>
  <cellStyles count="6">
    <cellStyle name="Millares" xfId="4" builtinId="3"/>
    <cellStyle name="Millares_E1.2 Direccionamiento Estrategico" xfId="2" xr:uid="{00000000-0005-0000-0000-000001000000}"/>
    <cellStyle name="Moneda" xfId="5" builtinId="4"/>
    <cellStyle name="Normal" xfId="0" builtinId="0"/>
    <cellStyle name="Normal 2" xfId="3" xr:uid="{00000000-0005-0000-0000-000004000000}"/>
    <cellStyle name="Porcentaje" xfId="1" builtinId="5"/>
  </cellStyles>
  <dxfs count="0"/>
  <tableStyles count="0" defaultTableStyle="TableStyleMedium2" defaultPivotStyle="PivotStyleLight16"/>
  <colors>
    <mruColors>
      <color rgb="FF00A3E0"/>
      <color rgb="FF0038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800"/>
            </a:pPr>
            <a:r>
              <a:rPr lang="es-ES" sz="1800"/>
              <a:t>Tendencia del indicador de cumplimiento 2018</a:t>
            </a:r>
          </a:p>
        </c:rich>
      </c:tx>
      <c:layout>
        <c:manualLayout>
          <c:xMode val="edge"/>
          <c:yMode val="edge"/>
          <c:x val="0.16644720215806433"/>
          <c:y val="1.541425818882466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2098-4661-A868-A696A94064E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2098-4661-A868-A696A94064E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2098-4661-A868-A696A94064E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'Prevencion ilicitos'!$T$8:$AA$8</c15:sqref>
                  </c15:fullRef>
                </c:ext>
              </c:extLst>
              <c:f>('Prevencion ilicitos'!$T$8,'Prevencion ilicitos'!$V$8,'Prevencion ilicitos'!$X$8,'Prevencion ilicitos'!$Z$8)</c:f>
              <c:strCache>
                <c:ptCount val="4"/>
                <c:pt idx="0">
                  <c:v>1er Trimestre</c:v>
                </c:pt>
                <c:pt idx="1">
                  <c:v>2do Trimestre</c:v>
                </c:pt>
                <c:pt idx="2">
                  <c:v>3er Trimestre</c:v>
                </c:pt>
                <c:pt idx="3">
                  <c:v>4to Trimestre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'Prevencion ilicitos'!$T$9:$AA$9</c15:sqref>
                  </c15:fullRef>
                </c:ext>
              </c:extLst>
              <c:f>('Prevencion ilicitos'!$T$9,'Prevencion ilicitos'!$V$9,'Prevencion ilicitos'!$X$9,'Prevencion ilicitos'!$Z$9)</c:f>
              <c:numCache>
                <c:formatCode>General</c:formatCode>
                <c:ptCount val="4"/>
                <c:pt idx="0" formatCode="0%">
                  <c:v>1</c:v>
                </c:pt>
                <c:pt idx="1" formatCode="0%">
                  <c:v>0</c:v>
                </c:pt>
                <c:pt idx="2" formatCode="0%">
                  <c:v>0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98-4661-A868-A696A94064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9493504"/>
        <c:axId val="519494064"/>
      </c:barChart>
      <c:catAx>
        <c:axId val="51949350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txPr>
          <a:bodyPr rot="0" vert="horz"/>
          <a:lstStyle/>
          <a:p>
            <a:pPr>
              <a:defRPr lang="es-ES" sz="5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19494064"/>
        <c:crosses val="autoZero"/>
        <c:auto val="1"/>
        <c:lblAlgn val="ctr"/>
        <c:lblOffset val="100"/>
        <c:noMultiLvlLbl val="1"/>
      </c:catAx>
      <c:valAx>
        <c:axId val="519494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519493504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/>
    <c:pageMargins b="0.75000000000000455" l="0.70000000000000062" r="0.70000000000000062" t="0.750000000000004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100" baseline="0"/>
              <a:t>Cobertura</a:t>
            </a:r>
          </a:p>
          <a:p>
            <a:pPr>
              <a:defRPr lang="es-ES" sz="1100"/>
            </a:pPr>
            <a:r>
              <a:rPr lang="es-ES" sz="1100" baseline="0"/>
              <a:t>2do Trimestre</a:t>
            </a:r>
            <a:endParaRPr lang="es-E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1C3-48B9-A8B6-619A49B4109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1C3-48B9-A8B6-619A49B4109B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'GD2-08 SOL'!$S$9:$V$9</c:f>
              <c:strCache>
                <c:ptCount val="3"/>
                <c:pt idx="0">
                  <c:v>1er Trimestre</c:v>
                </c:pt>
                <c:pt idx="2">
                  <c:v>2do Trimestre</c:v>
                </c:pt>
              </c:strCache>
            </c:strRef>
          </c:cat>
          <c:val>
            <c:numRef>
              <c:f>'GD2-08 SOL'!$S$11:$V$11</c:f>
              <c:numCache>
                <c:formatCode>0%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C3-48B9-A8B6-619A49B4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799904"/>
        <c:axId val="520800464"/>
      </c:barChart>
      <c:catAx>
        <c:axId val="520799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0800464"/>
        <c:crosses val="autoZero"/>
        <c:auto val="1"/>
        <c:lblAlgn val="ctr"/>
        <c:lblOffset val="100"/>
        <c:noMultiLvlLbl val="0"/>
      </c:catAx>
      <c:valAx>
        <c:axId val="5208004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079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100" baseline="0"/>
              <a:t>Cobertura</a:t>
            </a:r>
          </a:p>
          <a:p>
            <a:pPr>
              <a:defRPr lang="es-ES" sz="1100"/>
            </a:pPr>
            <a:r>
              <a:rPr lang="es-ES" sz="1100" baseline="0"/>
              <a:t>4to Trimestre</a:t>
            </a:r>
            <a:endParaRPr lang="es-E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567F-45D2-996F-FD21A9C77AF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567F-45D2-996F-FD21A9C77AF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567F-45D2-996F-FD21A9C77AFD}"/>
              </c:ext>
            </c:extLst>
          </c:dPt>
          <c:cat>
            <c:strRef>
              <c:f>'GD2-08 SOL'!$S$9:$Z$9</c:f>
              <c:strCache>
                <c:ptCount val="7"/>
                <c:pt idx="0">
                  <c:v>1er Trimestre</c:v>
                </c:pt>
                <c:pt idx="2">
                  <c:v>2do Trimestre</c:v>
                </c:pt>
                <c:pt idx="4">
                  <c:v>3er Trimestre</c:v>
                </c:pt>
                <c:pt idx="6">
                  <c:v>4to Trimestre</c:v>
                </c:pt>
              </c:strCache>
            </c:strRef>
          </c:cat>
          <c:val>
            <c:numRef>
              <c:f>'GD2-08 SOL'!$S$11:$Z$11</c:f>
              <c:numCache>
                <c:formatCode>0%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7F-45D2-996F-FD21A9C77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257728"/>
        <c:axId val="521258288"/>
      </c:barChart>
      <c:catAx>
        <c:axId val="52125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1258288"/>
        <c:crosses val="autoZero"/>
        <c:auto val="1"/>
        <c:lblAlgn val="ctr"/>
        <c:lblOffset val="100"/>
        <c:noMultiLvlLbl val="0"/>
      </c:catAx>
      <c:valAx>
        <c:axId val="5212582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125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100"/>
              <a:t>Eficacia</a:t>
            </a:r>
          </a:p>
          <a:p>
            <a:pPr>
              <a:defRPr lang="es-ES" sz="1100"/>
            </a:pPr>
            <a:r>
              <a:rPr lang="es-ES" sz="1100"/>
              <a:t>3er Trimestre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62A5-40A8-80EA-DBAAC74E37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2A5-40A8-80EA-DBAAC74E370B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'GD2-08 SOL'!$S$9:$X$9</c:f>
              <c:strCache>
                <c:ptCount val="5"/>
                <c:pt idx="0">
                  <c:v>1er Trimestre</c:v>
                </c:pt>
                <c:pt idx="2">
                  <c:v>2do Trimestre</c:v>
                </c:pt>
                <c:pt idx="4">
                  <c:v>3er Trimestre</c:v>
                </c:pt>
              </c:strCache>
            </c:strRef>
          </c:cat>
          <c:val>
            <c:numRef>
              <c:f>'GD2-08 SOL'!$S$12:$X$12</c:f>
              <c:numCache>
                <c:formatCode>0%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5-40A8-80EA-DBAAC74E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260528"/>
        <c:axId val="521261088"/>
      </c:barChart>
      <c:catAx>
        <c:axId val="52126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 sz="500"/>
            </a:pPr>
            <a:endParaRPr lang="es-CO"/>
          </a:p>
        </c:txPr>
        <c:crossAx val="521261088"/>
        <c:crosses val="autoZero"/>
        <c:auto val="1"/>
        <c:lblAlgn val="ctr"/>
        <c:lblOffset val="100"/>
        <c:noMultiLvlLbl val="0"/>
      </c:catAx>
      <c:valAx>
        <c:axId val="5212610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126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100"/>
              <a:t>Eficacia</a:t>
            </a:r>
          </a:p>
          <a:p>
            <a:pPr>
              <a:defRPr lang="es-ES" sz="1100"/>
            </a:pPr>
            <a:r>
              <a:rPr lang="es-ES" sz="1100"/>
              <a:t>4to Trimeste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AD5-4333-9F0A-9B78A694E59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FAD5-4333-9F0A-9B78A694E59C}"/>
              </c:ext>
            </c:extLst>
          </c:dPt>
          <c:cat>
            <c:strRef>
              <c:f>'GD2-08 SOL'!$S$9:$Z$9</c:f>
              <c:strCache>
                <c:ptCount val="7"/>
                <c:pt idx="0">
                  <c:v>1er Trimestre</c:v>
                </c:pt>
                <c:pt idx="2">
                  <c:v>2do Trimestre</c:v>
                </c:pt>
                <c:pt idx="4">
                  <c:v>3er Trimestre</c:v>
                </c:pt>
                <c:pt idx="6">
                  <c:v>4to Trimestre</c:v>
                </c:pt>
              </c:strCache>
            </c:strRef>
          </c:cat>
          <c:val>
            <c:numRef>
              <c:f>'GD2-08 SOL'!$S$12:$Z$12</c:f>
              <c:numCache>
                <c:formatCode>0%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5-4333-9F0A-9B78A694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263328"/>
        <c:axId val="521263888"/>
      </c:barChart>
      <c:catAx>
        <c:axId val="52126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 sz="500"/>
            </a:pPr>
            <a:endParaRPr lang="es-CO"/>
          </a:p>
        </c:txPr>
        <c:crossAx val="521263888"/>
        <c:crosses val="autoZero"/>
        <c:auto val="1"/>
        <c:lblAlgn val="ctr"/>
        <c:lblOffset val="100"/>
        <c:noMultiLvlLbl val="0"/>
      </c:catAx>
      <c:valAx>
        <c:axId val="5212638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126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100"/>
              <a:t>Eficacia</a:t>
            </a:r>
          </a:p>
          <a:p>
            <a:pPr>
              <a:defRPr lang="es-ES" sz="1100"/>
            </a:pPr>
            <a:r>
              <a:rPr lang="es-ES" sz="1100"/>
              <a:t>2do</a:t>
            </a:r>
            <a:r>
              <a:rPr lang="es-ES" sz="1100" baseline="0"/>
              <a:t> Trimestre</a:t>
            </a:r>
            <a:endParaRPr lang="es-E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</c:spPr>
          <c:invertIfNegative val="0"/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'GD2-08 SOL'!$S$9:$V$9</c:f>
              <c:strCache>
                <c:ptCount val="3"/>
                <c:pt idx="0">
                  <c:v>1er Trimestre</c:v>
                </c:pt>
                <c:pt idx="2">
                  <c:v>2do Trimestre</c:v>
                </c:pt>
              </c:strCache>
            </c:strRef>
          </c:cat>
          <c:val>
            <c:numRef>
              <c:f>'GD2-08 SOL'!$S$12:$V$12</c:f>
              <c:numCache>
                <c:formatCode>0%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A-46D7-9117-56C454CE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397552"/>
        <c:axId val="521398112"/>
      </c:barChart>
      <c:catAx>
        <c:axId val="52139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 sz="500"/>
            </a:pPr>
            <a:endParaRPr lang="es-CO"/>
          </a:p>
        </c:txPr>
        <c:crossAx val="521398112"/>
        <c:crosses val="autoZero"/>
        <c:auto val="1"/>
        <c:lblAlgn val="ctr"/>
        <c:lblOffset val="100"/>
        <c:noMultiLvlLbl val="0"/>
      </c:catAx>
      <c:valAx>
        <c:axId val="52139811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139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100"/>
              <a:t>Eficacia</a:t>
            </a:r>
          </a:p>
          <a:p>
            <a:pPr>
              <a:defRPr lang="es-ES" sz="1100"/>
            </a:pPr>
            <a:r>
              <a:rPr lang="es-ES" sz="1100" baseline="0"/>
              <a:t>1er Trimestre</a:t>
            </a:r>
            <a:endParaRPr lang="es-E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</c:spPr>
          <c:invertIfNegative val="0"/>
          <c:val>
            <c:numRef>
              <c:f>'GD2-08 SOL'!$S$9:$T$9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0-4F1F-BF58-FB5B403F28DC}"/>
            </c:ext>
          </c:extLst>
        </c:ser>
        <c:ser>
          <c:idx val="1"/>
          <c:order val="1"/>
          <c:invertIfNegative val="0"/>
          <c:val>
            <c:numRef>
              <c:f>'GD2-08 SOL'!$S$12:$T$12</c:f>
              <c:numCache>
                <c:formatCode>0%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0-4F1F-BF58-FB5B403F2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400912"/>
        <c:axId val="521401472"/>
      </c:barChart>
      <c:catAx>
        <c:axId val="5214009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s-ES" sz="500"/>
            </a:pPr>
            <a:endParaRPr lang="es-CO"/>
          </a:p>
        </c:txPr>
        <c:crossAx val="521401472"/>
        <c:crosses val="autoZero"/>
        <c:auto val="1"/>
        <c:lblAlgn val="ctr"/>
        <c:lblOffset val="100"/>
        <c:noMultiLvlLbl val="0"/>
      </c:catAx>
      <c:valAx>
        <c:axId val="521401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 algn="ctr">
              <a:defRPr lang="es-CO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40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800" b="0" i="0" baseline="0">
                <a:effectLst/>
              </a:rPr>
              <a:t>Tendencia del indicador de cobertura 2018</a:t>
            </a:r>
            <a:endParaRPr lang="es-MX" sz="11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B719-4C48-A63C-555F13DEAD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B719-4C48-A63C-555F13DEAD4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B719-4C48-A63C-555F13DEAD4F}"/>
              </c:ext>
            </c:extLst>
          </c:dPt>
          <c:cat>
            <c:strRef>
              <c:f>'Prevencion ilicitos'!$T$8:$AA$8</c:f>
              <c:strCache>
                <c:ptCount val="7"/>
                <c:pt idx="0">
                  <c:v>1er Trimestre</c:v>
                </c:pt>
                <c:pt idx="2">
                  <c:v>2do Trimestre</c:v>
                </c:pt>
                <c:pt idx="4">
                  <c:v>3er Trimestre</c:v>
                </c:pt>
                <c:pt idx="6">
                  <c:v>4to Trimestre</c:v>
                </c:pt>
              </c:strCache>
            </c:strRef>
          </c:cat>
          <c:val>
            <c:numRef>
              <c:f>'Prevencion ilicitos'!$T$10:$AA$10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B719-4C48-A63C-555F13DE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092912"/>
        <c:axId val="520093472"/>
      </c:barChart>
      <c:catAx>
        <c:axId val="52009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0093472"/>
        <c:crosses val="autoZero"/>
        <c:auto val="1"/>
        <c:lblAlgn val="ctr"/>
        <c:lblOffset val="100"/>
        <c:noMultiLvlLbl val="0"/>
      </c:catAx>
      <c:valAx>
        <c:axId val="5200934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009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800" b="0" i="0" baseline="0">
                <a:effectLst/>
              </a:rPr>
              <a:t>Tendencia del indicador de eficacia 2018</a:t>
            </a:r>
            <a:endParaRPr lang="es-MX" sz="11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0B8-4A73-B375-1741A538BAE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E0B8-4A73-B375-1741A538BAE6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'Prevencion ilicitos'!$T$8:$AA$8</c:f>
              <c:strCache>
                <c:ptCount val="7"/>
                <c:pt idx="0">
                  <c:v>1er Trimestre</c:v>
                </c:pt>
                <c:pt idx="2">
                  <c:v>2do Trimestre</c:v>
                </c:pt>
                <c:pt idx="4">
                  <c:v>3er Trimestre</c:v>
                </c:pt>
                <c:pt idx="6">
                  <c:v>4to Trimestre</c:v>
                </c:pt>
              </c:strCache>
            </c:strRef>
          </c:cat>
          <c:val>
            <c:numRef>
              <c:f>'Prevencion ilicitos'!$T$11:$AA$11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E0B8-4A73-B375-1741A538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033488"/>
        <c:axId val="520034048"/>
      </c:barChart>
      <c:catAx>
        <c:axId val="5200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 sz="500"/>
            </a:pPr>
            <a:endParaRPr lang="es-CO"/>
          </a:p>
        </c:txPr>
        <c:crossAx val="520034048"/>
        <c:crosses val="autoZero"/>
        <c:auto val="1"/>
        <c:lblAlgn val="ctr"/>
        <c:lblOffset val="100"/>
        <c:noMultiLvlLbl val="0"/>
      </c:catAx>
      <c:valAx>
        <c:axId val="5200340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003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Cumplimiento</a:t>
            </a:r>
          </a:p>
          <a:p>
            <a:pPr>
              <a:defRPr lang="es-ES"/>
            </a:pPr>
            <a:r>
              <a:rPr lang="es-ES"/>
              <a:t>1er</a:t>
            </a:r>
            <a:r>
              <a:rPr lang="es-ES" baseline="0"/>
              <a:t> Trimestre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E588-486D-9080-0D887B646C8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</c:name>
            <c:trendlineType val="linear"/>
            <c:dispRSqr val="0"/>
            <c:dispEq val="0"/>
          </c:trendline>
          <c:val>
            <c:numRef>
              <c:f>'GD2-08 SOL'!$S$9:$T$9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8-486D-9080-0D887B646C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'GD2-08 SOL'!$S$10:$T$10</c:f>
              <c:numCache>
                <c:formatCode>0%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8-486D-9080-0D887B646C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8524144"/>
        <c:axId val="518524704"/>
      </c:barChart>
      <c:catAx>
        <c:axId val="51852414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txPr>
          <a:bodyPr rot="0" vert="horz"/>
          <a:lstStyle/>
          <a:p>
            <a:pPr>
              <a:defRPr lang="es-ES" sz="5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18524704"/>
        <c:crosses val="autoZero"/>
        <c:auto val="1"/>
        <c:lblAlgn val="ctr"/>
        <c:lblOffset val="100"/>
        <c:noMultiLvlLbl val="1"/>
      </c:catAx>
      <c:valAx>
        <c:axId val="51852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518524144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Cumplimiento</a:t>
            </a:r>
          </a:p>
          <a:p>
            <a:pPr>
              <a:defRPr lang="es-ES"/>
            </a:pPr>
            <a:r>
              <a:rPr lang="es-ES"/>
              <a:t>2do</a:t>
            </a:r>
            <a:r>
              <a:rPr lang="es-ES" baseline="0"/>
              <a:t> trimestre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220-4BBD-8C5C-3A1AF0EE6C4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'GD2-08 SOL'!$S$9:$V$9</c:f>
              <c:strCache>
                <c:ptCount val="3"/>
                <c:pt idx="0">
                  <c:v>1er Trimestre</c:v>
                </c:pt>
                <c:pt idx="2">
                  <c:v>2do Trimestre</c:v>
                </c:pt>
              </c:strCache>
            </c:strRef>
          </c:cat>
          <c:val>
            <c:numRef>
              <c:f>'GD2-08 SOL'!$S$10:$V$10</c:f>
              <c:numCache>
                <c:formatCode>0%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BBD-8C5C-3A1AF0EE6C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8526944"/>
        <c:axId val="518527504"/>
      </c:barChart>
      <c:catAx>
        <c:axId val="51852694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txPr>
          <a:bodyPr rot="0" vert="horz"/>
          <a:lstStyle/>
          <a:p>
            <a:pPr>
              <a:defRPr lang="es-ES" sz="5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18527504"/>
        <c:crosses val="autoZero"/>
        <c:auto val="1"/>
        <c:lblAlgn val="ctr"/>
        <c:lblOffset val="100"/>
        <c:noMultiLvlLbl val="1"/>
      </c:catAx>
      <c:valAx>
        <c:axId val="5185275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518526944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/>
    <c:pageMargins b="0.75000000000000455" l="0.70000000000000062" r="0.70000000000000062" t="0.750000000000004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Cumplimiento</a:t>
            </a:r>
          </a:p>
          <a:p>
            <a:pPr>
              <a:defRPr lang="es-ES"/>
            </a:pPr>
            <a:r>
              <a:rPr lang="es-ES"/>
              <a:t>4to</a:t>
            </a:r>
            <a:r>
              <a:rPr lang="es-ES" baseline="0"/>
              <a:t> Trimestre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2084-4084-96C2-8ADF3CE1996D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2084-4084-96C2-8ADF3CE1996D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2084-4084-96C2-8ADF3CE199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'GD2-08 SOL'!$S$9:$Z$9</c:f>
              <c:strCache>
                <c:ptCount val="7"/>
                <c:pt idx="0">
                  <c:v>1er Trimestre</c:v>
                </c:pt>
                <c:pt idx="2">
                  <c:v>2do Trimestre</c:v>
                </c:pt>
                <c:pt idx="4">
                  <c:v>3er Trimestre</c:v>
                </c:pt>
                <c:pt idx="6">
                  <c:v>4to Trimestre</c:v>
                </c:pt>
              </c:strCache>
            </c:strRef>
          </c:cat>
          <c:val>
            <c:numRef>
              <c:f>'GD2-08 SOL'!$S$10:$Z$10</c:f>
              <c:numCache>
                <c:formatCode>0%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4-4084-96C2-8ADF3CE199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9292768"/>
        <c:axId val="519293328"/>
      </c:barChart>
      <c:catAx>
        <c:axId val="519292768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txPr>
          <a:bodyPr rot="0" vert="horz"/>
          <a:lstStyle/>
          <a:p>
            <a:pPr>
              <a:defRPr lang="es-ES" sz="5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19293328"/>
        <c:crosses val="autoZero"/>
        <c:auto val="1"/>
        <c:lblAlgn val="ctr"/>
        <c:lblOffset val="100"/>
        <c:noMultiLvlLbl val="1"/>
      </c:catAx>
      <c:valAx>
        <c:axId val="519293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519292768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Cumplimiento</a:t>
            </a:r>
          </a:p>
          <a:p>
            <a:pPr>
              <a:defRPr lang="es-ES"/>
            </a:pPr>
            <a:r>
              <a:rPr lang="es-ES"/>
              <a:t>3er Trimestre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447-46F7-B3AB-8FD4716373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447-46F7-B3AB-8FD4716373C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0447-46F7-B3AB-8FD4716373C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strRef>
              <c:f>'GD2-08 SOL'!$S$9:$X$9</c:f>
              <c:strCache>
                <c:ptCount val="5"/>
                <c:pt idx="0">
                  <c:v>1er Trimestre</c:v>
                </c:pt>
                <c:pt idx="2">
                  <c:v>2do Trimestre</c:v>
                </c:pt>
                <c:pt idx="4">
                  <c:v>3er Trimestre</c:v>
                </c:pt>
              </c:strCache>
            </c:strRef>
          </c:cat>
          <c:val>
            <c:numRef>
              <c:f>'GD2-08 SOL'!$S$10:$X$10</c:f>
              <c:numCache>
                <c:formatCode>0%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47-46F7-B3AB-8FD4716373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9195680"/>
        <c:axId val="519196240"/>
      </c:barChart>
      <c:catAx>
        <c:axId val="519195680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txPr>
          <a:bodyPr rot="0" vert="horz"/>
          <a:lstStyle/>
          <a:p>
            <a:pPr>
              <a:defRPr lang="es-ES" sz="5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19196240"/>
        <c:crosses val="autoZero"/>
        <c:auto val="1"/>
        <c:lblAlgn val="ctr"/>
        <c:lblOffset val="100"/>
        <c:noMultiLvlLbl val="1"/>
      </c:catAx>
      <c:valAx>
        <c:axId val="5191962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519195680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100" baseline="0"/>
              <a:t>Cobertura</a:t>
            </a:r>
          </a:p>
          <a:p>
            <a:pPr>
              <a:defRPr lang="es-ES" sz="1100"/>
            </a:pPr>
            <a:r>
              <a:rPr lang="es-ES" sz="1100" baseline="0"/>
              <a:t>1er trimestre</a:t>
            </a:r>
            <a:endParaRPr lang="es-E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89AB-4025-A552-D9670951E8E8}"/>
              </c:ext>
            </c:extLst>
          </c:dPt>
          <c:trendline>
            <c:name>T</c:name>
            <c:trendlineType val="linear"/>
            <c:dispRSqr val="0"/>
            <c:dispEq val="0"/>
          </c:trendline>
          <c:val>
            <c:numRef>
              <c:f>'GD2-08 SOL'!$S$9:$T$9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B-4025-A552-D9670951E8E8}"/>
            </c:ext>
          </c:extLst>
        </c:ser>
        <c:ser>
          <c:idx val="1"/>
          <c:order val="1"/>
          <c:invertIfNegative val="0"/>
          <c:val>
            <c:numRef>
              <c:f>'GD2-08 SOL'!$S$11:$T$11</c:f>
              <c:numCache>
                <c:formatCode>0%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B-4025-A552-D9670951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794304"/>
        <c:axId val="520794864"/>
      </c:barChart>
      <c:catAx>
        <c:axId val="5207943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0794864"/>
        <c:crosses val="autoZero"/>
        <c:auto val="1"/>
        <c:lblAlgn val="ctr"/>
        <c:lblOffset val="100"/>
        <c:noMultiLvlLbl val="0"/>
      </c:catAx>
      <c:valAx>
        <c:axId val="520794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079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100"/>
            </a:pPr>
            <a:r>
              <a:rPr lang="es-ES" sz="1100" baseline="0"/>
              <a:t>Cobertura</a:t>
            </a:r>
          </a:p>
          <a:p>
            <a:pPr>
              <a:defRPr lang="es-ES" sz="1100"/>
            </a:pPr>
            <a:r>
              <a:rPr lang="es-ES" sz="1100" baseline="0"/>
              <a:t>3er Trimestre</a:t>
            </a:r>
            <a:endParaRPr lang="es-E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A995-42F1-9AEF-CCDE82182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995-42F1-9AEF-CCDE8218284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A995-42F1-9AEF-CCDE8218284E}"/>
              </c:ext>
            </c:extLst>
          </c:dPt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'GD2-08 SOL'!$S$9:$X$9</c:f>
              <c:strCache>
                <c:ptCount val="5"/>
                <c:pt idx="0">
                  <c:v>1er Trimestre</c:v>
                </c:pt>
                <c:pt idx="2">
                  <c:v>2do Trimestre</c:v>
                </c:pt>
                <c:pt idx="4">
                  <c:v>3er Trimestre</c:v>
                </c:pt>
              </c:strCache>
            </c:strRef>
          </c:cat>
          <c:val>
            <c:numRef>
              <c:f>'GD2-08 SOL'!$S$11:$X$11</c:f>
              <c:numCache>
                <c:formatCode>0%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95-42F1-9AEF-CCDE8218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797104"/>
        <c:axId val="520797664"/>
      </c:barChart>
      <c:catAx>
        <c:axId val="52079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 algn="ctr">
              <a:defRPr lang="es-CO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0797664"/>
        <c:crosses val="autoZero"/>
        <c:auto val="1"/>
        <c:lblAlgn val="ctr"/>
        <c:lblOffset val="100"/>
        <c:noMultiLvlLbl val="0"/>
      </c:catAx>
      <c:valAx>
        <c:axId val="5207976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079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hyperlink" Target="#PORTADA!A1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ORTADA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47</xdr:row>
      <xdr:rowOff>152400</xdr:rowOff>
    </xdr:from>
    <xdr:to>
      <xdr:col>15</xdr:col>
      <xdr:colOff>166687</xdr:colOff>
      <xdr:row>64</xdr:row>
      <xdr:rowOff>0</xdr:rowOff>
    </xdr:to>
    <xdr:graphicFrame macro="">
      <xdr:nvGraphicFramePr>
        <xdr:cNvPr id="22" name="7 Gráfic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154780</xdr:colOff>
      <xdr:row>68</xdr:row>
      <xdr:rowOff>23595</xdr:rowOff>
    </xdr:from>
    <xdr:to>
      <xdr:col>15</xdr:col>
      <xdr:colOff>142875</xdr:colOff>
      <xdr:row>75</xdr:row>
      <xdr:rowOff>0</xdr:rowOff>
    </xdr:to>
    <xdr:graphicFrame macro="">
      <xdr:nvGraphicFramePr>
        <xdr:cNvPr id="30" name="29 Gráfico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202406</xdr:colOff>
      <xdr:row>78</xdr:row>
      <xdr:rowOff>136290</xdr:rowOff>
    </xdr:from>
    <xdr:to>
      <xdr:col>15</xdr:col>
      <xdr:colOff>178594</xdr:colOff>
      <xdr:row>86</xdr:row>
      <xdr:rowOff>0</xdr:rowOff>
    </xdr:to>
    <xdr:graphicFrame macro="">
      <xdr:nvGraphicFramePr>
        <xdr:cNvPr id="35" name="34 Gráfico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66675</xdr:colOff>
      <xdr:row>0</xdr:row>
      <xdr:rowOff>142874</xdr:rowOff>
    </xdr:from>
    <xdr:to>
      <xdr:col>35</xdr:col>
      <xdr:colOff>219075</xdr:colOff>
      <xdr:row>0</xdr:row>
      <xdr:rowOff>704849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50871B6-1F68-4E80-BB68-EABE0C5FC624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2874"/>
          <a:ext cx="2038350" cy="561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35</xdr:col>
      <xdr:colOff>166688</xdr:colOff>
      <xdr:row>1</xdr:row>
      <xdr:rowOff>178593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34438" y="0"/>
          <a:ext cx="2333625" cy="51196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0</xdr:col>
      <xdr:colOff>114300</xdr:colOff>
      <xdr:row>0</xdr:row>
      <xdr:rowOff>0</xdr:rowOff>
    </xdr:from>
    <xdr:to>
      <xdr:col>3</xdr:col>
      <xdr:colOff>312964</xdr:colOff>
      <xdr:row>1</xdr:row>
      <xdr:rowOff>121104</xdr:rowOff>
    </xdr:to>
    <xdr:sp macro="" textlink="">
      <xdr:nvSpPr>
        <xdr:cNvPr id="20" name="19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14300" y="0"/>
          <a:ext cx="1284514" cy="435429"/>
        </a:xfrm>
        <a:prstGeom prst="lef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PORTADA</a:t>
          </a:r>
        </a:p>
      </xdr:txBody>
    </xdr:sp>
    <xdr:clientData/>
  </xdr:twoCellAnchor>
  <xdr:twoCellAnchor>
    <xdr:from>
      <xdr:col>0</xdr:col>
      <xdr:colOff>251731</xdr:colOff>
      <xdr:row>51</xdr:row>
      <xdr:rowOff>57150</xdr:rowOff>
    </xdr:from>
    <xdr:to>
      <xdr:col>7</xdr:col>
      <xdr:colOff>199624</xdr:colOff>
      <xdr:row>58</xdr:row>
      <xdr:rowOff>781050</xdr:rowOff>
    </xdr:to>
    <xdr:graphicFrame macro="">
      <xdr:nvGraphicFramePr>
        <xdr:cNvPr id="25" name="7 Gráfico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15359</xdr:colOff>
      <xdr:row>51</xdr:row>
      <xdr:rowOff>57150</xdr:rowOff>
    </xdr:from>
    <xdr:to>
      <xdr:col>14</xdr:col>
      <xdr:colOff>160028</xdr:colOff>
      <xdr:row>58</xdr:row>
      <xdr:rowOff>798186</xdr:rowOff>
    </xdr:to>
    <xdr:graphicFrame macro="">
      <xdr:nvGraphicFramePr>
        <xdr:cNvPr id="26" name="7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55069</xdr:colOff>
      <xdr:row>59</xdr:row>
      <xdr:rowOff>133350</xdr:rowOff>
    </xdr:from>
    <xdr:to>
      <xdr:col>14</xdr:col>
      <xdr:colOff>160741</xdr:colOff>
      <xdr:row>68</xdr:row>
      <xdr:rowOff>740343</xdr:rowOff>
    </xdr:to>
    <xdr:graphicFrame macro="">
      <xdr:nvGraphicFramePr>
        <xdr:cNvPr id="27" name="7 Gráfico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59</xdr:row>
      <xdr:rowOff>76200</xdr:rowOff>
    </xdr:from>
    <xdr:to>
      <xdr:col>7</xdr:col>
      <xdr:colOff>168816</xdr:colOff>
      <xdr:row>68</xdr:row>
      <xdr:rowOff>774571</xdr:rowOff>
    </xdr:to>
    <xdr:graphicFrame macro="">
      <xdr:nvGraphicFramePr>
        <xdr:cNvPr id="28" name="7 Gráfico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74</xdr:row>
      <xdr:rowOff>168089</xdr:rowOff>
    </xdr:from>
    <xdr:to>
      <xdr:col>7</xdr:col>
      <xdr:colOff>169209</xdr:colOff>
      <xdr:row>83</xdr:row>
      <xdr:rowOff>95250</xdr:rowOff>
    </xdr:to>
    <xdr:graphicFrame macro="">
      <xdr:nvGraphicFramePr>
        <xdr:cNvPr id="29" name="28 Gráfico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149549</xdr:colOff>
      <xdr:row>84</xdr:row>
      <xdr:rowOff>38100</xdr:rowOff>
    </xdr:from>
    <xdr:to>
      <xdr:col>7</xdr:col>
      <xdr:colOff>190501</xdr:colOff>
      <xdr:row>92</xdr:row>
      <xdr:rowOff>895350</xdr:rowOff>
    </xdr:to>
    <xdr:graphicFrame macro="">
      <xdr:nvGraphicFramePr>
        <xdr:cNvPr id="30" name="29 Gráfico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22412</xdr:colOff>
      <xdr:row>74</xdr:row>
      <xdr:rowOff>171451</xdr:rowOff>
    </xdr:from>
    <xdr:to>
      <xdr:col>14</xdr:col>
      <xdr:colOff>189156</xdr:colOff>
      <xdr:row>83</xdr:row>
      <xdr:rowOff>114300</xdr:rowOff>
    </xdr:to>
    <xdr:graphicFrame macro="">
      <xdr:nvGraphicFramePr>
        <xdr:cNvPr id="31" name="30 Gráfico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23736</xdr:colOff>
      <xdr:row>84</xdr:row>
      <xdr:rowOff>57151</xdr:rowOff>
    </xdr:from>
    <xdr:to>
      <xdr:col>14</xdr:col>
      <xdr:colOff>190480</xdr:colOff>
      <xdr:row>92</xdr:row>
      <xdr:rowOff>933450</xdr:rowOff>
    </xdr:to>
    <xdr:graphicFrame macro="">
      <xdr:nvGraphicFramePr>
        <xdr:cNvPr id="32" name="31 Gráfico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152401</xdr:colOff>
      <xdr:row>106</xdr:row>
      <xdr:rowOff>90445</xdr:rowOff>
    </xdr:from>
    <xdr:to>
      <xdr:col>7</xdr:col>
      <xdr:colOff>228600</xdr:colOff>
      <xdr:row>116</xdr:row>
      <xdr:rowOff>761999</xdr:rowOff>
    </xdr:to>
    <xdr:graphicFrame macro="">
      <xdr:nvGraphicFramePr>
        <xdr:cNvPr id="33" name="32 Gráfico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51708</xdr:colOff>
      <xdr:row>106</xdr:row>
      <xdr:rowOff>44693</xdr:rowOff>
    </xdr:from>
    <xdr:to>
      <xdr:col>14</xdr:col>
      <xdr:colOff>174171</xdr:colOff>
      <xdr:row>116</xdr:row>
      <xdr:rowOff>772886</xdr:rowOff>
    </xdr:to>
    <xdr:graphicFrame macro="">
      <xdr:nvGraphicFramePr>
        <xdr:cNvPr id="34" name="33 Gráfico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65315</xdr:colOff>
      <xdr:row>98</xdr:row>
      <xdr:rowOff>78922</xdr:rowOff>
    </xdr:from>
    <xdr:to>
      <xdr:col>14</xdr:col>
      <xdr:colOff>206828</xdr:colOff>
      <xdr:row>105</xdr:row>
      <xdr:rowOff>797379</xdr:rowOff>
    </xdr:to>
    <xdr:graphicFrame macro="">
      <xdr:nvGraphicFramePr>
        <xdr:cNvPr id="35" name="34 Gráfico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185057</xdr:colOff>
      <xdr:row>98</xdr:row>
      <xdr:rowOff>95250</xdr:rowOff>
    </xdr:from>
    <xdr:to>
      <xdr:col>7</xdr:col>
      <xdr:colOff>283028</xdr:colOff>
      <xdr:row>105</xdr:row>
      <xdr:rowOff>813707</xdr:rowOff>
    </xdr:to>
    <xdr:graphicFrame macro="">
      <xdr:nvGraphicFramePr>
        <xdr:cNvPr id="36" name="35 Gráfico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34</xdr:col>
      <xdr:colOff>43180</xdr:colOff>
      <xdr:row>1</xdr:row>
      <xdr:rowOff>127635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22080" y="0"/>
          <a:ext cx="1917700" cy="44005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34</xdr:col>
      <xdr:colOff>43180</xdr:colOff>
      <xdr:row>1</xdr:row>
      <xdr:rowOff>127635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22080" y="0"/>
          <a:ext cx="1917700" cy="44005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34</xdr:col>
      <xdr:colOff>43180</xdr:colOff>
      <xdr:row>1</xdr:row>
      <xdr:rowOff>127635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22080" y="0"/>
          <a:ext cx="1917700" cy="44005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0</xdr:col>
      <xdr:colOff>361950</xdr:colOff>
      <xdr:row>0</xdr:row>
      <xdr:rowOff>0</xdr:rowOff>
    </xdr:from>
    <xdr:to>
      <xdr:col>4</xdr:col>
      <xdr:colOff>236764</xdr:colOff>
      <xdr:row>1</xdr:row>
      <xdr:rowOff>121104</xdr:rowOff>
    </xdr:to>
    <xdr:sp macro="" textlink="">
      <xdr:nvSpPr>
        <xdr:cNvPr id="5" name="4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1950" y="0"/>
          <a:ext cx="1269274" cy="433524"/>
        </a:xfrm>
        <a:prstGeom prst="lef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PORTADA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K86"/>
  <sheetViews>
    <sheetView tabSelected="1" view="pageBreakPreview" zoomScale="60" zoomScaleNormal="80" workbookViewId="0">
      <selection activeCell="X47" sqref="X47:AB49"/>
    </sheetView>
  </sheetViews>
  <sheetFormatPr baseColWidth="10" defaultRowHeight="13.2" x14ac:dyDescent="0.25"/>
  <cols>
    <col min="1" max="1" width="6.33203125" style="1" customWidth="1"/>
    <col min="2" max="9" width="4.6640625" style="1" customWidth="1"/>
    <col min="10" max="10" width="9.109375" style="1" customWidth="1"/>
    <col min="11" max="11" width="22.109375" style="45" customWidth="1"/>
    <col min="12" max="12" width="6.109375" style="1" customWidth="1"/>
    <col min="13" max="13" width="8.5546875" style="1" customWidth="1"/>
    <col min="14" max="14" width="4.6640625" style="1" customWidth="1"/>
    <col min="15" max="31" width="4.5546875" style="1" customWidth="1"/>
    <col min="32" max="34" width="4.5546875" style="31" customWidth="1"/>
    <col min="35" max="36" width="4.5546875" style="1" customWidth="1"/>
    <col min="37" max="51" width="4.6640625" style="1" customWidth="1"/>
    <col min="52" max="259" width="11.44140625" style="1"/>
    <col min="260" max="260" width="28.33203125" style="1" customWidth="1"/>
    <col min="261" max="261" width="14.88671875" style="1" customWidth="1"/>
    <col min="262" max="284" width="4.5546875" style="1" customWidth="1"/>
    <col min="285" max="285" width="5.33203125" style="1" customWidth="1"/>
    <col min="286" max="515" width="11.44140625" style="1"/>
    <col min="516" max="516" width="28.33203125" style="1" customWidth="1"/>
    <col min="517" max="517" width="14.88671875" style="1" customWidth="1"/>
    <col min="518" max="540" width="4.5546875" style="1" customWidth="1"/>
    <col min="541" max="541" width="5.33203125" style="1" customWidth="1"/>
    <col min="542" max="771" width="11.44140625" style="1"/>
    <col min="772" max="772" width="28.33203125" style="1" customWidth="1"/>
    <col min="773" max="773" width="14.88671875" style="1" customWidth="1"/>
    <col min="774" max="796" width="4.5546875" style="1" customWidth="1"/>
    <col min="797" max="797" width="5.33203125" style="1" customWidth="1"/>
    <col min="798" max="1027" width="11.44140625" style="1"/>
    <col min="1028" max="1028" width="28.33203125" style="1" customWidth="1"/>
    <col min="1029" max="1029" width="14.88671875" style="1" customWidth="1"/>
    <col min="1030" max="1052" width="4.5546875" style="1" customWidth="1"/>
    <col min="1053" max="1053" width="5.33203125" style="1" customWidth="1"/>
    <col min="1054" max="1283" width="11.44140625" style="1"/>
    <col min="1284" max="1284" width="28.33203125" style="1" customWidth="1"/>
    <col min="1285" max="1285" width="14.88671875" style="1" customWidth="1"/>
    <col min="1286" max="1308" width="4.5546875" style="1" customWidth="1"/>
    <col min="1309" max="1309" width="5.33203125" style="1" customWidth="1"/>
    <col min="1310" max="1539" width="11.44140625" style="1"/>
    <col min="1540" max="1540" width="28.33203125" style="1" customWidth="1"/>
    <col min="1541" max="1541" width="14.88671875" style="1" customWidth="1"/>
    <col min="1542" max="1564" width="4.5546875" style="1" customWidth="1"/>
    <col min="1565" max="1565" width="5.33203125" style="1" customWidth="1"/>
    <col min="1566" max="1795" width="11.44140625" style="1"/>
    <col min="1796" max="1796" width="28.33203125" style="1" customWidth="1"/>
    <col min="1797" max="1797" width="14.88671875" style="1" customWidth="1"/>
    <col min="1798" max="1820" width="4.5546875" style="1" customWidth="1"/>
    <col min="1821" max="1821" width="5.33203125" style="1" customWidth="1"/>
    <col min="1822" max="2051" width="11.44140625" style="1"/>
    <col min="2052" max="2052" width="28.33203125" style="1" customWidth="1"/>
    <col min="2053" max="2053" width="14.88671875" style="1" customWidth="1"/>
    <col min="2054" max="2076" width="4.5546875" style="1" customWidth="1"/>
    <col min="2077" max="2077" width="5.33203125" style="1" customWidth="1"/>
    <col min="2078" max="2307" width="11.44140625" style="1"/>
    <col min="2308" max="2308" width="28.33203125" style="1" customWidth="1"/>
    <col min="2309" max="2309" width="14.88671875" style="1" customWidth="1"/>
    <col min="2310" max="2332" width="4.5546875" style="1" customWidth="1"/>
    <col min="2333" max="2333" width="5.33203125" style="1" customWidth="1"/>
    <col min="2334" max="2563" width="11.44140625" style="1"/>
    <col min="2564" max="2564" width="28.33203125" style="1" customWidth="1"/>
    <col min="2565" max="2565" width="14.88671875" style="1" customWidth="1"/>
    <col min="2566" max="2588" width="4.5546875" style="1" customWidth="1"/>
    <col min="2589" max="2589" width="5.33203125" style="1" customWidth="1"/>
    <col min="2590" max="2819" width="11.44140625" style="1"/>
    <col min="2820" max="2820" width="28.33203125" style="1" customWidth="1"/>
    <col min="2821" max="2821" width="14.88671875" style="1" customWidth="1"/>
    <col min="2822" max="2844" width="4.5546875" style="1" customWidth="1"/>
    <col min="2845" max="2845" width="5.33203125" style="1" customWidth="1"/>
    <col min="2846" max="3075" width="11.44140625" style="1"/>
    <col min="3076" max="3076" width="28.33203125" style="1" customWidth="1"/>
    <col min="3077" max="3077" width="14.88671875" style="1" customWidth="1"/>
    <col min="3078" max="3100" width="4.5546875" style="1" customWidth="1"/>
    <col min="3101" max="3101" width="5.33203125" style="1" customWidth="1"/>
    <col min="3102" max="3331" width="11.44140625" style="1"/>
    <col min="3332" max="3332" width="28.33203125" style="1" customWidth="1"/>
    <col min="3333" max="3333" width="14.88671875" style="1" customWidth="1"/>
    <col min="3334" max="3356" width="4.5546875" style="1" customWidth="1"/>
    <col min="3357" max="3357" width="5.33203125" style="1" customWidth="1"/>
    <col min="3358" max="3587" width="11.44140625" style="1"/>
    <col min="3588" max="3588" width="28.33203125" style="1" customWidth="1"/>
    <col min="3589" max="3589" width="14.88671875" style="1" customWidth="1"/>
    <col min="3590" max="3612" width="4.5546875" style="1" customWidth="1"/>
    <col min="3613" max="3613" width="5.33203125" style="1" customWidth="1"/>
    <col min="3614" max="3843" width="11.44140625" style="1"/>
    <col min="3844" max="3844" width="28.33203125" style="1" customWidth="1"/>
    <col min="3845" max="3845" width="14.88671875" style="1" customWidth="1"/>
    <col min="3846" max="3868" width="4.5546875" style="1" customWidth="1"/>
    <col min="3869" max="3869" width="5.33203125" style="1" customWidth="1"/>
    <col min="3870" max="4099" width="11.44140625" style="1"/>
    <col min="4100" max="4100" width="28.33203125" style="1" customWidth="1"/>
    <col min="4101" max="4101" width="14.88671875" style="1" customWidth="1"/>
    <col min="4102" max="4124" width="4.5546875" style="1" customWidth="1"/>
    <col min="4125" max="4125" width="5.33203125" style="1" customWidth="1"/>
    <col min="4126" max="4355" width="11.44140625" style="1"/>
    <col min="4356" max="4356" width="28.33203125" style="1" customWidth="1"/>
    <col min="4357" max="4357" width="14.88671875" style="1" customWidth="1"/>
    <col min="4358" max="4380" width="4.5546875" style="1" customWidth="1"/>
    <col min="4381" max="4381" width="5.33203125" style="1" customWidth="1"/>
    <col min="4382" max="4611" width="11.44140625" style="1"/>
    <col min="4612" max="4612" width="28.33203125" style="1" customWidth="1"/>
    <col min="4613" max="4613" width="14.88671875" style="1" customWidth="1"/>
    <col min="4614" max="4636" width="4.5546875" style="1" customWidth="1"/>
    <col min="4637" max="4637" width="5.33203125" style="1" customWidth="1"/>
    <col min="4638" max="4867" width="11.44140625" style="1"/>
    <col min="4868" max="4868" width="28.33203125" style="1" customWidth="1"/>
    <col min="4869" max="4869" width="14.88671875" style="1" customWidth="1"/>
    <col min="4870" max="4892" width="4.5546875" style="1" customWidth="1"/>
    <col min="4893" max="4893" width="5.33203125" style="1" customWidth="1"/>
    <col min="4894" max="5123" width="11.44140625" style="1"/>
    <col min="5124" max="5124" width="28.33203125" style="1" customWidth="1"/>
    <col min="5125" max="5125" width="14.88671875" style="1" customWidth="1"/>
    <col min="5126" max="5148" width="4.5546875" style="1" customWidth="1"/>
    <col min="5149" max="5149" width="5.33203125" style="1" customWidth="1"/>
    <col min="5150" max="5379" width="11.44140625" style="1"/>
    <col min="5380" max="5380" width="28.33203125" style="1" customWidth="1"/>
    <col min="5381" max="5381" width="14.88671875" style="1" customWidth="1"/>
    <col min="5382" max="5404" width="4.5546875" style="1" customWidth="1"/>
    <col min="5405" max="5405" width="5.33203125" style="1" customWidth="1"/>
    <col min="5406" max="5635" width="11.44140625" style="1"/>
    <col min="5636" max="5636" width="28.33203125" style="1" customWidth="1"/>
    <col min="5637" max="5637" width="14.88671875" style="1" customWidth="1"/>
    <col min="5638" max="5660" width="4.5546875" style="1" customWidth="1"/>
    <col min="5661" max="5661" width="5.33203125" style="1" customWidth="1"/>
    <col min="5662" max="5891" width="11.44140625" style="1"/>
    <col min="5892" max="5892" width="28.33203125" style="1" customWidth="1"/>
    <col min="5893" max="5893" width="14.88671875" style="1" customWidth="1"/>
    <col min="5894" max="5916" width="4.5546875" style="1" customWidth="1"/>
    <col min="5917" max="5917" width="5.33203125" style="1" customWidth="1"/>
    <col min="5918" max="6147" width="11.44140625" style="1"/>
    <col min="6148" max="6148" width="28.33203125" style="1" customWidth="1"/>
    <col min="6149" max="6149" width="14.88671875" style="1" customWidth="1"/>
    <col min="6150" max="6172" width="4.5546875" style="1" customWidth="1"/>
    <col min="6173" max="6173" width="5.33203125" style="1" customWidth="1"/>
    <col min="6174" max="6403" width="11.44140625" style="1"/>
    <col min="6404" max="6404" width="28.33203125" style="1" customWidth="1"/>
    <col min="6405" max="6405" width="14.88671875" style="1" customWidth="1"/>
    <col min="6406" max="6428" width="4.5546875" style="1" customWidth="1"/>
    <col min="6429" max="6429" width="5.33203125" style="1" customWidth="1"/>
    <col min="6430" max="6659" width="11.44140625" style="1"/>
    <col min="6660" max="6660" width="28.33203125" style="1" customWidth="1"/>
    <col min="6661" max="6661" width="14.88671875" style="1" customWidth="1"/>
    <col min="6662" max="6684" width="4.5546875" style="1" customWidth="1"/>
    <col min="6685" max="6685" width="5.33203125" style="1" customWidth="1"/>
    <col min="6686" max="6915" width="11.44140625" style="1"/>
    <col min="6916" max="6916" width="28.33203125" style="1" customWidth="1"/>
    <col min="6917" max="6917" width="14.88671875" style="1" customWidth="1"/>
    <col min="6918" max="6940" width="4.5546875" style="1" customWidth="1"/>
    <col min="6941" max="6941" width="5.33203125" style="1" customWidth="1"/>
    <col min="6942" max="7171" width="11.44140625" style="1"/>
    <col min="7172" max="7172" width="28.33203125" style="1" customWidth="1"/>
    <col min="7173" max="7173" width="14.88671875" style="1" customWidth="1"/>
    <col min="7174" max="7196" width="4.5546875" style="1" customWidth="1"/>
    <col min="7197" max="7197" width="5.33203125" style="1" customWidth="1"/>
    <col min="7198" max="7427" width="11.44140625" style="1"/>
    <col min="7428" max="7428" width="28.33203125" style="1" customWidth="1"/>
    <col min="7429" max="7429" width="14.88671875" style="1" customWidth="1"/>
    <col min="7430" max="7452" width="4.5546875" style="1" customWidth="1"/>
    <col min="7453" max="7453" width="5.33203125" style="1" customWidth="1"/>
    <col min="7454" max="7683" width="11.44140625" style="1"/>
    <col min="7684" max="7684" width="28.33203125" style="1" customWidth="1"/>
    <col min="7685" max="7685" width="14.88671875" style="1" customWidth="1"/>
    <col min="7686" max="7708" width="4.5546875" style="1" customWidth="1"/>
    <col min="7709" max="7709" width="5.33203125" style="1" customWidth="1"/>
    <col min="7710" max="7939" width="11.44140625" style="1"/>
    <col min="7940" max="7940" width="28.33203125" style="1" customWidth="1"/>
    <col min="7941" max="7941" width="14.88671875" style="1" customWidth="1"/>
    <col min="7942" max="7964" width="4.5546875" style="1" customWidth="1"/>
    <col min="7965" max="7965" width="5.33203125" style="1" customWidth="1"/>
    <col min="7966" max="8195" width="11.44140625" style="1"/>
    <col min="8196" max="8196" width="28.33203125" style="1" customWidth="1"/>
    <col min="8197" max="8197" width="14.88671875" style="1" customWidth="1"/>
    <col min="8198" max="8220" width="4.5546875" style="1" customWidth="1"/>
    <col min="8221" max="8221" width="5.33203125" style="1" customWidth="1"/>
    <col min="8222" max="8451" width="11.44140625" style="1"/>
    <col min="8452" max="8452" width="28.33203125" style="1" customWidth="1"/>
    <col min="8453" max="8453" width="14.88671875" style="1" customWidth="1"/>
    <col min="8454" max="8476" width="4.5546875" style="1" customWidth="1"/>
    <col min="8477" max="8477" width="5.33203125" style="1" customWidth="1"/>
    <col min="8478" max="8707" width="11.44140625" style="1"/>
    <col min="8708" max="8708" width="28.33203125" style="1" customWidth="1"/>
    <col min="8709" max="8709" width="14.88671875" style="1" customWidth="1"/>
    <col min="8710" max="8732" width="4.5546875" style="1" customWidth="1"/>
    <col min="8733" max="8733" width="5.33203125" style="1" customWidth="1"/>
    <col min="8734" max="8963" width="11.44140625" style="1"/>
    <col min="8964" max="8964" width="28.33203125" style="1" customWidth="1"/>
    <col min="8965" max="8965" width="14.88671875" style="1" customWidth="1"/>
    <col min="8966" max="8988" width="4.5546875" style="1" customWidth="1"/>
    <col min="8989" max="8989" width="5.33203125" style="1" customWidth="1"/>
    <col min="8990" max="9219" width="11.44140625" style="1"/>
    <col min="9220" max="9220" width="28.33203125" style="1" customWidth="1"/>
    <col min="9221" max="9221" width="14.88671875" style="1" customWidth="1"/>
    <col min="9222" max="9244" width="4.5546875" style="1" customWidth="1"/>
    <col min="9245" max="9245" width="5.33203125" style="1" customWidth="1"/>
    <col min="9246" max="9475" width="11.44140625" style="1"/>
    <col min="9476" max="9476" width="28.33203125" style="1" customWidth="1"/>
    <col min="9477" max="9477" width="14.88671875" style="1" customWidth="1"/>
    <col min="9478" max="9500" width="4.5546875" style="1" customWidth="1"/>
    <col min="9501" max="9501" width="5.33203125" style="1" customWidth="1"/>
    <col min="9502" max="9731" width="11.44140625" style="1"/>
    <col min="9732" max="9732" width="28.33203125" style="1" customWidth="1"/>
    <col min="9733" max="9733" width="14.88671875" style="1" customWidth="1"/>
    <col min="9734" max="9756" width="4.5546875" style="1" customWidth="1"/>
    <col min="9757" max="9757" width="5.33203125" style="1" customWidth="1"/>
    <col min="9758" max="9987" width="11.44140625" style="1"/>
    <col min="9988" max="9988" width="28.33203125" style="1" customWidth="1"/>
    <col min="9989" max="9989" width="14.88671875" style="1" customWidth="1"/>
    <col min="9990" max="10012" width="4.5546875" style="1" customWidth="1"/>
    <col min="10013" max="10013" width="5.33203125" style="1" customWidth="1"/>
    <col min="10014" max="10243" width="11.44140625" style="1"/>
    <col min="10244" max="10244" width="28.33203125" style="1" customWidth="1"/>
    <col min="10245" max="10245" width="14.88671875" style="1" customWidth="1"/>
    <col min="10246" max="10268" width="4.5546875" style="1" customWidth="1"/>
    <col min="10269" max="10269" width="5.33203125" style="1" customWidth="1"/>
    <col min="10270" max="10499" width="11.44140625" style="1"/>
    <col min="10500" max="10500" width="28.33203125" style="1" customWidth="1"/>
    <col min="10501" max="10501" width="14.88671875" style="1" customWidth="1"/>
    <col min="10502" max="10524" width="4.5546875" style="1" customWidth="1"/>
    <col min="10525" max="10525" width="5.33203125" style="1" customWidth="1"/>
    <col min="10526" max="10755" width="11.44140625" style="1"/>
    <col min="10756" max="10756" width="28.33203125" style="1" customWidth="1"/>
    <col min="10757" max="10757" width="14.88671875" style="1" customWidth="1"/>
    <col min="10758" max="10780" width="4.5546875" style="1" customWidth="1"/>
    <col min="10781" max="10781" width="5.33203125" style="1" customWidth="1"/>
    <col min="10782" max="11011" width="11.44140625" style="1"/>
    <col min="11012" max="11012" width="28.33203125" style="1" customWidth="1"/>
    <col min="11013" max="11013" width="14.88671875" style="1" customWidth="1"/>
    <col min="11014" max="11036" width="4.5546875" style="1" customWidth="1"/>
    <col min="11037" max="11037" width="5.33203125" style="1" customWidth="1"/>
    <col min="11038" max="11267" width="11.44140625" style="1"/>
    <col min="11268" max="11268" width="28.33203125" style="1" customWidth="1"/>
    <col min="11269" max="11269" width="14.88671875" style="1" customWidth="1"/>
    <col min="11270" max="11292" width="4.5546875" style="1" customWidth="1"/>
    <col min="11293" max="11293" width="5.33203125" style="1" customWidth="1"/>
    <col min="11294" max="11523" width="11.44140625" style="1"/>
    <col min="11524" max="11524" width="28.33203125" style="1" customWidth="1"/>
    <col min="11525" max="11525" width="14.88671875" style="1" customWidth="1"/>
    <col min="11526" max="11548" width="4.5546875" style="1" customWidth="1"/>
    <col min="11549" max="11549" width="5.33203125" style="1" customWidth="1"/>
    <col min="11550" max="11779" width="11.44140625" style="1"/>
    <col min="11780" max="11780" width="28.33203125" style="1" customWidth="1"/>
    <col min="11781" max="11781" width="14.88671875" style="1" customWidth="1"/>
    <col min="11782" max="11804" width="4.5546875" style="1" customWidth="1"/>
    <col min="11805" max="11805" width="5.33203125" style="1" customWidth="1"/>
    <col min="11806" max="12035" width="11.44140625" style="1"/>
    <col min="12036" max="12036" width="28.33203125" style="1" customWidth="1"/>
    <col min="12037" max="12037" width="14.88671875" style="1" customWidth="1"/>
    <col min="12038" max="12060" width="4.5546875" style="1" customWidth="1"/>
    <col min="12061" max="12061" width="5.33203125" style="1" customWidth="1"/>
    <col min="12062" max="12291" width="11.44140625" style="1"/>
    <col min="12292" max="12292" width="28.33203125" style="1" customWidth="1"/>
    <col min="12293" max="12293" width="14.88671875" style="1" customWidth="1"/>
    <col min="12294" max="12316" width="4.5546875" style="1" customWidth="1"/>
    <col min="12317" max="12317" width="5.33203125" style="1" customWidth="1"/>
    <col min="12318" max="12547" width="11.44140625" style="1"/>
    <col min="12548" max="12548" width="28.33203125" style="1" customWidth="1"/>
    <col min="12549" max="12549" width="14.88671875" style="1" customWidth="1"/>
    <col min="12550" max="12572" width="4.5546875" style="1" customWidth="1"/>
    <col min="12573" max="12573" width="5.33203125" style="1" customWidth="1"/>
    <col min="12574" max="12803" width="11.44140625" style="1"/>
    <col min="12804" max="12804" width="28.33203125" style="1" customWidth="1"/>
    <col min="12805" max="12805" width="14.88671875" style="1" customWidth="1"/>
    <col min="12806" max="12828" width="4.5546875" style="1" customWidth="1"/>
    <col min="12829" max="12829" width="5.33203125" style="1" customWidth="1"/>
    <col min="12830" max="13059" width="11.44140625" style="1"/>
    <col min="13060" max="13060" width="28.33203125" style="1" customWidth="1"/>
    <col min="13061" max="13061" width="14.88671875" style="1" customWidth="1"/>
    <col min="13062" max="13084" width="4.5546875" style="1" customWidth="1"/>
    <col min="13085" max="13085" width="5.33203125" style="1" customWidth="1"/>
    <col min="13086" max="13315" width="11.44140625" style="1"/>
    <col min="13316" max="13316" width="28.33203125" style="1" customWidth="1"/>
    <col min="13317" max="13317" width="14.88671875" style="1" customWidth="1"/>
    <col min="13318" max="13340" width="4.5546875" style="1" customWidth="1"/>
    <col min="13341" max="13341" width="5.33203125" style="1" customWidth="1"/>
    <col min="13342" max="13571" width="11.44140625" style="1"/>
    <col min="13572" max="13572" width="28.33203125" style="1" customWidth="1"/>
    <col min="13573" max="13573" width="14.88671875" style="1" customWidth="1"/>
    <col min="13574" max="13596" width="4.5546875" style="1" customWidth="1"/>
    <col min="13597" max="13597" width="5.33203125" style="1" customWidth="1"/>
    <col min="13598" max="13827" width="11.44140625" style="1"/>
    <col min="13828" max="13828" width="28.33203125" style="1" customWidth="1"/>
    <col min="13829" max="13829" width="14.88671875" style="1" customWidth="1"/>
    <col min="13830" max="13852" width="4.5546875" style="1" customWidth="1"/>
    <col min="13853" max="13853" width="5.33203125" style="1" customWidth="1"/>
    <col min="13854" max="14083" width="11.44140625" style="1"/>
    <col min="14084" max="14084" width="28.33203125" style="1" customWidth="1"/>
    <col min="14085" max="14085" width="14.88671875" style="1" customWidth="1"/>
    <col min="14086" max="14108" width="4.5546875" style="1" customWidth="1"/>
    <col min="14109" max="14109" width="5.33203125" style="1" customWidth="1"/>
    <col min="14110" max="14339" width="11.44140625" style="1"/>
    <col min="14340" max="14340" width="28.33203125" style="1" customWidth="1"/>
    <col min="14341" max="14341" width="14.88671875" style="1" customWidth="1"/>
    <col min="14342" max="14364" width="4.5546875" style="1" customWidth="1"/>
    <col min="14365" max="14365" width="5.33203125" style="1" customWidth="1"/>
    <col min="14366" max="14595" width="11.44140625" style="1"/>
    <col min="14596" max="14596" width="28.33203125" style="1" customWidth="1"/>
    <col min="14597" max="14597" width="14.88671875" style="1" customWidth="1"/>
    <col min="14598" max="14620" width="4.5546875" style="1" customWidth="1"/>
    <col min="14621" max="14621" width="5.33203125" style="1" customWidth="1"/>
    <col min="14622" max="14851" width="11.44140625" style="1"/>
    <col min="14852" max="14852" width="28.33203125" style="1" customWidth="1"/>
    <col min="14853" max="14853" width="14.88671875" style="1" customWidth="1"/>
    <col min="14854" max="14876" width="4.5546875" style="1" customWidth="1"/>
    <col min="14877" max="14877" width="5.33203125" style="1" customWidth="1"/>
    <col min="14878" max="15107" width="11.44140625" style="1"/>
    <col min="15108" max="15108" width="28.33203125" style="1" customWidth="1"/>
    <col min="15109" max="15109" width="14.88671875" style="1" customWidth="1"/>
    <col min="15110" max="15132" width="4.5546875" style="1" customWidth="1"/>
    <col min="15133" max="15133" width="5.33203125" style="1" customWidth="1"/>
    <col min="15134" max="15363" width="11.44140625" style="1"/>
    <col min="15364" max="15364" width="28.33203125" style="1" customWidth="1"/>
    <col min="15365" max="15365" width="14.88671875" style="1" customWidth="1"/>
    <col min="15366" max="15388" width="4.5546875" style="1" customWidth="1"/>
    <col min="15389" max="15389" width="5.33203125" style="1" customWidth="1"/>
    <col min="15390" max="15619" width="11.44140625" style="1"/>
    <col min="15620" max="15620" width="28.33203125" style="1" customWidth="1"/>
    <col min="15621" max="15621" width="14.88671875" style="1" customWidth="1"/>
    <col min="15622" max="15644" width="4.5546875" style="1" customWidth="1"/>
    <col min="15645" max="15645" width="5.33203125" style="1" customWidth="1"/>
    <col min="15646" max="15875" width="11.44140625" style="1"/>
    <col min="15876" max="15876" width="28.33203125" style="1" customWidth="1"/>
    <col min="15877" max="15877" width="14.88671875" style="1" customWidth="1"/>
    <col min="15878" max="15900" width="4.5546875" style="1" customWidth="1"/>
    <col min="15901" max="15901" width="5.33203125" style="1" customWidth="1"/>
    <col min="15902" max="16131" width="11.44140625" style="1"/>
    <col min="16132" max="16132" width="28.33203125" style="1" customWidth="1"/>
    <col min="16133" max="16133" width="14.88671875" style="1" customWidth="1"/>
    <col min="16134" max="16156" width="4.5546875" style="1" customWidth="1"/>
    <col min="16157" max="16157" width="5.33203125" style="1" customWidth="1"/>
    <col min="16158" max="16384" width="11.44140625" style="1"/>
  </cols>
  <sheetData>
    <row r="1" spans="1:37" ht="83.25" customHeight="1" x14ac:dyDescent="0.25">
      <c r="A1" s="443" t="s">
        <v>193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  <c r="V1" s="443"/>
      <c r="W1" s="443"/>
      <c r="X1" s="443"/>
      <c r="Y1" s="443"/>
      <c r="Z1" s="443"/>
      <c r="AA1" s="443"/>
      <c r="AB1" s="443"/>
      <c r="AC1" s="443"/>
      <c r="AD1" s="443"/>
      <c r="AE1" s="443"/>
      <c r="AF1" s="443"/>
      <c r="AG1" s="443"/>
      <c r="AH1" s="443"/>
      <c r="AI1" s="443"/>
      <c r="AJ1" s="443"/>
      <c r="AK1" s="443"/>
    </row>
    <row r="2" spans="1:37" ht="12" customHeight="1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</row>
    <row r="3" spans="1:37" ht="25.8" thickTop="1" thickBot="1" x14ac:dyDescent="0.3">
      <c r="A3" s="437" t="s">
        <v>2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9"/>
    </row>
    <row r="4" spans="1:37" ht="19.5" customHeight="1" thickTop="1" x14ac:dyDescent="0.25">
      <c r="A4" s="107" t="s">
        <v>189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</row>
    <row r="5" spans="1:37" ht="92.25" customHeight="1" thickBot="1" x14ac:dyDescent="0.3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</row>
    <row r="6" spans="1:37" ht="28.5" customHeight="1" thickTop="1" thickBot="1" x14ac:dyDescent="0.3">
      <c r="A6" s="440" t="s">
        <v>20</v>
      </c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  <c r="AA6" s="441"/>
      <c r="AB6" s="441"/>
      <c r="AC6" s="441"/>
      <c r="AD6" s="441"/>
      <c r="AE6" s="441"/>
      <c r="AF6" s="441"/>
      <c r="AG6" s="441"/>
      <c r="AH6" s="441"/>
      <c r="AI6" s="441"/>
      <c r="AJ6" s="441"/>
      <c r="AK6" s="442"/>
    </row>
    <row r="7" spans="1:37" ht="17.25" customHeight="1" thickTop="1" thickBot="1" x14ac:dyDescent="0.3">
      <c r="A7" s="100" t="s">
        <v>21</v>
      </c>
      <c r="B7" s="105" t="s">
        <v>3</v>
      </c>
      <c r="C7" s="105"/>
      <c r="D7" s="105"/>
      <c r="E7" s="105" t="s">
        <v>48</v>
      </c>
      <c r="F7" s="105"/>
      <c r="G7" s="105"/>
      <c r="H7" s="105"/>
      <c r="I7" s="105"/>
      <c r="J7" s="105"/>
      <c r="K7" s="105"/>
      <c r="L7" s="105"/>
      <c r="M7" s="105"/>
      <c r="N7" s="105" t="s">
        <v>52</v>
      </c>
      <c r="O7" s="105"/>
      <c r="P7" s="105"/>
      <c r="Q7" s="105" t="s">
        <v>53</v>
      </c>
      <c r="R7" s="105"/>
      <c r="S7" s="105"/>
      <c r="T7" s="104" t="s">
        <v>4</v>
      </c>
      <c r="U7" s="104"/>
      <c r="V7" s="104"/>
      <c r="W7" s="104"/>
      <c r="X7" s="104"/>
      <c r="Y7" s="104"/>
      <c r="Z7" s="104"/>
      <c r="AA7" s="104"/>
      <c r="AB7" s="104"/>
      <c r="AC7" s="104"/>
      <c r="AD7" s="104" t="s">
        <v>5</v>
      </c>
      <c r="AE7" s="104"/>
      <c r="AF7" s="104"/>
      <c r="AG7" s="104"/>
      <c r="AH7" s="104"/>
      <c r="AI7" s="104"/>
      <c r="AJ7" s="104"/>
      <c r="AK7" s="104"/>
    </row>
    <row r="8" spans="1:37" ht="23.25" customHeight="1" thickTop="1" thickBot="1" x14ac:dyDescent="0.3">
      <c r="A8" s="101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8" t="s">
        <v>24</v>
      </c>
      <c r="U8" s="108"/>
      <c r="V8" s="108" t="s">
        <v>25</v>
      </c>
      <c r="W8" s="108"/>
      <c r="X8" s="108" t="s">
        <v>26</v>
      </c>
      <c r="Y8" s="108"/>
      <c r="Z8" s="108" t="s">
        <v>27</v>
      </c>
      <c r="AA8" s="108"/>
      <c r="AB8" s="178" t="s">
        <v>90</v>
      </c>
      <c r="AC8" s="178"/>
      <c r="AD8" s="179" t="s">
        <v>22</v>
      </c>
      <c r="AE8" s="179"/>
      <c r="AF8" s="179"/>
      <c r="AG8" s="179" t="s">
        <v>23</v>
      </c>
      <c r="AH8" s="179"/>
      <c r="AI8" s="179"/>
      <c r="AJ8" s="179"/>
      <c r="AK8" s="179"/>
    </row>
    <row r="9" spans="1:37" ht="55.5" customHeight="1" thickTop="1" x14ac:dyDescent="0.25">
      <c r="A9" s="47">
        <v>1</v>
      </c>
      <c r="B9" s="102" t="s">
        <v>56</v>
      </c>
      <c r="C9" s="102"/>
      <c r="D9" s="102"/>
      <c r="E9" s="102" t="s">
        <v>57</v>
      </c>
      <c r="F9" s="102"/>
      <c r="G9" s="102"/>
      <c r="H9" s="102"/>
      <c r="I9" s="102"/>
      <c r="J9" s="102"/>
      <c r="K9" s="102"/>
      <c r="L9" s="102"/>
      <c r="M9" s="102"/>
      <c r="N9" s="173" t="s">
        <v>89</v>
      </c>
      <c r="O9" s="173"/>
      <c r="P9" s="173"/>
      <c r="Q9" s="173" t="s">
        <v>55</v>
      </c>
      <c r="R9" s="173"/>
      <c r="S9" s="173"/>
      <c r="T9" s="109">
        <v>1</v>
      </c>
      <c r="U9" s="102"/>
      <c r="V9" s="109">
        <f>SUM(T42:Y42)/3</f>
        <v>0</v>
      </c>
      <c r="W9" s="102"/>
      <c r="X9" s="109" t="e">
        <f>SUM(Z42:AE42)/3</f>
        <v>#DIV/0!</v>
      </c>
      <c r="Y9" s="102"/>
      <c r="Z9" s="109">
        <f>SUM(AF42:AK42)/3</f>
        <v>0</v>
      </c>
      <c r="AA9" s="102"/>
      <c r="AB9" s="171" t="e">
        <f>AVERAGE(T9:AA9)</f>
        <v>#DIV/0!</v>
      </c>
      <c r="AC9" s="171"/>
      <c r="AD9" s="172" t="s">
        <v>194</v>
      </c>
      <c r="AE9" s="172"/>
      <c r="AF9" s="172"/>
      <c r="AG9" s="173"/>
      <c r="AH9" s="173"/>
      <c r="AI9" s="173"/>
      <c r="AJ9" s="173"/>
      <c r="AK9" s="174"/>
    </row>
    <row r="10" spans="1:37" ht="27.75" customHeight="1" x14ac:dyDescent="0.25">
      <c r="A10" s="48">
        <v>2</v>
      </c>
      <c r="B10" s="102" t="s">
        <v>54</v>
      </c>
      <c r="C10" s="102"/>
      <c r="D10" s="102"/>
      <c r="E10" s="102" t="s">
        <v>171</v>
      </c>
      <c r="F10" s="102"/>
      <c r="G10" s="102"/>
      <c r="H10" s="102"/>
      <c r="I10" s="102"/>
      <c r="J10" s="102"/>
      <c r="K10" s="102"/>
      <c r="L10" s="102"/>
      <c r="M10" s="102"/>
      <c r="N10" s="109">
        <v>0.7</v>
      </c>
      <c r="O10" s="102"/>
      <c r="P10" s="102"/>
      <c r="Q10" s="102" t="s">
        <v>168</v>
      </c>
      <c r="R10" s="102"/>
      <c r="S10" s="102"/>
      <c r="T10" s="221"/>
      <c r="U10" s="222"/>
      <c r="V10" s="222"/>
      <c r="W10" s="223"/>
      <c r="X10" s="224"/>
      <c r="Y10" s="225"/>
      <c r="Z10" s="225"/>
      <c r="AA10" s="226"/>
      <c r="AB10" s="171">
        <f>SUM(T10:AA10)</f>
        <v>0</v>
      </c>
      <c r="AC10" s="171"/>
      <c r="AD10" s="177" t="s">
        <v>150</v>
      </c>
      <c r="AE10" s="177"/>
      <c r="AF10" s="177"/>
      <c r="AG10" s="102"/>
      <c r="AH10" s="102"/>
      <c r="AI10" s="102"/>
      <c r="AJ10" s="102"/>
      <c r="AK10" s="141"/>
    </row>
    <row r="11" spans="1:37" ht="27.75" customHeight="1" x14ac:dyDescent="0.25">
      <c r="A11" s="48">
        <v>3</v>
      </c>
      <c r="B11" s="102" t="s">
        <v>47</v>
      </c>
      <c r="C11" s="102"/>
      <c r="D11" s="102"/>
      <c r="E11" s="102" t="s">
        <v>172</v>
      </c>
      <c r="F11" s="102"/>
      <c r="G11" s="102"/>
      <c r="H11" s="102"/>
      <c r="I11" s="102"/>
      <c r="J11" s="102"/>
      <c r="K11" s="102"/>
      <c r="L11" s="102"/>
      <c r="M11" s="102"/>
      <c r="N11" s="109">
        <v>0.5</v>
      </c>
      <c r="O11" s="102"/>
      <c r="P11" s="102"/>
      <c r="Q11" s="102" t="s">
        <v>168</v>
      </c>
      <c r="R11" s="102"/>
      <c r="S11" s="102"/>
      <c r="T11" s="221"/>
      <c r="U11" s="222"/>
      <c r="V11" s="222"/>
      <c r="W11" s="223"/>
      <c r="X11" s="221"/>
      <c r="Y11" s="222"/>
      <c r="Z11" s="222"/>
      <c r="AA11" s="223"/>
      <c r="AB11" s="171" t="e">
        <f>AVERAGE(T11,X11)</f>
        <v>#DIV/0!</v>
      </c>
      <c r="AC11" s="171"/>
      <c r="AD11" s="177" t="s">
        <v>169</v>
      </c>
      <c r="AE11" s="177"/>
      <c r="AF11" s="177"/>
      <c r="AG11" s="102" t="s">
        <v>170</v>
      </c>
      <c r="AH11" s="102"/>
      <c r="AI11" s="102"/>
      <c r="AJ11" s="102"/>
      <c r="AK11" s="141"/>
    </row>
    <row r="12" spans="1:37" ht="3" customHeight="1" thickBot="1" x14ac:dyDescent="0.3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1"/>
      <c r="M12" s="51"/>
      <c r="N12" s="175"/>
      <c r="O12" s="175"/>
      <c r="P12" s="175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82"/>
      <c r="AC12" s="182"/>
      <c r="AD12" s="182"/>
      <c r="AE12" s="182"/>
      <c r="AF12" s="182"/>
      <c r="AG12" s="176"/>
      <c r="AH12" s="176"/>
      <c r="AI12" s="176"/>
      <c r="AJ12" s="176"/>
      <c r="AK12" s="183"/>
    </row>
    <row r="13" spans="1:37" ht="14.4" thickTop="1" thickBot="1" x14ac:dyDescent="0.3"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46"/>
      <c r="AG13" s="46"/>
      <c r="AH13" s="46"/>
      <c r="AI13" s="2"/>
      <c r="AJ13" s="2"/>
      <c r="AK13" s="2"/>
    </row>
    <row r="14" spans="1:37" ht="23.4" thickTop="1" x14ac:dyDescent="0.25">
      <c r="A14" s="184" t="s">
        <v>147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6"/>
    </row>
    <row r="15" spans="1:37" ht="12.75" customHeight="1" x14ac:dyDescent="0.25">
      <c r="A15" s="188" t="s">
        <v>160</v>
      </c>
      <c r="B15" s="189"/>
      <c r="C15" s="189"/>
      <c r="D15" s="189"/>
      <c r="E15" s="189"/>
      <c r="F15" s="189"/>
      <c r="G15" s="189"/>
      <c r="H15" s="189"/>
      <c r="I15" s="189"/>
      <c r="J15" s="189"/>
      <c r="K15" s="93" t="s">
        <v>148</v>
      </c>
      <c r="L15" s="192" t="s">
        <v>8</v>
      </c>
      <c r="M15" s="192"/>
      <c r="N15" s="187">
        <v>43101</v>
      </c>
      <c r="O15" s="187"/>
      <c r="P15" s="187">
        <v>43132</v>
      </c>
      <c r="Q15" s="187"/>
      <c r="R15" s="187">
        <v>43160</v>
      </c>
      <c r="S15" s="187"/>
      <c r="T15" s="187">
        <v>43191</v>
      </c>
      <c r="U15" s="187"/>
      <c r="V15" s="187">
        <v>43221</v>
      </c>
      <c r="W15" s="187"/>
      <c r="X15" s="187">
        <v>43252</v>
      </c>
      <c r="Y15" s="187"/>
      <c r="Z15" s="187">
        <v>43282</v>
      </c>
      <c r="AA15" s="187"/>
      <c r="AB15" s="187">
        <v>43313</v>
      </c>
      <c r="AC15" s="187"/>
      <c r="AD15" s="187">
        <v>43344</v>
      </c>
      <c r="AE15" s="187"/>
      <c r="AF15" s="187">
        <v>43374</v>
      </c>
      <c r="AG15" s="187"/>
      <c r="AH15" s="187">
        <v>43405</v>
      </c>
      <c r="AI15" s="187"/>
      <c r="AJ15" s="187">
        <v>43435</v>
      </c>
      <c r="AK15" s="187"/>
    </row>
    <row r="16" spans="1:37" ht="13.5" customHeight="1" thickBot="1" x14ac:dyDescent="0.3">
      <c r="A16" s="190"/>
      <c r="B16" s="191"/>
      <c r="C16" s="191"/>
      <c r="D16" s="191"/>
      <c r="E16" s="191"/>
      <c r="F16" s="191"/>
      <c r="G16" s="191"/>
      <c r="H16" s="191"/>
      <c r="I16" s="191"/>
      <c r="J16" s="191"/>
      <c r="K16" s="94"/>
      <c r="L16" s="193"/>
      <c r="M16" s="193"/>
      <c r="N16" s="52" t="s">
        <v>9</v>
      </c>
      <c r="O16" s="52" t="s">
        <v>10</v>
      </c>
      <c r="P16" s="52" t="s">
        <v>9</v>
      </c>
      <c r="Q16" s="52" t="s">
        <v>10</v>
      </c>
      <c r="R16" s="52" t="s">
        <v>9</v>
      </c>
      <c r="S16" s="52" t="s">
        <v>10</v>
      </c>
      <c r="T16" s="52" t="s">
        <v>9</v>
      </c>
      <c r="U16" s="52" t="s">
        <v>10</v>
      </c>
      <c r="V16" s="52" t="s">
        <v>9</v>
      </c>
      <c r="W16" s="52" t="s">
        <v>10</v>
      </c>
      <c r="X16" s="52" t="s">
        <v>9</v>
      </c>
      <c r="Y16" s="52" t="s">
        <v>10</v>
      </c>
      <c r="Z16" s="52" t="s">
        <v>9</v>
      </c>
      <c r="AA16" s="52" t="s">
        <v>10</v>
      </c>
      <c r="AB16" s="52" t="s">
        <v>9</v>
      </c>
      <c r="AC16" s="52" t="s">
        <v>10</v>
      </c>
      <c r="AD16" s="52" t="s">
        <v>9</v>
      </c>
      <c r="AE16" s="52" t="s">
        <v>10</v>
      </c>
      <c r="AF16" s="77" t="s">
        <v>9</v>
      </c>
      <c r="AG16" s="77" t="s">
        <v>10</v>
      </c>
      <c r="AH16" s="77" t="s">
        <v>9</v>
      </c>
      <c r="AI16" s="52" t="s">
        <v>10</v>
      </c>
      <c r="AJ16" s="52" t="s">
        <v>9</v>
      </c>
      <c r="AK16" s="53" t="s">
        <v>10</v>
      </c>
    </row>
    <row r="17" spans="1:37" ht="40.799999999999997" customHeight="1" thickTop="1" x14ac:dyDescent="0.3">
      <c r="A17" s="54">
        <v>1</v>
      </c>
      <c r="B17" s="55" t="s">
        <v>9</v>
      </c>
      <c r="C17" s="165" t="s">
        <v>173</v>
      </c>
      <c r="D17" s="166"/>
      <c r="E17" s="166"/>
      <c r="F17" s="166"/>
      <c r="G17" s="166"/>
      <c r="H17" s="166"/>
      <c r="I17" s="166"/>
      <c r="J17" s="166"/>
      <c r="K17" s="56" t="s">
        <v>194</v>
      </c>
      <c r="L17" s="167" t="s">
        <v>151</v>
      </c>
      <c r="M17" s="168"/>
      <c r="N17" s="57"/>
      <c r="O17" s="57"/>
      <c r="P17" s="58">
        <v>1</v>
      </c>
      <c r="Q17" s="57"/>
      <c r="R17" s="83">
        <f ca="1">R17:R28</f>
        <v>0</v>
      </c>
      <c r="S17" s="83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9"/>
      <c r="AI17" s="57"/>
      <c r="AJ17" s="57"/>
      <c r="AK17" s="60"/>
    </row>
    <row r="18" spans="1:37" ht="30" customHeight="1" x14ac:dyDescent="0.25">
      <c r="A18" s="61">
        <v>2</v>
      </c>
      <c r="B18" s="62" t="s">
        <v>9</v>
      </c>
      <c r="C18" s="98" t="s">
        <v>174</v>
      </c>
      <c r="D18" s="98"/>
      <c r="E18" s="98"/>
      <c r="F18" s="98"/>
      <c r="G18" s="98"/>
      <c r="H18" s="98"/>
      <c r="I18" s="98"/>
      <c r="J18" s="98"/>
      <c r="K18" s="63" t="s">
        <v>163</v>
      </c>
      <c r="L18" s="99" t="s">
        <v>151</v>
      </c>
      <c r="M18" s="99"/>
      <c r="N18" s="64"/>
      <c r="O18" s="64"/>
      <c r="P18" s="66">
        <v>1</v>
      </c>
      <c r="Q18" s="82"/>
      <c r="R18" s="64"/>
      <c r="S18" s="64"/>
      <c r="T18" s="64"/>
      <c r="U18" s="66"/>
      <c r="V18" s="64">
        <v>1</v>
      </c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7"/>
    </row>
    <row r="19" spans="1:37" s="45" customFormat="1" ht="30" customHeight="1" x14ac:dyDescent="0.25">
      <c r="A19" s="61">
        <v>3</v>
      </c>
      <c r="B19" s="62" t="s">
        <v>9</v>
      </c>
      <c r="C19" s="98" t="s">
        <v>175</v>
      </c>
      <c r="D19" s="98"/>
      <c r="E19" s="98"/>
      <c r="F19" s="98"/>
      <c r="G19" s="98"/>
      <c r="H19" s="98"/>
      <c r="I19" s="98"/>
      <c r="J19" s="98"/>
      <c r="K19" s="63" t="s">
        <v>163</v>
      </c>
      <c r="L19" s="99" t="s">
        <v>151</v>
      </c>
      <c r="M19" s="99"/>
      <c r="N19" s="64"/>
      <c r="O19" s="64"/>
      <c r="P19" s="65"/>
      <c r="Q19" s="64"/>
      <c r="R19" s="66">
        <v>1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7"/>
    </row>
    <row r="20" spans="1:37" ht="30" customHeight="1" x14ac:dyDescent="0.25">
      <c r="A20" s="61">
        <v>4</v>
      </c>
      <c r="B20" s="62" t="s">
        <v>9</v>
      </c>
      <c r="C20" s="98" t="s">
        <v>176</v>
      </c>
      <c r="D20" s="98"/>
      <c r="E20" s="98"/>
      <c r="F20" s="98"/>
      <c r="G20" s="98"/>
      <c r="H20" s="98"/>
      <c r="I20" s="98"/>
      <c r="J20" s="98"/>
      <c r="K20" s="63" t="s">
        <v>163</v>
      </c>
      <c r="L20" s="99" t="s">
        <v>151</v>
      </c>
      <c r="M20" s="99"/>
      <c r="N20" s="68"/>
      <c r="O20" s="64"/>
      <c r="P20" s="65"/>
      <c r="Q20" s="64"/>
      <c r="R20" s="65"/>
      <c r="S20" s="64"/>
      <c r="T20" s="65"/>
      <c r="U20" s="64"/>
      <c r="V20" s="65"/>
      <c r="W20" s="64"/>
      <c r="X20" s="66">
        <v>1</v>
      </c>
      <c r="Y20" s="65"/>
      <c r="Z20" s="65"/>
      <c r="AA20" s="64"/>
      <c r="AB20" s="65"/>
      <c r="AC20" s="64"/>
      <c r="AD20" s="65"/>
      <c r="AE20" s="64"/>
      <c r="AF20" s="65"/>
      <c r="AG20" s="64"/>
      <c r="AH20" s="65"/>
      <c r="AI20" s="64"/>
      <c r="AJ20" s="65"/>
      <c r="AK20" s="67"/>
    </row>
    <row r="21" spans="1:37" ht="30" customHeight="1" x14ac:dyDescent="0.25">
      <c r="A21" s="61">
        <v>5</v>
      </c>
      <c r="B21" s="62" t="s">
        <v>9</v>
      </c>
      <c r="C21" s="169" t="s">
        <v>177</v>
      </c>
      <c r="D21" s="169"/>
      <c r="E21" s="169"/>
      <c r="F21" s="169"/>
      <c r="G21" s="169"/>
      <c r="H21" s="169"/>
      <c r="I21" s="169"/>
      <c r="J21" s="169"/>
      <c r="K21" s="63" t="s">
        <v>163</v>
      </c>
      <c r="L21" s="99" t="s">
        <v>151</v>
      </c>
      <c r="M21" s="99"/>
      <c r="N21" s="70"/>
      <c r="O21" s="64"/>
      <c r="P21" s="65"/>
      <c r="Q21" s="64"/>
      <c r="R21" s="64"/>
      <c r="S21" s="64"/>
      <c r="T21" s="66">
        <v>1</v>
      </c>
      <c r="U21" s="64"/>
      <c r="V21" s="64"/>
      <c r="W21" s="64"/>
      <c r="X21" s="64"/>
      <c r="Y21" s="64"/>
      <c r="Z21" s="64"/>
      <c r="AA21" s="64"/>
      <c r="AB21" s="64"/>
      <c r="AC21" s="64"/>
      <c r="AD21" s="65"/>
      <c r="AE21" s="64"/>
      <c r="AF21" s="64"/>
      <c r="AG21" s="64"/>
      <c r="AH21" s="64"/>
      <c r="AI21" s="64"/>
      <c r="AJ21" s="64"/>
      <c r="AK21" s="67"/>
    </row>
    <row r="22" spans="1:37" ht="30" customHeight="1" x14ac:dyDescent="0.25">
      <c r="A22" s="61">
        <v>6</v>
      </c>
      <c r="B22" s="62" t="s">
        <v>58</v>
      </c>
      <c r="C22" s="169" t="s">
        <v>178</v>
      </c>
      <c r="D22" s="169"/>
      <c r="E22" s="169"/>
      <c r="F22" s="169"/>
      <c r="G22" s="169"/>
      <c r="H22" s="169"/>
      <c r="I22" s="169"/>
      <c r="J22" s="169"/>
      <c r="K22" s="63" t="s">
        <v>163</v>
      </c>
      <c r="L22" s="99" t="s">
        <v>151</v>
      </c>
      <c r="M22" s="99"/>
      <c r="N22" s="65"/>
      <c r="O22" s="64"/>
      <c r="P22" s="65"/>
      <c r="Q22" s="64"/>
      <c r="R22" s="65"/>
      <c r="S22" s="64"/>
      <c r="T22" s="69">
        <v>1</v>
      </c>
      <c r="U22" s="64"/>
      <c r="V22" s="65"/>
      <c r="W22" s="64"/>
      <c r="X22" s="65"/>
      <c r="Y22" s="64"/>
      <c r="Z22" s="65"/>
      <c r="AA22" s="64"/>
      <c r="AB22" s="65"/>
      <c r="AC22" s="64"/>
      <c r="AD22" s="65"/>
      <c r="AE22" s="64"/>
      <c r="AF22" s="65"/>
      <c r="AG22" s="64"/>
      <c r="AH22" s="65"/>
      <c r="AI22" s="64"/>
      <c r="AJ22" s="65"/>
      <c r="AK22" s="67"/>
    </row>
    <row r="23" spans="1:37" s="45" customFormat="1" ht="30" customHeight="1" x14ac:dyDescent="0.25">
      <c r="A23" s="61">
        <v>7</v>
      </c>
      <c r="B23" s="62" t="s">
        <v>58</v>
      </c>
      <c r="C23" s="95" t="s">
        <v>179</v>
      </c>
      <c r="D23" s="96"/>
      <c r="E23" s="96"/>
      <c r="F23" s="96"/>
      <c r="G23" s="96"/>
      <c r="H23" s="96"/>
      <c r="I23" s="96"/>
      <c r="J23" s="97"/>
      <c r="K23" s="63" t="s">
        <v>163</v>
      </c>
      <c r="L23" s="99" t="s">
        <v>151</v>
      </c>
      <c r="M23" s="99"/>
      <c r="N23" s="65"/>
      <c r="O23" s="64"/>
      <c r="P23" s="65"/>
      <c r="Q23" s="64"/>
      <c r="R23" s="65"/>
      <c r="S23" s="64"/>
      <c r="T23" s="69">
        <v>1</v>
      </c>
      <c r="U23" s="64"/>
      <c r="V23" s="65"/>
      <c r="W23" s="64"/>
      <c r="X23" s="65"/>
      <c r="Y23" s="64"/>
      <c r="Z23" s="65"/>
      <c r="AA23" s="64"/>
      <c r="AB23" s="65"/>
      <c r="AC23" s="64"/>
      <c r="AD23" s="65"/>
      <c r="AE23" s="64"/>
      <c r="AF23" s="65"/>
      <c r="AG23" s="64"/>
      <c r="AH23" s="65"/>
      <c r="AI23" s="64"/>
      <c r="AJ23" s="65"/>
      <c r="AK23" s="67"/>
    </row>
    <row r="24" spans="1:37" ht="30" customHeight="1" x14ac:dyDescent="0.25">
      <c r="A24" s="61">
        <v>8</v>
      </c>
      <c r="B24" s="62" t="s">
        <v>58</v>
      </c>
      <c r="C24" s="95" t="s">
        <v>180</v>
      </c>
      <c r="D24" s="96"/>
      <c r="E24" s="96"/>
      <c r="F24" s="96"/>
      <c r="G24" s="96"/>
      <c r="H24" s="96"/>
      <c r="I24" s="96"/>
      <c r="J24" s="97"/>
      <c r="K24" s="63" t="s">
        <v>163</v>
      </c>
      <c r="L24" s="99" t="s">
        <v>151</v>
      </c>
      <c r="M24" s="99"/>
      <c r="N24" s="70"/>
      <c r="O24" s="64"/>
      <c r="P24" s="64"/>
      <c r="Q24" s="64"/>
      <c r="R24" s="64"/>
      <c r="S24" s="64"/>
      <c r="T24" s="64"/>
      <c r="U24" s="64"/>
      <c r="V24" s="66">
        <v>1</v>
      </c>
      <c r="W24" s="64"/>
      <c r="X24" s="65"/>
      <c r="Y24" s="64"/>
      <c r="Z24" s="64"/>
      <c r="AA24" s="64"/>
      <c r="AB24" s="64"/>
      <c r="AC24" s="64"/>
      <c r="AD24" s="64"/>
      <c r="AE24" s="64"/>
      <c r="AF24" s="65"/>
      <c r="AG24" s="64"/>
      <c r="AH24" s="65"/>
      <c r="AI24" s="64"/>
      <c r="AJ24" s="64"/>
      <c r="AK24" s="67"/>
    </row>
    <row r="25" spans="1:37" ht="30" customHeight="1" x14ac:dyDescent="0.25">
      <c r="A25" s="61">
        <v>9</v>
      </c>
      <c r="B25" s="62" t="s">
        <v>58</v>
      </c>
      <c r="C25" s="95" t="s">
        <v>181</v>
      </c>
      <c r="D25" s="96"/>
      <c r="E25" s="96"/>
      <c r="F25" s="96"/>
      <c r="G25" s="96"/>
      <c r="H25" s="96"/>
      <c r="I25" s="96"/>
      <c r="J25" s="97"/>
      <c r="K25" s="63" t="s">
        <v>163</v>
      </c>
      <c r="L25" s="99" t="s">
        <v>151</v>
      </c>
      <c r="M25" s="99"/>
      <c r="N25" s="70"/>
      <c r="O25" s="64"/>
      <c r="P25" s="64"/>
      <c r="Q25" s="64"/>
      <c r="R25" s="64"/>
      <c r="S25" s="64"/>
      <c r="T25" s="65"/>
      <c r="U25" s="64"/>
      <c r="V25" s="69">
        <v>1</v>
      </c>
      <c r="W25" s="64"/>
      <c r="X25" s="64"/>
      <c r="Y25" s="64"/>
      <c r="Z25" s="64"/>
      <c r="AA25" s="64"/>
      <c r="AB25" s="64"/>
      <c r="AC25" s="64"/>
      <c r="AD25" s="64"/>
      <c r="AE25" s="64"/>
      <c r="AF25" s="65"/>
      <c r="AG25" s="64"/>
      <c r="AH25" s="64"/>
      <c r="AI25" s="64"/>
      <c r="AJ25" s="64"/>
      <c r="AK25" s="67"/>
    </row>
    <row r="26" spans="1:37" ht="30" customHeight="1" x14ac:dyDescent="0.25">
      <c r="A26" s="61">
        <v>10</v>
      </c>
      <c r="B26" s="62" t="s">
        <v>58</v>
      </c>
      <c r="C26" s="170" t="s">
        <v>182</v>
      </c>
      <c r="D26" s="170"/>
      <c r="E26" s="170"/>
      <c r="F26" s="170"/>
      <c r="G26" s="170"/>
      <c r="H26" s="170"/>
      <c r="I26" s="170"/>
      <c r="J26" s="170"/>
      <c r="K26" s="63" t="s">
        <v>163</v>
      </c>
      <c r="L26" s="99" t="s">
        <v>151</v>
      </c>
      <c r="M26" s="99"/>
      <c r="N26" s="70"/>
      <c r="O26" s="64"/>
      <c r="P26" s="64"/>
      <c r="Q26" s="64"/>
      <c r="R26" s="65"/>
      <c r="S26" s="64"/>
      <c r="T26" s="65"/>
      <c r="U26" s="64"/>
      <c r="V26" s="65"/>
      <c r="W26" s="64"/>
      <c r="X26" s="66">
        <v>1</v>
      </c>
      <c r="Y26" s="64"/>
      <c r="Z26" s="65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7"/>
    </row>
    <row r="27" spans="1:37" ht="30" customHeight="1" x14ac:dyDescent="0.25">
      <c r="A27" s="61">
        <v>11</v>
      </c>
      <c r="B27" s="62" t="s">
        <v>58</v>
      </c>
      <c r="C27" s="170" t="s">
        <v>183</v>
      </c>
      <c r="D27" s="170"/>
      <c r="E27" s="170"/>
      <c r="F27" s="170"/>
      <c r="G27" s="170"/>
      <c r="H27" s="170"/>
      <c r="I27" s="170"/>
      <c r="J27" s="170"/>
      <c r="K27" s="63" t="s">
        <v>163</v>
      </c>
      <c r="L27" s="99" t="s">
        <v>151</v>
      </c>
      <c r="M27" s="99"/>
      <c r="N27" s="65"/>
      <c r="O27" s="64"/>
      <c r="P27" s="65"/>
      <c r="Q27" s="64"/>
      <c r="R27" s="65"/>
      <c r="S27" s="64"/>
      <c r="T27" s="65"/>
      <c r="U27" s="64"/>
      <c r="V27" s="65"/>
      <c r="W27" s="64"/>
      <c r="X27" s="69">
        <v>1</v>
      </c>
      <c r="Y27" s="64"/>
      <c r="Z27" s="65"/>
      <c r="AA27" s="64"/>
      <c r="AB27" s="65"/>
      <c r="AC27" s="64"/>
      <c r="AD27" s="65"/>
      <c r="AE27" s="64"/>
      <c r="AF27" s="65"/>
      <c r="AG27" s="64"/>
      <c r="AH27" s="65"/>
      <c r="AI27" s="64"/>
      <c r="AJ27" s="65"/>
      <c r="AK27" s="67"/>
    </row>
    <row r="28" spans="1:37" ht="30" customHeight="1" x14ac:dyDescent="0.25">
      <c r="A28" s="61">
        <v>12</v>
      </c>
      <c r="B28" s="62" t="s">
        <v>58</v>
      </c>
      <c r="C28" s="98" t="s">
        <v>166</v>
      </c>
      <c r="D28" s="98"/>
      <c r="E28" s="98"/>
      <c r="F28" s="98"/>
      <c r="G28" s="98"/>
      <c r="H28" s="98"/>
      <c r="I28" s="98"/>
      <c r="J28" s="98"/>
      <c r="K28" s="63" t="s">
        <v>163</v>
      </c>
      <c r="L28" s="99" t="s">
        <v>151</v>
      </c>
      <c r="M28" s="99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6">
        <v>1</v>
      </c>
      <c r="AE28" s="64"/>
      <c r="AF28" s="65"/>
      <c r="AG28" s="64"/>
      <c r="AH28" s="64"/>
      <c r="AI28" s="64"/>
      <c r="AJ28" s="64"/>
      <c r="AK28" s="67"/>
    </row>
    <row r="29" spans="1:37" s="45" customFormat="1" ht="30" customHeight="1" x14ac:dyDescent="0.25">
      <c r="A29" s="61">
        <v>13</v>
      </c>
      <c r="B29" s="62" t="s">
        <v>58</v>
      </c>
      <c r="C29" s="98" t="s">
        <v>192</v>
      </c>
      <c r="D29" s="98"/>
      <c r="E29" s="98"/>
      <c r="F29" s="98"/>
      <c r="G29" s="98"/>
      <c r="H29" s="98"/>
      <c r="I29" s="98"/>
      <c r="J29" s="98"/>
      <c r="K29" s="63" t="s">
        <v>163</v>
      </c>
      <c r="L29" s="99" t="s">
        <v>151</v>
      </c>
      <c r="M29" s="99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6">
        <v>1</v>
      </c>
      <c r="AC29" s="64"/>
      <c r="AD29" s="64"/>
      <c r="AE29" s="64"/>
      <c r="AF29" s="65"/>
      <c r="AG29" s="64"/>
      <c r="AH29" s="64"/>
      <c r="AI29" s="64"/>
      <c r="AJ29" s="64"/>
      <c r="AK29" s="67"/>
    </row>
    <row r="30" spans="1:37" ht="30" customHeight="1" x14ac:dyDescent="0.25">
      <c r="A30" s="61">
        <v>14</v>
      </c>
      <c r="B30" s="62" t="s">
        <v>58</v>
      </c>
      <c r="C30" s="98" t="s">
        <v>167</v>
      </c>
      <c r="D30" s="98"/>
      <c r="E30" s="98"/>
      <c r="F30" s="98"/>
      <c r="G30" s="98"/>
      <c r="H30" s="98"/>
      <c r="I30" s="98"/>
      <c r="J30" s="98"/>
      <c r="K30" s="63" t="s">
        <v>163</v>
      </c>
      <c r="L30" s="99" t="s">
        <v>151</v>
      </c>
      <c r="M30" s="99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5"/>
      <c r="AA30" s="64"/>
      <c r="AB30" s="64"/>
      <c r="AC30" s="64"/>
      <c r="AD30" s="64"/>
      <c r="AE30" s="64"/>
      <c r="AF30" s="66">
        <v>1</v>
      </c>
      <c r="AG30" s="64"/>
      <c r="AH30" s="64"/>
      <c r="AI30" s="64"/>
      <c r="AJ30" s="65"/>
      <c r="AK30" s="67"/>
    </row>
    <row r="31" spans="1:37" s="45" customFormat="1" ht="30" customHeight="1" x14ac:dyDescent="0.3">
      <c r="A31" s="61">
        <v>15</v>
      </c>
      <c r="B31" s="62" t="s">
        <v>58</v>
      </c>
      <c r="C31" s="98" t="s">
        <v>164</v>
      </c>
      <c r="D31" s="98"/>
      <c r="E31" s="98"/>
      <c r="F31" s="98"/>
      <c r="G31" s="98"/>
      <c r="H31" s="98"/>
      <c r="I31" s="98"/>
      <c r="J31" s="98"/>
      <c r="K31" s="84" t="s">
        <v>165</v>
      </c>
      <c r="L31" s="99" t="s">
        <v>151</v>
      </c>
      <c r="M31" s="99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6"/>
      <c r="AA31" s="85"/>
      <c r="AB31" s="85"/>
      <c r="AC31" s="85"/>
      <c r="AD31" s="88">
        <v>1</v>
      </c>
      <c r="AE31" s="85"/>
      <c r="AF31" s="85"/>
      <c r="AG31" s="85"/>
      <c r="AH31" s="85"/>
      <c r="AI31" s="85"/>
      <c r="AJ31" s="86"/>
      <c r="AK31" s="87"/>
    </row>
    <row r="32" spans="1:37" s="45" customFormat="1" ht="30" customHeight="1" x14ac:dyDescent="0.3">
      <c r="A32" s="61">
        <v>16</v>
      </c>
      <c r="B32" s="62" t="s">
        <v>58</v>
      </c>
      <c r="C32" s="98" t="s">
        <v>190</v>
      </c>
      <c r="D32" s="98"/>
      <c r="E32" s="98"/>
      <c r="F32" s="98"/>
      <c r="G32" s="98"/>
      <c r="H32" s="98"/>
      <c r="I32" s="98"/>
      <c r="J32" s="98"/>
      <c r="K32" s="84" t="s">
        <v>163</v>
      </c>
      <c r="L32" s="99" t="s">
        <v>151</v>
      </c>
      <c r="M32" s="99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6"/>
      <c r="AA32" s="85"/>
      <c r="AB32" s="85"/>
      <c r="AC32" s="85"/>
      <c r="AD32" s="85"/>
      <c r="AE32" s="85"/>
      <c r="AF32" s="85"/>
      <c r="AG32" s="85"/>
      <c r="AH32" s="88">
        <v>1</v>
      </c>
      <c r="AI32" s="85"/>
      <c r="AJ32" s="86"/>
      <c r="AK32" s="87"/>
    </row>
    <row r="33" spans="1:37" s="45" customFormat="1" ht="30" customHeight="1" x14ac:dyDescent="0.3">
      <c r="A33" s="61">
        <v>17</v>
      </c>
      <c r="B33" s="62" t="s">
        <v>58</v>
      </c>
      <c r="C33" s="98" t="s">
        <v>191</v>
      </c>
      <c r="D33" s="98"/>
      <c r="E33" s="98"/>
      <c r="F33" s="98"/>
      <c r="G33" s="98"/>
      <c r="H33" s="98"/>
      <c r="I33" s="98"/>
      <c r="J33" s="98"/>
      <c r="K33" s="84" t="s">
        <v>163</v>
      </c>
      <c r="L33" s="99" t="s">
        <v>151</v>
      </c>
      <c r="M33" s="99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6"/>
      <c r="AA33" s="85"/>
      <c r="AB33" s="85"/>
      <c r="AC33" s="85"/>
      <c r="AD33" s="85"/>
      <c r="AE33" s="85"/>
      <c r="AF33" s="85"/>
      <c r="AG33" s="85"/>
      <c r="AH33" s="88">
        <v>1</v>
      </c>
      <c r="AI33" s="85"/>
      <c r="AJ33" s="86"/>
      <c r="AK33" s="87"/>
    </row>
    <row r="34" spans="1:37" ht="30" customHeight="1" thickBot="1" x14ac:dyDescent="0.35">
      <c r="A34" s="61">
        <v>18</v>
      </c>
      <c r="B34" s="71" t="s">
        <v>59</v>
      </c>
      <c r="C34" s="162" t="s">
        <v>149</v>
      </c>
      <c r="D34" s="163"/>
      <c r="E34" s="163"/>
      <c r="F34" s="163"/>
      <c r="G34" s="163"/>
      <c r="H34" s="163"/>
      <c r="I34" s="163"/>
      <c r="J34" s="163"/>
      <c r="K34" s="72" t="s">
        <v>194</v>
      </c>
      <c r="L34" s="164" t="s">
        <v>151</v>
      </c>
      <c r="M34" s="164"/>
      <c r="N34" s="73"/>
      <c r="O34" s="73"/>
      <c r="P34" s="74"/>
      <c r="Q34" s="73"/>
      <c r="R34" s="73"/>
      <c r="S34" s="73"/>
      <c r="T34" s="73"/>
      <c r="U34" s="73"/>
      <c r="V34" s="73"/>
      <c r="W34" s="73"/>
      <c r="X34" s="75"/>
      <c r="Y34" s="73"/>
      <c r="Z34" s="73"/>
      <c r="AA34" s="73"/>
      <c r="AB34" s="73"/>
      <c r="AC34" s="73"/>
      <c r="AD34" s="73"/>
      <c r="AE34" s="73"/>
      <c r="AF34" s="73"/>
      <c r="AG34" s="73"/>
      <c r="AH34" s="75"/>
      <c r="AI34" s="73"/>
      <c r="AJ34" s="89">
        <v>1</v>
      </c>
      <c r="AK34" s="76"/>
    </row>
    <row r="35" spans="1:37" s="5" customFormat="1" ht="16.8" thickTop="1" thickBot="1" x14ac:dyDescent="0.35">
      <c r="A35" s="194" t="s">
        <v>11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6"/>
      <c r="M35" s="196"/>
      <c r="N35" s="196"/>
      <c r="O35" s="196"/>
      <c r="P35" s="196"/>
      <c r="Q35" s="196"/>
      <c r="R35" s="196" t="s">
        <v>161</v>
      </c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7"/>
    </row>
    <row r="36" spans="1:37" ht="14.25" customHeight="1" thickTop="1" thickBot="1" x14ac:dyDescent="0.3">
      <c r="A36" s="198" t="s">
        <v>154</v>
      </c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200"/>
      <c r="M36" s="200"/>
      <c r="N36" s="200"/>
      <c r="O36" s="200"/>
      <c r="P36" s="200"/>
      <c r="Q36" s="200"/>
      <c r="R36" s="201" t="s">
        <v>83</v>
      </c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2"/>
    </row>
    <row r="37" spans="1:37" ht="14.4" thickTop="1" thickBot="1" x14ac:dyDescent="0.3">
      <c r="L37" s="7"/>
      <c r="M37" s="7"/>
      <c r="N37" s="7"/>
      <c r="O37" s="7"/>
      <c r="P37" s="7"/>
      <c r="Q37" s="7"/>
      <c r="R37" s="7"/>
      <c r="S37" s="7"/>
      <c r="T37" s="7"/>
      <c r="U37" s="7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78"/>
      <c r="AG37" s="78"/>
      <c r="AH37" s="78"/>
      <c r="AI37" s="8"/>
      <c r="AJ37" s="8"/>
      <c r="AK37" s="8"/>
    </row>
    <row r="38" spans="1:37" ht="33" customHeight="1" thickTop="1" thickBot="1" x14ac:dyDescent="0.3">
      <c r="A38" s="203" t="s">
        <v>152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5"/>
      <c r="M38" s="206"/>
      <c r="N38" s="180">
        <v>43101</v>
      </c>
      <c r="O38" s="181"/>
      <c r="P38" s="180">
        <v>43132</v>
      </c>
      <c r="Q38" s="181"/>
      <c r="R38" s="180">
        <v>43160</v>
      </c>
      <c r="S38" s="181"/>
      <c r="T38" s="180">
        <v>43191</v>
      </c>
      <c r="U38" s="181"/>
      <c r="V38" s="180">
        <v>43221</v>
      </c>
      <c r="W38" s="181"/>
      <c r="X38" s="180">
        <v>43252</v>
      </c>
      <c r="Y38" s="181"/>
      <c r="Z38" s="180">
        <v>43282</v>
      </c>
      <c r="AA38" s="181"/>
      <c r="AB38" s="180">
        <v>43313</v>
      </c>
      <c r="AC38" s="181"/>
      <c r="AD38" s="180">
        <v>43344</v>
      </c>
      <c r="AE38" s="181"/>
      <c r="AF38" s="180">
        <v>43374</v>
      </c>
      <c r="AG38" s="181"/>
      <c r="AH38" s="180">
        <v>43405</v>
      </c>
      <c r="AI38" s="181"/>
      <c r="AJ38" s="180">
        <v>43435</v>
      </c>
      <c r="AK38" s="181"/>
    </row>
    <row r="39" spans="1:37" ht="8.25" customHeight="1" thickTop="1" thickBot="1" x14ac:dyDescent="0.3">
      <c r="A39" s="159" t="s">
        <v>153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1"/>
      <c r="N39" s="156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</row>
    <row r="40" spans="1:37" ht="12.75" customHeight="1" thickTop="1" thickBot="1" x14ac:dyDescent="0.3">
      <c r="A40" s="159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1"/>
      <c r="N40" s="91">
        <v>0</v>
      </c>
      <c r="O40" s="158"/>
      <c r="P40" s="158">
        <v>2</v>
      </c>
      <c r="Q40" s="158"/>
      <c r="R40" s="158">
        <v>1</v>
      </c>
      <c r="S40" s="158"/>
      <c r="T40" s="158">
        <v>3</v>
      </c>
      <c r="U40" s="158"/>
      <c r="V40" s="158">
        <v>2</v>
      </c>
      <c r="W40" s="158"/>
      <c r="X40" s="158">
        <v>3</v>
      </c>
      <c r="Y40" s="158"/>
      <c r="Z40" s="158">
        <v>0</v>
      </c>
      <c r="AA40" s="158"/>
      <c r="AB40" s="158">
        <v>1</v>
      </c>
      <c r="AC40" s="158"/>
      <c r="AD40" s="158">
        <v>2</v>
      </c>
      <c r="AE40" s="158"/>
      <c r="AF40" s="209">
        <v>1</v>
      </c>
      <c r="AG40" s="209"/>
      <c r="AH40" s="158">
        <v>2</v>
      </c>
      <c r="AI40" s="158"/>
      <c r="AJ40" s="158">
        <v>1</v>
      </c>
      <c r="AK40" s="158"/>
    </row>
    <row r="41" spans="1:37" ht="12.75" customHeight="1" thickTop="1" thickBot="1" x14ac:dyDescent="0.3">
      <c r="A41" s="159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1"/>
      <c r="N41" s="90">
        <f>SUM(O17:O34)</f>
        <v>0</v>
      </c>
      <c r="O41" s="91"/>
      <c r="P41" s="92">
        <f>SUM(Q17:Q34)</f>
        <v>0</v>
      </c>
      <c r="Q41" s="91"/>
      <c r="R41" s="92">
        <f>SUM(S17:S34)</f>
        <v>0</v>
      </c>
      <c r="S41" s="91"/>
      <c r="T41" s="92">
        <f t="shared" ref="T41:AK41" si="0">SUM(U17:U34)</f>
        <v>0</v>
      </c>
      <c r="U41" s="91"/>
      <c r="V41" s="92">
        <f t="shared" ref="V41:AK41" si="1">SUM(W17:W34)</f>
        <v>0</v>
      </c>
      <c r="W41" s="91"/>
      <c r="X41" s="92">
        <f t="shared" ref="X41:AK41" si="2">SUM(Y17:Y34)</f>
        <v>0</v>
      </c>
      <c r="Y41" s="91"/>
      <c r="Z41" s="92">
        <f t="shared" ref="Z41:AK41" si="3">SUM(AA17:AA34)</f>
        <v>0</v>
      </c>
      <c r="AA41" s="91"/>
      <c r="AB41" s="92">
        <f t="shared" ref="AB41:AK41" si="4">SUM(AC17:AC34)</f>
        <v>0</v>
      </c>
      <c r="AC41" s="91"/>
      <c r="AD41" s="92">
        <f t="shared" ref="AD41:AK41" si="5">SUM(AE17:AE34)</f>
        <v>0</v>
      </c>
      <c r="AE41" s="91"/>
      <c r="AF41" s="92">
        <f t="shared" ref="AF41:AK41" si="6">SUM(AG17:AG34)</f>
        <v>0</v>
      </c>
      <c r="AG41" s="91"/>
      <c r="AH41" s="92">
        <f t="shared" ref="AH41:AK41" si="7">SUM(AI17:AI34)</f>
        <v>0</v>
      </c>
      <c r="AI41" s="91"/>
      <c r="AJ41" s="92">
        <f t="shared" ref="AJ41:AK41" si="8">SUM(AK17:AK34)</f>
        <v>0</v>
      </c>
      <c r="AK41" s="91"/>
    </row>
    <row r="42" spans="1:37" ht="13.5" customHeight="1" thickTop="1" thickBot="1" x14ac:dyDescent="0.3">
      <c r="A42" s="159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1"/>
      <c r="N42" s="228" t="e">
        <f>+N41/N40</f>
        <v>#DIV/0!</v>
      </c>
      <c r="O42" s="207"/>
      <c r="P42" s="207">
        <f t="shared" ref="P42" si="9">+P41/P40</f>
        <v>0</v>
      </c>
      <c r="Q42" s="207"/>
      <c r="R42" s="207">
        <f t="shared" ref="R42" si="10">+R41/R40</f>
        <v>0</v>
      </c>
      <c r="S42" s="207"/>
      <c r="T42" s="207">
        <f t="shared" ref="T42" si="11">+T41/T40</f>
        <v>0</v>
      </c>
      <c r="U42" s="207"/>
      <c r="V42" s="207">
        <f t="shared" ref="V42" si="12">+V41/V40</f>
        <v>0</v>
      </c>
      <c r="W42" s="207"/>
      <c r="X42" s="207">
        <f t="shared" ref="X42" si="13">+X41/X40</f>
        <v>0</v>
      </c>
      <c r="Y42" s="207"/>
      <c r="Z42" s="207" t="e">
        <f t="shared" ref="Z42" si="14">+Z41/Z40</f>
        <v>#DIV/0!</v>
      </c>
      <c r="AA42" s="207"/>
      <c r="AB42" s="207">
        <f t="shared" ref="AB42" si="15">+AB41/AB40</f>
        <v>0</v>
      </c>
      <c r="AC42" s="207"/>
      <c r="AD42" s="207">
        <f t="shared" ref="AD42" si="16">+AD41/AD40</f>
        <v>0</v>
      </c>
      <c r="AE42" s="207"/>
      <c r="AF42" s="208">
        <f t="shared" ref="AF42" si="17">+AF41/AF40</f>
        <v>0</v>
      </c>
      <c r="AG42" s="208"/>
      <c r="AH42" s="207">
        <f t="shared" ref="AH42" si="18">+AH41/AH40</f>
        <v>0</v>
      </c>
      <c r="AI42" s="207"/>
      <c r="AJ42" s="207">
        <f t="shared" ref="AJ42" si="19">+AJ41/AJ40</f>
        <v>0</v>
      </c>
      <c r="AK42" s="207"/>
    </row>
    <row r="43" spans="1:37" ht="13.8" thickTop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79"/>
      <c r="M43" s="7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213"/>
      <c r="AG43" s="213"/>
      <c r="AH43" s="149"/>
      <c r="AI43" s="149"/>
      <c r="AJ43" s="149"/>
      <c r="AK43" s="149"/>
    </row>
    <row r="44" spans="1:37" ht="13.8" thickBo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80"/>
      <c r="AG44" s="80"/>
      <c r="AH44" s="80"/>
      <c r="AI44" s="79"/>
      <c r="AJ44" s="79"/>
      <c r="AK44" s="79"/>
    </row>
    <row r="45" spans="1:37" ht="25.8" thickTop="1" thickBot="1" x14ac:dyDescent="0.35">
      <c r="A45" s="444" t="s">
        <v>155</v>
      </c>
      <c r="B45" s="445"/>
      <c r="C45" s="445"/>
      <c r="D45" s="445"/>
      <c r="E45" s="445"/>
      <c r="F45" s="445"/>
      <c r="G45" s="445"/>
      <c r="H45" s="445"/>
      <c r="I45" s="445"/>
      <c r="J45" s="445"/>
      <c r="K45" s="445"/>
      <c r="L45" s="445"/>
      <c r="M45" s="445"/>
      <c r="N45" s="445"/>
      <c r="O45" s="445"/>
      <c r="P45" s="446"/>
      <c r="Q45" s="227" t="s">
        <v>121</v>
      </c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6"/>
    </row>
    <row r="46" spans="1:37" ht="15.75" customHeight="1" thickTop="1" thickBot="1" x14ac:dyDescent="0.3">
      <c r="A46" s="112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4"/>
      <c r="Q46" s="147" t="s">
        <v>156</v>
      </c>
      <c r="R46" s="148"/>
      <c r="S46" s="148"/>
      <c r="T46" s="148"/>
      <c r="U46" s="148"/>
      <c r="V46" s="148"/>
      <c r="W46" s="148"/>
      <c r="X46" s="148" t="s">
        <v>124</v>
      </c>
      <c r="Y46" s="148"/>
      <c r="Z46" s="148"/>
      <c r="AA46" s="148"/>
      <c r="AB46" s="148"/>
      <c r="AC46" s="148" t="s">
        <v>8</v>
      </c>
      <c r="AD46" s="148"/>
      <c r="AE46" s="148"/>
      <c r="AF46" s="155" t="s">
        <v>18</v>
      </c>
      <c r="AG46" s="155"/>
      <c r="AH46" s="155"/>
      <c r="AI46" s="150" t="s">
        <v>157</v>
      </c>
      <c r="AJ46" s="150"/>
      <c r="AK46" s="151"/>
    </row>
    <row r="47" spans="1:37" ht="15" customHeight="1" thickTop="1" x14ac:dyDescent="0.25">
      <c r="A47" s="115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52"/>
      <c r="R47" s="152"/>
      <c r="S47" s="152"/>
      <c r="T47" s="152"/>
      <c r="U47" s="152"/>
      <c r="V47" s="152"/>
      <c r="W47" s="152"/>
      <c r="X47" s="124"/>
      <c r="Y47" s="124"/>
      <c r="Z47" s="124"/>
      <c r="AA47" s="124"/>
      <c r="AB47" s="124"/>
      <c r="AC47" s="124"/>
      <c r="AD47" s="124"/>
      <c r="AE47" s="124"/>
      <c r="AF47" s="126"/>
      <c r="AG47" s="124"/>
      <c r="AH47" s="124"/>
      <c r="AI47" s="124"/>
      <c r="AJ47" s="124"/>
      <c r="AK47" s="140"/>
    </row>
    <row r="48" spans="1:37" ht="24" customHeight="1" x14ac:dyDescent="0.25">
      <c r="A48" s="115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53"/>
      <c r="R48" s="153"/>
      <c r="S48" s="153"/>
      <c r="T48" s="153"/>
      <c r="U48" s="153"/>
      <c r="V48" s="153"/>
      <c r="W48" s="153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41"/>
    </row>
    <row r="49" spans="1:37" ht="14.4" customHeight="1" thickBot="1" x14ac:dyDescent="0.3">
      <c r="A49" s="115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54"/>
      <c r="R49" s="154"/>
      <c r="S49" s="154"/>
      <c r="T49" s="154"/>
      <c r="U49" s="154"/>
      <c r="V49" s="154"/>
      <c r="W49" s="154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42"/>
    </row>
    <row r="50" spans="1:37" s="45" customFormat="1" ht="15" customHeight="1" thickTop="1" x14ac:dyDescent="0.3">
      <c r="A50" s="115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7"/>
      <c r="Q50" s="214" t="s">
        <v>184</v>
      </c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6"/>
    </row>
    <row r="51" spans="1:37" s="45" customFormat="1" ht="15" customHeight="1" thickBot="1" x14ac:dyDescent="0.3">
      <c r="A51" s="115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7"/>
      <c r="Q51" s="147" t="s">
        <v>156</v>
      </c>
      <c r="R51" s="148"/>
      <c r="S51" s="148"/>
      <c r="T51" s="148"/>
      <c r="U51" s="148"/>
      <c r="V51" s="148"/>
      <c r="W51" s="148"/>
      <c r="X51" s="148" t="s">
        <v>124</v>
      </c>
      <c r="Y51" s="148"/>
      <c r="Z51" s="148"/>
      <c r="AA51" s="148"/>
      <c r="AB51" s="148"/>
      <c r="AC51" s="148" t="s">
        <v>8</v>
      </c>
      <c r="AD51" s="148"/>
      <c r="AE51" s="148"/>
      <c r="AF51" s="155" t="s">
        <v>18</v>
      </c>
      <c r="AG51" s="155"/>
      <c r="AH51" s="155"/>
      <c r="AI51" s="150" t="s">
        <v>157</v>
      </c>
      <c r="AJ51" s="150"/>
      <c r="AK51" s="151"/>
    </row>
    <row r="52" spans="1:37" s="45" customFormat="1" ht="12.6" customHeight="1" thickTop="1" x14ac:dyDescent="0.25">
      <c r="A52" s="115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7"/>
      <c r="Q52" s="152"/>
      <c r="R52" s="152"/>
      <c r="S52" s="152"/>
      <c r="T52" s="152"/>
      <c r="U52" s="152"/>
      <c r="V52" s="152"/>
      <c r="W52" s="152"/>
      <c r="X52" s="124"/>
      <c r="Y52" s="124"/>
      <c r="Z52" s="124"/>
      <c r="AA52" s="124"/>
      <c r="AB52" s="124"/>
      <c r="AC52" s="128"/>
      <c r="AD52" s="128"/>
      <c r="AE52" s="128"/>
      <c r="AF52" s="128"/>
      <c r="AG52" s="128"/>
      <c r="AH52" s="128"/>
      <c r="AI52" s="124"/>
      <c r="AJ52" s="124"/>
      <c r="AK52" s="140"/>
    </row>
    <row r="53" spans="1:37" s="45" customFormat="1" ht="7.8" customHeight="1" x14ac:dyDescent="0.25">
      <c r="A53" s="115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7"/>
      <c r="Q53" s="153"/>
      <c r="R53" s="153"/>
      <c r="S53" s="153"/>
      <c r="T53" s="153"/>
      <c r="U53" s="153"/>
      <c r="V53" s="153"/>
      <c r="W53" s="153"/>
      <c r="X53" s="102"/>
      <c r="Y53" s="102"/>
      <c r="Z53" s="102"/>
      <c r="AA53" s="102"/>
      <c r="AB53" s="102"/>
      <c r="AC53" s="130"/>
      <c r="AD53" s="130"/>
      <c r="AE53" s="130"/>
      <c r="AF53" s="130"/>
      <c r="AG53" s="130"/>
      <c r="AH53" s="130"/>
      <c r="AI53" s="102"/>
      <c r="AJ53" s="102"/>
      <c r="AK53" s="141"/>
    </row>
    <row r="54" spans="1:37" s="45" customFormat="1" ht="18.75" customHeight="1" thickBot="1" x14ac:dyDescent="0.3">
      <c r="A54" s="115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7"/>
      <c r="Q54" s="154"/>
      <c r="R54" s="154"/>
      <c r="S54" s="154"/>
      <c r="T54" s="154"/>
      <c r="U54" s="154"/>
      <c r="V54" s="154"/>
      <c r="W54" s="154"/>
      <c r="X54" s="125"/>
      <c r="Y54" s="125"/>
      <c r="Z54" s="125"/>
      <c r="AA54" s="125"/>
      <c r="AB54" s="125"/>
      <c r="AC54" s="132"/>
      <c r="AD54" s="132"/>
      <c r="AE54" s="132"/>
      <c r="AF54" s="132"/>
      <c r="AG54" s="132"/>
      <c r="AH54" s="132"/>
      <c r="AI54" s="125"/>
      <c r="AJ54" s="125"/>
      <c r="AK54" s="142"/>
    </row>
    <row r="55" spans="1:37" s="45" customFormat="1" ht="15" customHeight="1" thickTop="1" x14ac:dyDescent="0.3">
      <c r="A55" s="115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7"/>
      <c r="Q55" s="214" t="s">
        <v>185</v>
      </c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6"/>
    </row>
    <row r="56" spans="1:37" s="45" customFormat="1" ht="15" customHeight="1" thickBot="1" x14ac:dyDescent="0.3">
      <c r="A56" s="115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7"/>
      <c r="Q56" s="147" t="s">
        <v>156</v>
      </c>
      <c r="R56" s="148"/>
      <c r="S56" s="148"/>
      <c r="T56" s="148"/>
      <c r="U56" s="148"/>
      <c r="V56" s="148"/>
      <c r="W56" s="148"/>
      <c r="X56" s="148" t="s">
        <v>124</v>
      </c>
      <c r="Y56" s="148"/>
      <c r="Z56" s="148"/>
      <c r="AA56" s="148"/>
      <c r="AB56" s="148"/>
      <c r="AC56" s="148" t="s">
        <v>8</v>
      </c>
      <c r="AD56" s="148"/>
      <c r="AE56" s="148"/>
      <c r="AF56" s="155" t="s">
        <v>18</v>
      </c>
      <c r="AG56" s="155"/>
      <c r="AH56" s="155"/>
      <c r="AI56" s="150" t="s">
        <v>157</v>
      </c>
      <c r="AJ56" s="150"/>
      <c r="AK56" s="151"/>
    </row>
    <row r="57" spans="1:37" s="45" customFormat="1" ht="18.600000000000001" customHeight="1" thickTop="1" x14ac:dyDescent="0.25">
      <c r="A57" s="115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7"/>
      <c r="Q57" s="152"/>
      <c r="R57" s="152"/>
      <c r="S57" s="152"/>
      <c r="T57" s="152"/>
      <c r="U57" s="152"/>
      <c r="V57" s="152"/>
      <c r="W57" s="152"/>
      <c r="X57" s="124"/>
      <c r="Y57" s="124"/>
      <c r="Z57" s="124"/>
      <c r="AA57" s="124"/>
      <c r="AB57" s="124"/>
      <c r="AC57" s="128"/>
      <c r="AD57" s="128"/>
      <c r="AE57" s="128"/>
      <c r="AF57" s="128"/>
      <c r="AG57" s="128"/>
      <c r="AH57" s="128"/>
      <c r="AI57" s="124"/>
      <c r="AJ57" s="124"/>
      <c r="AK57" s="140"/>
    </row>
    <row r="58" spans="1:37" s="45" customFormat="1" ht="7.8" customHeight="1" x14ac:dyDescent="0.25">
      <c r="A58" s="115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7"/>
      <c r="Q58" s="153"/>
      <c r="R58" s="153"/>
      <c r="S58" s="153"/>
      <c r="T58" s="153"/>
      <c r="U58" s="153"/>
      <c r="V58" s="153"/>
      <c r="W58" s="153"/>
      <c r="X58" s="102"/>
      <c r="Y58" s="102"/>
      <c r="Z58" s="102"/>
      <c r="AA58" s="102"/>
      <c r="AB58" s="102"/>
      <c r="AC58" s="130"/>
      <c r="AD58" s="130"/>
      <c r="AE58" s="130"/>
      <c r="AF58" s="130"/>
      <c r="AG58" s="130"/>
      <c r="AH58" s="130"/>
      <c r="AI58" s="102"/>
      <c r="AJ58" s="102"/>
      <c r="AK58" s="141"/>
    </row>
    <row r="59" spans="1:37" s="45" customFormat="1" ht="9.6" customHeight="1" thickBot="1" x14ac:dyDescent="0.3">
      <c r="A59" s="115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 s="154"/>
      <c r="R59" s="154"/>
      <c r="S59" s="154"/>
      <c r="T59" s="154"/>
      <c r="U59" s="154"/>
      <c r="V59" s="154"/>
      <c r="W59" s="154"/>
      <c r="X59" s="125"/>
      <c r="Y59" s="125"/>
      <c r="Z59" s="125"/>
      <c r="AA59" s="125"/>
      <c r="AB59" s="125"/>
      <c r="AC59" s="132"/>
      <c r="AD59" s="132"/>
      <c r="AE59" s="132"/>
      <c r="AF59" s="132"/>
      <c r="AG59" s="132"/>
      <c r="AH59" s="132"/>
      <c r="AI59" s="125"/>
      <c r="AJ59" s="125"/>
      <c r="AK59" s="142"/>
    </row>
    <row r="60" spans="1:37" ht="15" customHeight="1" thickTop="1" x14ac:dyDescent="0.3">
      <c r="A60" s="115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7"/>
      <c r="Q60" s="214" t="s">
        <v>186</v>
      </c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6"/>
    </row>
    <row r="61" spans="1:37" ht="15" customHeight="1" thickBot="1" x14ac:dyDescent="0.3">
      <c r="A61" s="115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7"/>
      <c r="Q61" s="147" t="s">
        <v>156</v>
      </c>
      <c r="R61" s="148"/>
      <c r="S61" s="148"/>
      <c r="T61" s="148"/>
      <c r="U61" s="148"/>
      <c r="V61" s="148"/>
      <c r="W61" s="148"/>
      <c r="X61" s="148" t="s">
        <v>124</v>
      </c>
      <c r="Y61" s="148"/>
      <c r="Z61" s="148"/>
      <c r="AA61" s="148"/>
      <c r="AB61" s="148"/>
      <c r="AC61" s="148" t="s">
        <v>8</v>
      </c>
      <c r="AD61" s="148"/>
      <c r="AE61" s="148"/>
      <c r="AF61" s="155" t="s">
        <v>18</v>
      </c>
      <c r="AG61" s="155"/>
      <c r="AH61" s="155"/>
      <c r="AI61" s="150" t="s">
        <v>157</v>
      </c>
      <c r="AJ61" s="150"/>
      <c r="AK61" s="151"/>
    </row>
    <row r="62" spans="1:37" ht="18.600000000000001" customHeight="1" thickTop="1" x14ac:dyDescent="0.25">
      <c r="A62" s="115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52"/>
      <c r="R62" s="152"/>
      <c r="S62" s="152"/>
      <c r="T62" s="152"/>
      <c r="U62" s="152"/>
      <c r="V62" s="152"/>
      <c r="W62" s="152"/>
      <c r="X62" s="124"/>
      <c r="Y62" s="124"/>
      <c r="Z62" s="124"/>
      <c r="AA62" s="124"/>
      <c r="AB62" s="124"/>
      <c r="AC62" s="128"/>
      <c r="AD62" s="128"/>
      <c r="AE62" s="128"/>
      <c r="AF62" s="128"/>
      <c r="AG62" s="128"/>
      <c r="AH62" s="128"/>
      <c r="AI62" s="124"/>
      <c r="AJ62" s="124"/>
      <c r="AK62" s="140"/>
    </row>
    <row r="63" spans="1:37" ht="7.8" customHeight="1" x14ac:dyDescent="0.25">
      <c r="A63" s="115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53"/>
      <c r="R63" s="153"/>
      <c r="S63" s="153"/>
      <c r="T63" s="153"/>
      <c r="U63" s="153"/>
      <c r="V63" s="153"/>
      <c r="W63" s="153"/>
      <c r="X63" s="102"/>
      <c r="Y63" s="102"/>
      <c r="Z63" s="102"/>
      <c r="AA63" s="102"/>
      <c r="AB63" s="102"/>
      <c r="AC63" s="130"/>
      <c r="AD63" s="130"/>
      <c r="AE63" s="130"/>
      <c r="AF63" s="130"/>
      <c r="AG63" s="130"/>
      <c r="AH63" s="130"/>
      <c r="AI63" s="102"/>
      <c r="AJ63" s="102"/>
      <c r="AK63" s="141"/>
    </row>
    <row r="64" spans="1:37" ht="12" customHeight="1" x14ac:dyDescent="0.25">
      <c r="A64" s="115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54"/>
      <c r="R64" s="154"/>
      <c r="S64" s="154"/>
      <c r="T64" s="154"/>
      <c r="U64" s="154"/>
      <c r="V64" s="154"/>
      <c r="W64" s="154"/>
      <c r="X64" s="125"/>
      <c r="Y64" s="125"/>
      <c r="Z64" s="125"/>
      <c r="AA64" s="125"/>
      <c r="AB64" s="125"/>
      <c r="AC64" s="132"/>
      <c r="AD64" s="132"/>
      <c r="AE64" s="132"/>
      <c r="AF64" s="132"/>
      <c r="AG64" s="132"/>
      <c r="AH64" s="132"/>
      <c r="AI64" s="125"/>
      <c r="AJ64" s="125"/>
      <c r="AK64" s="142"/>
    </row>
    <row r="65" spans="1:37" ht="13.8" thickBo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81"/>
      <c r="AG65" s="81"/>
      <c r="AH65" s="81"/>
      <c r="AI65" s="9"/>
      <c r="AJ65" s="9"/>
      <c r="AK65" s="9"/>
    </row>
    <row r="66" spans="1:37" ht="25.2" thickTop="1" x14ac:dyDescent="0.3">
      <c r="A66" s="447" t="s">
        <v>158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9"/>
      <c r="Q66" s="210" t="s">
        <v>162</v>
      </c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2"/>
    </row>
    <row r="67" spans="1:37" ht="13.8" thickBot="1" x14ac:dyDescent="0.3">
      <c r="A67" s="115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7"/>
      <c r="Q67" s="137" t="s">
        <v>156</v>
      </c>
      <c r="R67" s="138"/>
      <c r="S67" s="138"/>
      <c r="T67" s="138"/>
      <c r="U67" s="138"/>
      <c r="V67" s="138"/>
      <c r="W67" s="138"/>
      <c r="X67" s="138" t="s">
        <v>124</v>
      </c>
      <c r="Y67" s="138"/>
      <c r="Z67" s="138"/>
      <c r="AA67" s="138"/>
      <c r="AB67" s="138"/>
      <c r="AC67" s="138" t="s">
        <v>8</v>
      </c>
      <c r="AD67" s="138"/>
      <c r="AE67" s="138"/>
      <c r="AF67" s="219" t="s">
        <v>18</v>
      </c>
      <c r="AG67" s="219"/>
      <c r="AH67" s="219"/>
      <c r="AI67" s="217" t="s">
        <v>157</v>
      </c>
      <c r="AJ67" s="217"/>
      <c r="AK67" s="218"/>
    </row>
    <row r="68" spans="1:37" ht="13.8" thickTop="1" x14ac:dyDescent="0.25">
      <c r="A68" s="115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52"/>
      <c r="R68" s="152"/>
      <c r="S68" s="152"/>
      <c r="T68" s="152"/>
      <c r="U68" s="152"/>
      <c r="V68" s="152"/>
      <c r="W68" s="152"/>
      <c r="X68" s="124"/>
      <c r="Y68" s="124"/>
      <c r="Z68" s="124"/>
      <c r="AA68" s="124"/>
      <c r="AB68" s="124"/>
      <c r="AC68" s="124"/>
      <c r="AD68" s="124"/>
      <c r="AE68" s="124"/>
      <c r="AF68" s="126"/>
      <c r="AG68" s="124"/>
      <c r="AH68" s="124"/>
      <c r="AI68" s="124"/>
      <c r="AJ68" s="124"/>
      <c r="AK68" s="140"/>
    </row>
    <row r="69" spans="1:37" x14ac:dyDescent="0.25">
      <c r="A69" s="115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53"/>
      <c r="R69" s="153"/>
      <c r="S69" s="153"/>
      <c r="T69" s="153"/>
      <c r="U69" s="153"/>
      <c r="V69" s="153"/>
      <c r="W69" s="153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41"/>
    </row>
    <row r="70" spans="1:37" ht="70.95" customHeight="1" thickBot="1" x14ac:dyDescent="0.3">
      <c r="A70" s="115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54"/>
      <c r="R70" s="154"/>
      <c r="S70" s="154"/>
      <c r="T70" s="154"/>
      <c r="U70" s="154"/>
      <c r="V70" s="154"/>
      <c r="W70" s="154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42"/>
    </row>
    <row r="71" spans="1:37" ht="16.2" thickTop="1" x14ac:dyDescent="0.3">
      <c r="A71" s="115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7"/>
      <c r="Q71" s="134" t="s">
        <v>187</v>
      </c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6"/>
    </row>
    <row r="72" spans="1:37" ht="13.8" thickBot="1" x14ac:dyDescent="0.3">
      <c r="A72" s="115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7"/>
      <c r="Q72" s="137" t="s">
        <v>156</v>
      </c>
      <c r="R72" s="138"/>
      <c r="S72" s="138"/>
      <c r="T72" s="138"/>
      <c r="U72" s="138"/>
      <c r="V72" s="138"/>
      <c r="W72" s="138"/>
      <c r="X72" s="138" t="s">
        <v>124</v>
      </c>
      <c r="Y72" s="138"/>
      <c r="Z72" s="138"/>
      <c r="AA72" s="138"/>
      <c r="AB72" s="138"/>
      <c r="AC72" s="138" t="s">
        <v>8</v>
      </c>
      <c r="AD72" s="138"/>
      <c r="AE72" s="138"/>
      <c r="AF72" s="138" t="s">
        <v>18</v>
      </c>
      <c r="AG72" s="138"/>
      <c r="AH72" s="138"/>
      <c r="AI72" s="138" t="s">
        <v>157</v>
      </c>
      <c r="AJ72" s="138"/>
      <c r="AK72" s="220"/>
    </row>
    <row r="73" spans="1:37" ht="13.2" customHeight="1" thickTop="1" x14ac:dyDescent="0.25">
      <c r="A73" s="115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52"/>
      <c r="R73" s="152"/>
      <c r="S73" s="152"/>
      <c r="T73" s="152"/>
      <c r="U73" s="152"/>
      <c r="V73" s="152"/>
      <c r="W73" s="152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40"/>
    </row>
    <row r="74" spans="1:37" x14ac:dyDescent="0.25">
      <c r="A74" s="115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53"/>
      <c r="R74" s="153"/>
      <c r="S74" s="153"/>
      <c r="T74" s="153"/>
      <c r="U74" s="153"/>
      <c r="V74" s="153"/>
      <c r="W74" s="153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41"/>
    </row>
    <row r="75" spans="1:37" ht="76.5" customHeight="1" x14ac:dyDescent="0.25">
      <c r="A75" s="115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54"/>
      <c r="R75" s="154"/>
      <c r="S75" s="154"/>
      <c r="T75" s="154"/>
      <c r="U75" s="154"/>
      <c r="V75" s="154"/>
      <c r="W75" s="154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42"/>
    </row>
    <row r="76" spans="1:37" ht="13.8" thickBo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81"/>
      <c r="AG76" s="81"/>
      <c r="AH76" s="81"/>
      <c r="AI76" s="9"/>
      <c r="AJ76" s="9"/>
      <c r="AK76" s="9"/>
    </row>
    <row r="77" spans="1:37" ht="25.8" thickTop="1" thickBot="1" x14ac:dyDescent="0.35">
      <c r="A77" s="450" t="s">
        <v>159</v>
      </c>
      <c r="B77" s="451"/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1"/>
      <c r="O77" s="451"/>
      <c r="P77" s="451"/>
      <c r="Q77" s="110" t="s">
        <v>162</v>
      </c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1"/>
    </row>
    <row r="78" spans="1:37" ht="14.4" thickTop="1" thickBot="1" x14ac:dyDescent="0.3">
      <c r="A78" s="112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4"/>
      <c r="Q78" s="118" t="s">
        <v>156</v>
      </c>
      <c r="R78" s="119"/>
      <c r="S78" s="119"/>
      <c r="T78" s="119"/>
      <c r="U78" s="119"/>
      <c r="V78" s="119"/>
      <c r="W78" s="119"/>
      <c r="X78" s="119" t="s">
        <v>124</v>
      </c>
      <c r="Y78" s="119"/>
      <c r="Z78" s="119"/>
      <c r="AA78" s="119"/>
      <c r="AB78" s="119"/>
      <c r="AC78" s="119" t="s">
        <v>8</v>
      </c>
      <c r="AD78" s="119"/>
      <c r="AE78" s="119"/>
      <c r="AF78" s="120" t="s">
        <v>18</v>
      </c>
      <c r="AG78" s="120"/>
      <c r="AH78" s="120"/>
      <c r="AI78" s="145" t="s">
        <v>157</v>
      </c>
      <c r="AJ78" s="145"/>
      <c r="AK78" s="146"/>
    </row>
    <row r="79" spans="1:37" ht="40.5" customHeight="1" thickTop="1" x14ac:dyDescent="0.25">
      <c r="A79" s="115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21"/>
      <c r="R79" s="121"/>
      <c r="S79" s="121"/>
      <c r="T79" s="121"/>
      <c r="U79" s="121"/>
      <c r="V79" s="121"/>
      <c r="W79" s="121"/>
      <c r="X79" s="124"/>
      <c r="Y79" s="124"/>
      <c r="Z79" s="124"/>
      <c r="AA79" s="124"/>
      <c r="AB79" s="124"/>
      <c r="AC79" s="124"/>
      <c r="AD79" s="124"/>
      <c r="AE79" s="124"/>
      <c r="AF79" s="126"/>
      <c r="AG79" s="124"/>
      <c r="AH79" s="124"/>
      <c r="AI79" s="127"/>
      <c r="AJ79" s="128"/>
      <c r="AK79" s="129"/>
    </row>
    <row r="80" spans="1:37" ht="34.5" customHeight="1" x14ac:dyDescent="0.25">
      <c r="A80" s="115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22"/>
      <c r="R80" s="122"/>
      <c r="S80" s="122"/>
      <c r="T80" s="122"/>
      <c r="U80" s="122"/>
      <c r="V80" s="122"/>
      <c r="W80" s="12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30"/>
      <c r="AJ80" s="130"/>
      <c r="AK80" s="131"/>
    </row>
    <row r="81" spans="1:37" ht="46.2" customHeight="1" thickBot="1" x14ac:dyDescent="0.3">
      <c r="A81" s="115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23"/>
      <c r="R81" s="123"/>
      <c r="S81" s="123"/>
      <c r="T81" s="123"/>
      <c r="U81" s="123"/>
      <c r="V81" s="123"/>
      <c r="W81" s="123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32"/>
      <c r="AJ81" s="132"/>
      <c r="AK81" s="133"/>
    </row>
    <row r="82" spans="1:37" ht="16.2" thickTop="1" x14ac:dyDescent="0.3">
      <c r="A82" s="115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7"/>
      <c r="Q82" s="134" t="s">
        <v>188</v>
      </c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6"/>
    </row>
    <row r="83" spans="1:37" ht="13.8" thickBot="1" x14ac:dyDescent="0.3">
      <c r="A83" s="115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7"/>
      <c r="Q83" s="137" t="s">
        <v>156</v>
      </c>
      <c r="R83" s="138"/>
      <c r="S83" s="138"/>
      <c r="T83" s="138"/>
      <c r="U83" s="138"/>
      <c r="V83" s="138"/>
      <c r="W83" s="138"/>
      <c r="X83" s="138" t="s">
        <v>124</v>
      </c>
      <c r="Y83" s="138"/>
      <c r="Z83" s="138"/>
      <c r="AA83" s="138"/>
      <c r="AB83" s="138"/>
      <c r="AC83" s="138" t="s">
        <v>8</v>
      </c>
      <c r="AD83" s="138"/>
      <c r="AE83" s="138"/>
      <c r="AF83" s="139" t="s">
        <v>18</v>
      </c>
      <c r="AG83" s="139"/>
      <c r="AH83" s="139"/>
      <c r="AI83" s="143" t="s">
        <v>157</v>
      </c>
      <c r="AJ83" s="143"/>
      <c r="AK83" s="144"/>
    </row>
    <row r="84" spans="1:37" ht="13.8" thickTop="1" x14ac:dyDescent="0.25">
      <c r="A84" s="115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21"/>
      <c r="R84" s="121"/>
      <c r="S84" s="121"/>
      <c r="T84" s="121"/>
      <c r="U84" s="121"/>
      <c r="V84" s="121"/>
      <c r="W84" s="121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40"/>
    </row>
    <row r="85" spans="1:37" x14ac:dyDescent="0.25">
      <c r="A85" s="115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22"/>
      <c r="R85" s="122"/>
      <c r="S85" s="122"/>
      <c r="T85" s="122"/>
      <c r="U85" s="122"/>
      <c r="V85" s="122"/>
      <c r="W85" s="12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41"/>
    </row>
    <row r="86" spans="1:37" ht="109.5" customHeight="1" x14ac:dyDescent="0.25">
      <c r="A86" s="115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23"/>
      <c r="R86" s="123"/>
      <c r="S86" s="123"/>
      <c r="T86" s="123"/>
      <c r="U86" s="123"/>
      <c r="V86" s="123"/>
      <c r="W86" s="123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42"/>
    </row>
  </sheetData>
  <mergeCells count="270">
    <mergeCell ref="Q57:W59"/>
    <mergeCell ref="X57:AB59"/>
    <mergeCell ref="AC57:AE59"/>
    <mergeCell ref="AF57:AH59"/>
    <mergeCell ref="AI57:AK59"/>
    <mergeCell ref="C31:J31"/>
    <mergeCell ref="L31:M31"/>
    <mergeCell ref="C32:J32"/>
    <mergeCell ref="L32:M32"/>
    <mergeCell ref="C33:J33"/>
    <mergeCell ref="L33:M33"/>
    <mergeCell ref="A45:P45"/>
    <mergeCell ref="N42:O42"/>
    <mergeCell ref="V42:W42"/>
    <mergeCell ref="AJ42:AK42"/>
    <mergeCell ref="X42:Y42"/>
    <mergeCell ref="Z42:AA42"/>
    <mergeCell ref="AJ41:AK41"/>
    <mergeCell ref="P42:Q42"/>
    <mergeCell ref="R42:S42"/>
    <mergeCell ref="T42:U42"/>
    <mergeCell ref="C29:J29"/>
    <mergeCell ref="L29:M29"/>
    <mergeCell ref="Q56:W56"/>
    <mergeCell ref="X56:AB56"/>
    <mergeCell ref="AC56:AE56"/>
    <mergeCell ref="AF56:AH56"/>
    <mergeCell ref="AI56:AK56"/>
    <mergeCell ref="Q73:W75"/>
    <mergeCell ref="X73:AB75"/>
    <mergeCell ref="AC73:AE75"/>
    <mergeCell ref="AF73:AH75"/>
    <mergeCell ref="AI73:AK75"/>
    <mergeCell ref="T11:W11"/>
    <mergeCell ref="X11:AA11"/>
    <mergeCell ref="T10:W10"/>
    <mergeCell ref="X10:AA10"/>
    <mergeCell ref="Q55:AK55"/>
    <mergeCell ref="Q50:AK50"/>
    <mergeCell ref="Q51:W51"/>
    <mergeCell ref="X51:AB51"/>
    <mergeCell ref="AC51:AE51"/>
    <mergeCell ref="AF51:AH51"/>
    <mergeCell ref="AI51:AK51"/>
    <mergeCell ref="Q52:W54"/>
    <mergeCell ref="X52:AB54"/>
    <mergeCell ref="AC52:AE54"/>
    <mergeCell ref="AF52:AH54"/>
    <mergeCell ref="AI52:AK54"/>
    <mergeCell ref="Q45:AK45"/>
    <mergeCell ref="AD41:AE41"/>
    <mergeCell ref="AF41:AG41"/>
    <mergeCell ref="X68:AB70"/>
    <mergeCell ref="AC68:AE70"/>
    <mergeCell ref="AF68:AH70"/>
    <mergeCell ref="AI68:AK70"/>
    <mergeCell ref="AF72:AH72"/>
    <mergeCell ref="Q71:AK71"/>
    <mergeCell ref="Q72:W72"/>
    <mergeCell ref="X72:AB72"/>
    <mergeCell ref="AI72:AK72"/>
    <mergeCell ref="A66:P66"/>
    <mergeCell ref="Q66:AK66"/>
    <mergeCell ref="A67:P75"/>
    <mergeCell ref="AI61:AK61"/>
    <mergeCell ref="AF43:AG43"/>
    <mergeCell ref="AH43:AI43"/>
    <mergeCell ref="AJ43:AK43"/>
    <mergeCell ref="AC72:AE72"/>
    <mergeCell ref="A46:P64"/>
    <mergeCell ref="Q60:AK60"/>
    <mergeCell ref="Q61:W61"/>
    <mergeCell ref="X61:AB61"/>
    <mergeCell ref="AC61:AE61"/>
    <mergeCell ref="AF61:AH61"/>
    <mergeCell ref="Q62:W64"/>
    <mergeCell ref="X62:AB64"/>
    <mergeCell ref="AC62:AE64"/>
    <mergeCell ref="AF62:AH64"/>
    <mergeCell ref="AI67:AK67"/>
    <mergeCell ref="Q67:W67"/>
    <mergeCell ref="X67:AB67"/>
    <mergeCell ref="AC67:AE67"/>
    <mergeCell ref="AF67:AH67"/>
    <mergeCell ref="Q68:W70"/>
    <mergeCell ref="AB42:AC42"/>
    <mergeCell ref="AD42:AE42"/>
    <mergeCell ref="AF42:AG42"/>
    <mergeCell ref="AH42:AI42"/>
    <mergeCell ref="X40:Y40"/>
    <mergeCell ref="Z40:AA40"/>
    <mergeCell ref="AB40:AC40"/>
    <mergeCell ref="AD40:AE40"/>
    <mergeCell ref="AF40:AG40"/>
    <mergeCell ref="AH40:AI40"/>
    <mergeCell ref="AH41:AI41"/>
    <mergeCell ref="N40:O40"/>
    <mergeCell ref="P40:Q40"/>
    <mergeCell ref="R40:S40"/>
    <mergeCell ref="T40:U40"/>
    <mergeCell ref="V40:W40"/>
    <mergeCell ref="A35:Q35"/>
    <mergeCell ref="R35:AK35"/>
    <mergeCell ref="V15:W15"/>
    <mergeCell ref="X15:Y15"/>
    <mergeCell ref="Z15:AA15"/>
    <mergeCell ref="AB15:AC15"/>
    <mergeCell ref="AD15:AE15"/>
    <mergeCell ref="AF15:AG15"/>
    <mergeCell ref="Z38:AA38"/>
    <mergeCell ref="AB38:AC38"/>
    <mergeCell ref="AD38:AE38"/>
    <mergeCell ref="AF38:AG38"/>
    <mergeCell ref="AH38:AI38"/>
    <mergeCell ref="AJ38:AK38"/>
    <mergeCell ref="A36:Q36"/>
    <mergeCell ref="R36:AK36"/>
    <mergeCell ref="A38:M38"/>
    <mergeCell ref="N38:O38"/>
    <mergeCell ref="P38:Q38"/>
    <mergeCell ref="L30:M30"/>
    <mergeCell ref="AB12:AC12"/>
    <mergeCell ref="AD12:AF12"/>
    <mergeCell ref="AG12:AK12"/>
    <mergeCell ref="A14:AK14"/>
    <mergeCell ref="N15:O15"/>
    <mergeCell ref="P15:Q15"/>
    <mergeCell ref="R15:S15"/>
    <mergeCell ref="T15:U15"/>
    <mergeCell ref="T12:U12"/>
    <mergeCell ref="V12:W12"/>
    <mergeCell ref="X12:Y12"/>
    <mergeCell ref="Z12:AA12"/>
    <mergeCell ref="AH15:AI15"/>
    <mergeCell ref="AJ15:AK15"/>
    <mergeCell ref="A15:J16"/>
    <mergeCell ref="L15:M16"/>
    <mergeCell ref="C27:J27"/>
    <mergeCell ref="L27:M27"/>
    <mergeCell ref="C28:J28"/>
    <mergeCell ref="X8:Y8"/>
    <mergeCell ref="Z8:AA8"/>
    <mergeCell ref="AB8:AC8"/>
    <mergeCell ref="AD8:AF8"/>
    <mergeCell ref="AG8:AK8"/>
    <mergeCell ref="AG10:AK10"/>
    <mergeCell ref="R38:S38"/>
    <mergeCell ref="T38:U38"/>
    <mergeCell ref="V38:W38"/>
    <mergeCell ref="X38:Y38"/>
    <mergeCell ref="C26:J26"/>
    <mergeCell ref="L26:M26"/>
    <mergeCell ref="V9:W9"/>
    <mergeCell ref="X9:Y9"/>
    <mergeCell ref="Z9:AA9"/>
    <mergeCell ref="AB9:AC9"/>
    <mergeCell ref="AD9:AF9"/>
    <mergeCell ref="AG9:AK9"/>
    <mergeCell ref="N9:P9"/>
    <mergeCell ref="Q9:S9"/>
    <mergeCell ref="N12:P12"/>
    <mergeCell ref="Q12:S12"/>
    <mergeCell ref="T9:U9"/>
    <mergeCell ref="AB11:AC11"/>
    <mergeCell ref="AD11:AF11"/>
    <mergeCell ref="AG11:AK11"/>
    <mergeCell ref="AB10:AC10"/>
    <mergeCell ref="AD10:AF10"/>
    <mergeCell ref="L20:M20"/>
    <mergeCell ref="C21:J21"/>
    <mergeCell ref="L21:M21"/>
    <mergeCell ref="C22:J22"/>
    <mergeCell ref="L22:M22"/>
    <mergeCell ref="C25:J25"/>
    <mergeCell ref="L24:M24"/>
    <mergeCell ref="C23:J23"/>
    <mergeCell ref="L25:M25"/>
    <mergeCell ref="AI78:AK78"/>
    <mergeCell ref="L28:M28"/>
    <mergeCell ref="C30:J30"/>
    <mergeCell ref="Q46:W46"/>
    <mergeCell ref="AI62:AK64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I46:AK46"/>
    <mergeCell ref="Q47:W49"/>
    <mergeCell ref="X47:AB49"/>
    <mergeCell ref="AC46:AE46"/>
    <mergeCell ref="AC47:AE49"/>
    <mergeCell ref="AF46:AH46"/>
    <mergeCell ref="AF47:AH49"/>
    <mergeCell ref="AI47:AK49"/>
    <mergeCell ref="X46:AB46"/>
    <mergeCell ref="N39:AK39"/>
    <mergeCell ref="AI79:AK81"/>
    <mergeCell ref="Q82:AK82"/>
    <mergeCell ref="Q83:W83"/>
    <mergeCell ref="X83:AB83"/>
    <mergeCell ref="AC83:AE83"/>
    <mergeCell ref="AF83:AH83"/>
    <mergeCell ref="Q84:W86"/>
    <mergeCell ref="X84:AB86"/>
    <mergeCell ref="AC84:AE86"/>
    <mergeCell ref="AF84:AH86"/>
    <mergeCell ref="AI84:AK86"/>
    <mergeCell ref="AI83:AK83"/>
    <mergeCell ref="A78:P86"/>
    <mergeCell ref="Q78:W78"/>
    <mergeCell ref="X78:AB78"/>
    <mergeCell ref="AC78:AE78"/>
    <mergeCell ref="AF78:AH78"/>
    <mergeCell ref="Q79:W81"/>
    <mergeCell ref="X79:AB81"/>
    <mergeCell ref="AC79:AE81"/>
    <mergeCell ref="AF79:AH81"/>
    <mergeCell ref="N7:P8"/>
    <mergeCell ref="E7:M8"/>
    <mergeCell ref="B7:D8"/>
    <mergeCell ref="A4:AK5"/>
    <mergeCell ref="T8:U8"/>
    <mergeCell ref="V8:W8"/>
    <mergeCell ref="N11:P11"/>
    <mergeCell ref="Q11:S11"/>
    <mergeCell ref="A77:P77"/>
    <mergeCell ref="Q77:AK77"/>
    <mergeCell ref="AJ40:AK40"/>
    <mergeCell ref="E10:M10"/>
    <mergeCell ref="N10:P10"/>
    <mergeCell ref="Q10:S10"/>
    <mergeCell ref="E9:M9"/>
    <mergeCell ref="E11:M11"/>
    <mergeCell ref="A39:M42"/>
    <mergeCell ref="C34:J34"/>
    <mergeCell ref="L34:M34"/>
    <mergeCell ref="C17:J17"/>
    <mergeCell ref="L17:M17"/>
    <mergeCell ref="C18:J18"/>
    <mergeCell ref="L18:M18"/>
    <mergeCell ref="C20:J20"/>
    <mergeCell ref="N41:O41"/>
    <mergeCell ref="P41:Q41"/>
    <mergeCell ref="R41:S41"/>
    <mergeCell ref="T41:U41"/>
    <mergeCell ref="V41:W41"/>
    <mergeCell ref="X41:Y41"/>
    <mergeCell ref="Z41:AA41"/>
    <mergeCell ref="AB41:AC41"/>
    <mergeCell ref="A1:AK1"/>
    <mergeCell ref="K15:K16"/>
    <mergeCell ref="C24:J24"/>
    <mergeCell ref="C19:J19"/>
    <mergeCell ref="L19:M19"/>
    <mergeCell ref="L23:M23"/>
    <mergeCell ref="A7:A8"/>
    <mergeCell ref="B9:D9"/>
    <mergeCell ref="B11:D11"/>
    <mergeCell ref="B10:D10"/>
    <mergeCell ref="L2:AK2"/>
    <mergeCell ref="A3:AK3"/>
    <mergeCell ref="A6:AK6"/>
    <mergeCell ref="T7:AC7"/>
    <mergeCell ref="AD7:AK7"/>
    <mergeCell ref="Q7:S8"/>
  </mergeCells>
  <pageMargins left="0.70866141732283472" right="0.70866141732283472" top="0.74803149606299213" bottom="0.74803149606299213" header="0.31496062992125984" footer="1.1023622047244095"/>
  <pageSetup paperSize="9" scale="43" orientation="portrait" r:id="rId1"/>
  <headerFooter>
    <oddFooter>&amp;RVersión 1
Pagina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WWK117"/>
  <sheetViews>
    <sheetView zoomScale="70" zoomScaleNormal="70" workbookViewId="0">
      <selection activeCell="AR16" sqref="AR16"/>
    </sheetView>
  </sheetViews>
  <sheetFormatPr baseColWidth="10" defaultRowHeight="14.4" x14ac:dyDescent="0.3"/>
  <cols>
    <col min="1" max="1" width="6.33203125" style="1" customWidth="1"/>
    <col min="2" max="9" width="4.6640625" style="1" customWidth="1"/>
    <col min="10" max="10" width="13.33203125" style="1" customWidth="1"/>
    <col min="11" max="11" width="4.6640625" style="1" customWidth="1"/>
    <col min="12" max="12" width="8.33203125" style="1" customWidth="1"/>
    <col min="13" max="13" width="4.6640625" style="1" customWidth="1"/>
    <col min="14" max="35" width="4.5546875" style="1" customWidth="1"/>
    <col min="36" max="36" width="5.33203125" style="1" customWidth="1"/>
    <col min="37" max="37" width="12.88671875" style="1" customWidth="1"/>
    <col min="38" max="38" width="4.6640625" style="1" customWidth="1"/>
    <col min="39" max="48" width="4.6640625" customWidth="1"/>
    <col min="49" max="49" width="21.33203125" customWidth="1"/>
    <col min="50" max="51" width="4.6640625" customWidth="1"/>
    <col min="260" max="260" width="28.33203125" customWidth="1"/>
    <col min="261" max="261" width="14.88671875" customWidth="1"/>
    <col min="262" max="284" width="4.5546875" customWidth="1"/>
    <col min="285" max="285" width="5.33203125" customWidth="1"/>
    <col min="516" max="516" width="28.33203125" customWidth="1"/>
    <col min="517" max="517" width="14.88671875" customWidth="1"/>
    <col min="518" max="540" width="4.5546875" customWidth="1"/>
    <col min="541" max="541" width="5.33203125" customWidth="1"/>
    <col min="772" max="772" width="28.33203125" customWidth="1"/>
    <col min="773" max="773" width="14.88671875" customWidth="1"/>
    <col min="774" max="796" width="4.5546875" customWidth="1"/>
    <col min="797" max="797" width="5.33203125" customWidth="1"/>
    <col min="1028" max="1028" width="28.33203125" customWidth="1"/>
    <col min="1029" max="1029" width="14.88671875" customWidth="1"/>
    <col min="1030" max="1052" width="4.5546875" customWidth="1"/>
    <col min="1053" max="1053" width="5.33203125" customWidth="1"/>
    <col min="1284" max="1284" width="28.33203125" customWidth="1"/>
    <col min="1285" max="1285" width="14.88671875" customWidth="1"/>
    <col min="1286" max="1308" width="4.5546875" customWidth="1"/>
    <col min="1309" max="1309" width="5.33203125" customWidth="1"/>
    <col min="1540" max="1540" width="28.33203125" customWidth="1"/>
    <col min="1541" max="1541" width="14.88671875" customWidth="1"/>
    <col min="1542" max="1564" width="4.5546875" customWidth="1"/>
    <col min="1565" max="1565" width="5.33203125" customWidth="1"/>
    <col min="1796" max="1796" width="28.33203125" customWidth="1"/>
    <col min="1797" max="1797" width="14.88671875" customWidth="1"/>
    <col min="1798" max="1820" width="4.5546875" customWidth="1"/>
    <col min="1821" max="1821" width="5.33203125" customWidth="1"/>
    <col min="2052" max="2052" width="28.33203125" customWidth="1"/>
    <col min="2053" max="2053" width="14.88671875" customWidth="1"/>
    <col min="2054" max="2076" width="4.5546875" customWidth="1"/>
    <col min="2077" max="2077" width="5.33203125" customWidth="1"/>
    <col min="2308" max="2308" width="28.33203125" customWidth="1"/>
    <col min="2309" max="2309" width="14.88671875" customWidth="1"/>
    <col min="2310" max="2332" width="4.5546875" customWidth="1"/>
    <col min="2333" max="2333" width="5.33203125" customWidth="1"/>
    <col min="2564" max="2564" width="28.33203125" customWidth="1"/>
    <col min="2565" max="2565" width="14.88671875" customWidth="1"/>
    <col min="2566" max="2588" width="4.5546875" customWidth="1"/>
    <col min="2589" max="2589" width="5.33203125" customWidth="1"/>
    <col min="2820" max="2820" width="28.33203125" customWidth="1"/>
    <col min="2821" max="2821" width="14.88671875" customWidth="1"/>
    <col min="2822" max="2844" width="4.5546875" customWidth="1"/>
    <col min="2845" max="2845" width="5.33203125" customWidth="1"/>
    <col min="3076" max="3076" width="28.33203125" customWidth="1"/>
    <col min="3077" max="3077" width="14.88671875" customWidth="1"/>
    <col min="3078" max="3100" width="4.5546875" customWidth="1"/>
    <col min="3101" max="3101" width="5.33203125" customWidth="1"/>
    <col min="3332" max="3332" width="28.33203125" customWidth="1"/>
    <col min="3333" max="3333" width="14.88671875" customWidth="1"/>
    <col min="3334" max="3356" width="4.5546875" customWidth="1"/>
    <col min="3357" max="3357" width="5.33203125" customWidth="1"/>
    <col min="3588" max="3588" width="28.33203125" customWidth="1"/>
    <col min="3589" max="3589" width="14.88671875" customWidth="1"/>
    <col min="3590" max="3612" width="4.5546875" customWidth="1"/>
    <col min="3613" max="3613" width="5.33203125" customWidth="1"/>
    <col min="3844" max="3844" width="28.33203125" customWidth="1"/>
    <col min="3845" max="3845" width="14.88671875" customWidth="1"/>
    <col min="3846" max="3868" width="4.5546875" customWidth="1"/>
    <col min="3869" max="3869" width="5.33203125" customWidth="1"/>
    <col min="4100" max="4100" width="28.33203125" customWidth="1"/>
    <col min="4101" max="4101" width="14.88671875" customWidth="1"/>
    <col min="4102" max="4124" width="4.5546875" customWidth="1"/>
    <col min="4125" max="4125" width="5.33203125" customWidth="1"/>
    <col min="4356" max="4356" width="28.33203125" customWidth="1"/>
    <col min="4357" max="4357" width="14.88671875" customWidth="1"/>
    <col min="4358" max="4380" width="4.5546875" customWidth="1"/>
    <col min="4381" max="4381" width="5.33203125" customWidth="1"/>
    <col min="4612" max="4612" width="28.33203125" customWidth="1"/>
    <col min="4613" max="4613" width="14.88671875" customWidth="1"/>
    <col min="4614" max="4636" width="4.5546875" customWidth="1"/>
    <col min="4637" max="4637" width="5.33203125" customWidth="1"/>
    <col min="4868" max="4868" width="28.33203125" customWidth="1"/>
    <col min="4869" max="4869" width="14.88671875" customWidth="1"/>
    <col min="4870" max="4892" width="4.5546875" customWidth="1"/>
    <col min="4893" max="4893" width="5.33203125" customWidth="1"/>
    <col min="5124" max="5124" width="28.33203125" customWidth="1"/>
    <col min="5125" max="5125" width="14.88671875" customWidth="1"/>
    <col min="5126" max="5148" width="4.5546875" customWidth="1"/>
    <col min="5149" max="5149" width="5.33203125" customWidth="1"/>
    <col min="5380" max="5380" width="28.33203125" customWidth="1"/>
    <col min="5381" max="5381" width="14.88671875" customWidth="1"/>
    <col min="5382" max="5404" width="4.5546875" customWidth="1"/>
    <col min="5405" max="5405" width="5.33203125" customWidth="1"/>
    <col min="5636" max="5636" width="28.33203125" customWidth="1"/>
    <col min="5637" max="5637" width="14.88671875" customWidth="1"/>
    <col min="5638" max="5660" width="4.5546875" customWidth="1"/>
    <col min="5661" max="5661" width="5.33203125" customWidth="1"/>
    <col min="5892" max="5892" width="28.33203125" customWidth="1"/>
    <col min="5893" max="5893" width="14.88671875" customWidth="1"/>
    <col min="5894" max="5916" width="4.5546875" customWidth="1"/>
    <col min="5917" max="5917" width="5.33203125" customWidth="1"/>
    <col min="6148" max="6148" width="28.33203125" customWidth="1"/>
    <col min="6149" max="6149" width="14.88671875" customWidth="1"/>
    <col min="6150" max="6172" width="4.5546875" customWidth="1"/>
    <col min="6173" max="6173" width="5.33203125" customWidth="1"/>
    <col min="6404" max="6404" width="28.33203125" customWidth="1"/>
    <col min="6405" max="6405" width="14.88671875" customWidth="1"/>
    <col min="6406" max="6428" width="4.5546875" customWidth="1"/>
    <col min="6429" max="6429" width="5.33203125" customWidth="1"/>
    <col min="6660" max="6660" width="28.33203125" customWidth="1"/>
    <col min="6661" max="6661" width="14.88671875" customWidth="1"/>
    <col min="6662" max="6684" width="4.5546875" customWidth="1"/>
    <col min="6685" max="6685" width="5.33203125" customWidth="1"/>
    <col min="6916" max="6916" width="28.33203125" customWidth="1"/>
    <col min="6917" max="6917" width="14.88671875" customWidth="1"/>
    <col min="6918" max="6940" width="4.5546875" customWidth="1"/>
    <col min="6941" max="6941" width="5.33203125" customWidth="1"/>
    <col min="7172" max="7172" width="28.33203125" customWidth="1"/>
    <col min="7173" max="7173" width="14.88671875" customWidth="1"/>
    <col min="7174" max="7196" width="4.5546875" customWidth="1"/>
    <col min="7197" max="7197" width="5.33203125" customWidth="1"/>
    <col min="7428" max="7428" width="28.33203125" customWidth="1"/>
    <col min="7429" max="7429" width="14.88671875" customWidth="1"/>
    <col min="7430" max="7452" width="4.5546875" customWidth="1"/>
    <col min="7453" max="7453" width="5.33203125" customWidth="1"/>
    <col min="7684" max="7684" width="28.33203125" customWidth="1"/>
    <col min="7685" max="7685" width="14.88671875" customWidth="1"/>
    <col min="7686" max="7708" width="4.5546875" customWidth="1"/>
    <col min="7709" max="7709" width="5.33203125" customWidth="1"/>
    <col min="7940" max="7940" width="28.33203125" customWidth="1"/>
    <col min="7941" max="7941" width="14.88671875" customWidth="1"/>
    <col min="7942" max="7964" width="4.5546875" customWidth="1"/>
    <col min="7965" max="7965" width="5.33203125" customWidth="1"/>
    <col min="8196" max="8196" width="28.33203125" customWidth="1"/>
    <col min="8197" max="8197" width="14.88671875" customWidth="1"/>
    <col min="8198" max="8220" width="4.5546875" customWidth="1"/>
    <col min="8221" max="8221" width="5.33203125" customWidth="1"/>
    <col min="8452" max="8452" width="28.33203125" customWidth="1"/>
    <col min="8453" max="8453" width="14.88671875" customWidth="1"/>
    <col min="8454" max="8476" width="4.5546875" customWidth="1"/>
    <col min="8477" max="8477" width="5.33203125" customWidth="1"/>
    <col min="8708" max="8708" width="28.33203125" customWidth="1"/>
    <col min="8709" max="8709" width="14.88671875" customWidth="1"/>
    <col min="8710" max="8732" width="4.5546875" customWidth="1"/>
    <col min="8733" max="8733" width="5.33203125" customWidth="1"/>
    <col min="8964" max="8964" width="28.33203125" customWidth="1"/>
    <col min="8965" max="8965" width="14.88671875" customWidth="1"/>
    <col min="8966" max="8988" width="4.5546875" customWidth="1"/>
    <col min="8989" max="8989" width="5.33203125" customWidth="1"/>
    <col min="9220" max="9220" width="28.33203125" customWidth="1"/>
    <col min="9221" max="9221" width="14.88671875" customWidth="1"/>
    <col min="9222" max="9244" width="4.5546875" customWidth="1"/>
    <col min="9245" max="9245" width="5.33203125" customWidth="1"/>
    <col min="9476" max="9476" width="28.33203125" customWidth="1"/>
    <col min="9477" max="9477" width="14.88671875" customWidth="1"/>
    <col min="9478" max="9500" width="4.5546875" customWidth="1"/>
    <col min="9501" max="9501" width="5.33203125" customWidth="1"/>
    <col min="9732" max="9732" width="28.33203125" customWidth="1"/>
    <col min="9733" max="9733" width="14.88671875" customWidth="1"/>
    <col min="9734" max="9756" width="4.5546875" customWidth="1"/>
    <col min="9757" max="9757" width="5.33203125" customWidth="1"/>
    <col min="9988" max="9988" width="28.33203125" customWidth="1"/>
    <col min="9989" max="9989" width="14.88671875" customWidth="1"/>
    <col min="9990" max="10012" width="4.5546875" customWidth="1"/>
    <col min="10013" max="10013" width="5.33203125" customWidth="1"/>
    <col min="10244" max="10244" width="28.33203125" customWidth="1"/>
    <col min="10245" max="10245" width="14.88671875" customWidth="1"/>
    <col min="10246" max="10268" width="4.5546875" customWidth="1"/>
    <col min="10269" max="10269" width="5.33203125" customWidth="1"/>
    <col min="10500" max="10500" width="28.33203125" customWidth="1"/>
    <col min="10501" max="10501" width="14.88671875" customWidth="1"/>
    <col min="10502" max="10524" width="4.5546875" customWidth="1"/>
    <col min="10525" max="10525" width="5.33203125" customWidth="1"/>
    <col min="10756" max="10756" width="28.33203125" customWidth="1"/>
    <col min="10757" max="10757" width="14.88671875" customWidth="1"/>
    <col min="10758" max="10780" width="4.5546875" customWidth="1"/>
    <col min="10781" max="10781" width="5.33203125" customWidth="1"/>
    <col min="11012" max="11012" width="28.33203125" customWidth="1"/>
    <col min="11013" max="11013" width="14.88671875" customWidth="1"/>
    <col min="11014" max="11036" width="4.5546875" customWidth="1"/>
    <col min="11037" max="11037" width="5.33203125" customWidth="1"/>
    <col min="11268" max="11268" width="28.33203125" customWidth="1"/>
    <col min="11269" max="11269" width="14.88671875" customWidth="1"/>
    <col min="11270" max="11292" width="4.5546875" customWidth="1"/>
    <col min="11293" max="11293" width="5.33203125" customWidth="1"/>
    <col min="11524" max="11524" width="28.33203125" customWidth="1"/>
    <col min="11525" max="11525" width="14.88671875" customWidth="1"/>
    <col min="11526" max="11548" width="4.5546875" customWidth="1"/>
    <col min="11549" max="11549" width="5.33203125" customWidth="1"/>
    <col min="11780" max="11780" width="28.33203125" customWidth="1"/>
    <col min="11781" max="11781" width="14.88671875" customWidth="1"/>
    <col min="11782" max="11804" width="4.5546875" customWidth="1"/>
    <col min="11805" max="11805" width="5.33203125" customWidth="1"/>
    <col min="12036" max="12036" width="28.33203125" customWidth="1"/>
    <col min="12037" max="12037" width="14.88671875" customWidth="1"/>
    <col min="12038" max="12060" width="4.5546875" customWidth="1"/>
    <col min="12061" max="12061" width="5.33203125" customWidth="1"/>
    <col min="12292" max="12292" width="28.33203125" customWidth="1"/>
    <col min="12293" max="12293" width="14.88671875" customWidth="1"/>
    <col min="12294" max="12316" width="4.5546875" customWidth="1"/>
    <col min="12317" max="12317" width="5.33203125" customWidth="1"/>
    <col min="12548" max="12548" width="28.33203125" customWidth="1"/>
    <col min="12549" max="12549" width="14.88671875" customWidth="1"/>
    <col min="12550" max="12572" width="4.5546875" customWidth="1"/>
    <col min="12573" max="12573" width="5.33203125" customWidth="1"/>
    <col min="12804" max="12804" width="28.33203125" customWidth="1"/>
    <col min="12805" max="12805" width="14.88671875" customWidth="1"/>
    <col min="12806" max="12828" width="4.5546875" customWidth="1"/>
    <col min="12829" max="12829" width="5.33203125" customWidth="1"/>
    <col min="13060" max="13060" width="28.33203125" customWidth="1"/>
    <col min="13061" max="13061" width="14.88671875" customWidth="1"/>
    <col min="13062" max="13084" width="4.5546875" customWidth="1"/>
    <col min="13085" max="13085" width="5.33203125" customWidth="1"/>
    <col min="13316" max="13316" width="28.33203125" customWidth="1"/>
    <col min="13317" max="13317" width="14.88671875" customWidth="1"/>
    <col min="13318" max="13340" width="4.5546875" customWidth="1"/>
    <col min="13341" max="13341" width="5.33203125" customWidth="1"/>
    <col min="13572" max="13572" width="28.33203125" customWidth="1"/>
    <col min="13573" max="13573" width="14.88671875" customWidth="1"/>
    <col min="13574" max="13596" width="4.5546875" customWidth="1"/>
    <col min="13597" max="13597" width="5.33203125" customWidth="1"/>
    <col min="13828" max="13828" width="28.33203125" customWidth="1"/>
    <col min="13829" max="13829" width="14.88671875" customWidth="1"/>
    <col min="13830" max="13852" width="4.5546875" customWidth="1"/>
    <col min="13853" max="13853" width="5.33203125" customWidth="1"/>
    <col min="14084" max="14084" width="28.33203125" customWidth="1"/>
    <col min="14085" max="14085" width="14.88671875" customWidth="1"/>
    <col min="14086" max="14108" width="4.5546875" customWidth="1"/>
    <col min="14109" max="14109" width="5.33203125" customWidth="1"/>
    <col min="14340" max="14340" width="28.33203125" customWidth="1"/>
    <col min="14341" max="14341" width="14.88671875" customWidth="1"/>
    <col min="14342" max="14364" width="4.5546875" customWidth="1"/>
    <col min="14365" max="14365" width="5.33203125" customWidth="1"/>
    <col min="14596" max="14596" width="28.33203125" customWidth="1"/>
    <col min="14597" max="14597" width="14.88671875" customWidth="1"/>
    <col min="14598" max="14620" width="4.5546875" customWidth="1"/>
    <col min="14621" max="14621" width="5.33203125" customWidth="1"/>
    <col min="14852" max="14852" width="28.33203125" customWidth="1"/>
    <col min="14853" max="14853" width="14.88671875" customWidth="1"/>
    <col min="14854" max="14876" width="4.5546875" customWidth="1"/>
    <col min="14877" max="14877" width="5.33203125" customWidth="1"/>
    <col min="15108" max="15108" width="28.33203125" customWidth="1"/>
    <col min="15109" max="15109" width="14.88671875" customWidth="1"/>
    <col min="15110" max="15132" width="4.5546875" customWidth="1"/>
    <col min="15133" max="15133" width="5.33203125" customWidth="1"/>
    <col min="15364" max="15364" width="28.33203125" customWidth="1"/>
    <col min="15365" max="15365" width="14.88671875" customWidth="1"/>
    <col min="15366" max="15388" width="4.5546875" customWidth="1"/>
    <col min="15389" max="15389" width="5.33203125" customWidth="1"/>
    <col min="15620" max="15620" width="28.33203125" customWidth="1"/>
    <col min="15621" max="15621" width="14.88671875" customWidth="1"/>
    <col min="15622" max="15644" width="4.5546875" customWidth="1"/>
    <col min="15645" max="15645" width="5.33203125" customWidth="1"/>
    <col min="15876" max="15876" width="28.33203125" customWidth="1"/>
    <col min="15877" max="15877" width="14.88671875" customWidth="1"/>
    <col min="15878" max="15900" width="4.5546875" customWidth="1"/>
    <col min="15901" max="15901" width="5.33203125" customWidth="1"/>
    <col min="16132" max="16132" width="28.33203125" customWidth="1"/>
    <col min="16133" max="16133" width="14.88671875" customWidth="1"/>
    <col min="16134" max="16156" width="4.5546875" customWidth="1"/>
    <col min="16157" max="16157" width="5.33203125" customWidth="1"/>
    <col min="16158" max="16384" width="11.44140625" style="1"/>
  </cols>
  <sheetData>
    <row r="1" spans="1:37" ht="24.6" x14ac:dyDescent="0.3">
      <c r="A1" s="345" t="s">
        <v>0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</row>
    <row r="2" spans="1:37" ht="15.6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</row>
    <row r="3" spans="1:37" ht="18" thickBot="1" x14ac:dyDescent="0.35">
      <c r="A3" s="348" t="s">
        <v>1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9" t="s">
        <v>129</v>
      </c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0"/>
      <c r="AC3" s="350"/>
      <c r="AD3" s="350"/>
      <c r="AE3" s="350"/>
      <c r="AF3" s="350"/>
      <c r="AG3" s="350"/>
      <c r="AH3" s="350"/>
      <c r="AI3" s="350"/>
      <c r="AJ3" s="350"/>
    </row>
    <row r="4" spans="1:37" ht="18" thickTop="1" x14ac:dyDescent="0.3">
      <c r="A4" s="341" t="s">
        <v>2</v>
      </c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3"/>
    </row>
    <row r="5" spans="1:37" ht="53.4" customHeight="1" x14ac:dyDescent="0.3">
      <c r="A5" s="357" t="s">
        <v>130</v>
      </c>
      <c r="B5" s="357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  <c r="X5" s="357"/>
      <c r="Y5" s="357"/>
      <c r="Z5" s="357"/>
      <c r="AA5" s="357"/>
      <c r="AB5" s="357"/>
      <c r="AC5" s="357"/>
      <c r="AD5" s="357"/>
      <c r="AE5" s="357"/>
      <c r="AF5" s="357"/>
      <c r="AG5" s="357"/>
      <c r="AH5" s="357"/>
      <c r="AI5" s="357"/>
      <c r="AJ5" s="357"/>
    </row>
    <row r="6" spans="1:37" ht="15.75" customHeight="1" thickBot="1" x14ac:dyDescent="0.35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8"/>
      <c r="Z6" s="358"/>
      <c r="AA6" s="358"/>
      <c r="AB6" s="358"/>
      <c r="AC6" s="358"/>
      <c r="AD6" s="358"/>
      <c r="AE6" s="358"/>
      <c r="AF6" s="358"/>
      <c r="AG6" s="358"/>
      <c r="AH6" s="358"/>
      <c r="AI6" s="358"/>
      <c r="AJ6" s="358"/>
    </row>
    <row r="7" spans="1:37" ht="19.5" customHeight="1" thickTop="1" thickBot="1" x14ac:dyDescent="0.35">
      <c r="A7" s="359" t="s">
        <v>20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0"/>
      <c r="Q7" s="360"/>
      <c r="R7" s="360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2"/>
    </row>
    <row r="8" spans="1:37" ht="17.25" customHeight="1" thickTop="1" x14ac:dyDescent="0.3">
      <c r="A8" s="21" t="s">
        <v>21</v>
      </c>
      <c r="B8" s="363" t="s">
        <v>3</v>
      </c>
      <c r="C8" s="364"/>
      <c r="D8" s="364"/>
      <c r="E8" s="364" t="s">
        <v>48</v>
      </c>
      <c r="F8" s="364"/>
      <c r="G8" s="364"/>
      <c r="H8" s="364"/>
      <c r="I8" s="364"/>
      <c r="J8" s="364"/>
      <c r="K8" s="364"/>
      <c r="L8" s="367"/>
      <c r="M8" s="369" t="s">
        <v>52</v>
      </c>
      <c r="N8" s="369"/>
      <c r="O8" s="369"/>
      <c r="P8" s="369" t="s">
        <v>53</v>
      </c>
      <c r="Q8" s="369"/>
      <c r="R8" s="369"/>
      <c r="S8" s="371" t="s">
        <v>4</v>
      </c>
      <c r="T8" s="372"/>
      <c r="U8" s="372"/>
      <c r="V8" s="372"/>
      <c r="W8" s="372"/>
      <c r="X8" s="372"/>
      <c r="Y8" s="372"/>
      <c r="Z8" s="372"/>
      <c r="AA8" s="372"/>
      <c r="AB8" s="372"/>
      <c r="AC8" s="373" t="s">
        <v>5</v>
      </c>
      <c r="AD8" s="374"/>
      <c r="AE8" s="374"/>
      <c r="AF8" s="374"/>
      <c r="AG8" s="374"/>
      <c r="AH8" s="374"/>
      <c r="AI8" s="374"/>
      <c r="AJ8" s="375"/>
    </row>
    <row r="9" spans="1:37" ht="17.25" customHeight="1" x14ac:dyDescent="0.3">
      <c r="A9" s="22"/>
      <c r="B9" s="365"/>
      <c r="C9" s="366"/>
      <c r="D9" s="366"/>
      <c r="E9" s="366"/>
      <c r="F9" s="366"/>
      <c r="G9" s="366"/>
      <c r="H9" s="366"/>
      <c r="I9" s="366"/>
      <c r="J9" s="366"/>
      <c r="K9" s="366"/>
      <c r="L9" s="368"/>
      <c r="M9" s="370"/>
      <c r="N9" s="370"/>
      <c r="O9" s="370"/>
      <c r="P9" s="370"/>
      <c r="Q9" s="370"/>
      <c r="R9" s="370"/>
      <c r="S9" s="376" t="s">
        <v>24</v>
      </c>
      <c r="T9" s="351"/>
      <c r="U9" s="351" t="s">
        <v>25</v>
      </c>
      <c r="V9" s="351"/>
      <c r="W9" s="351" t="s">
        <v>26</v>
      </c>
      <c r="X9" s="351"/>
      <c r="Y9" s="351" t="s">
        <v>27</v>
      </c>
      <c r="Z9" s="351"/>
      <c r="AA9" s="352" t="s">
        <v>90</v>
      </c>
      <c r="AB9" s="352"/>
      <c r="AC9" s="353" t="s">
        <v>22</v>
      </c>
      <c r="AD9" s="353"/>
      <c r="AE9" s="354"/>
      <c r="AF9" s="355" t="s">
        <v>23</v>
      </c>
      <c r="AG9" s="353"/>
      <c r="AH9" s="353"/>
      <c r="AI9" s="353"/>
      <c r="AJ9" s="356"/>
    </row>
    <row r="10" spans="1:37" ht="55.5" customHeight="1" x14ac:dyDescent="0.3">
      <c r="A10" s="20">
        <v>1</v>
      </c>
      <c r="B10" s="230" t="s">
        <v>56</v>
      </c>
      <c r="C10" s="230"/>
      <c r="D10" s="230"/>
      <c r="E10" s="230" t="s">
        <v>144</v>
      </c>
      <c r="F10" s="230"/>
      <c r="G10" s="230"/>
      <c r="H10" s="230"/>
      <c r="I10" s="230"/>
      <c r="J10" s="230"/>
      <c r="K10" s="230"/>
      <c r="L10" s="230"/>
      <c r="M10" s="344">
        <v>1</v>
      </c>
      <c r="N10" s="344"/>
      <c r="O10" s="344"/>
      <c r="P10" s="230" t="s">
        <v>55</v>
      </c>
      <c r="Q10" s="230"/>
      <c r="R10" s="230"/>
      <c r="S10" s="339" t="s">
        <v>134</v>
      </c>
      <c r="T10" s="339"/>
      <c r="U10" s="339" t="s">
        <v>134</v>
      </c>
      <c r="V10" s="339"/>
      <c r="W10" s="339" t="s">
        <v>134</v>
      </c>
      <c r="X10" s="339"/>
      <c r="Y10" s="339">
        <f>AVERAGE(M36:R36)</f>
        <v>0</v>
      </c>
      <c r="Z10" s="339"/>
      <c r="AA10" s="339">
        <f>AVERAGE(S10:Z10)</f>
        <v>0</v>
      </c>
      <c r="AB10" s="339"/>
      <c r="AC10" s="340" t="s">
        <v>45</v>
      </c>
      <c r="AD10" s="340"/>
      <c r="AE10" s="340"/>
      <c r="AF10" s="230"/>
      <c r="AG10" s="230"/>
      <c r="AH10" s="230"/>
      <c r="AI10" s="230"/>
      <c r="AJ10" s="230"/>
    </row>
    <row r="11" spans="1:37" ht="44.25" customHeight="1" x14ac:dyDescent="0.3">
      <c r="A11" s="32">
        <v>2</v>
      </c>
      <c r="B11" s="340" t="s">
        <v>46</v>
      </c>
      <c r="C11" s="340"/>
      <c r="D11" s="340"/>
      <c r="E11" s="340" t="s">
        <v>143</v>
      </c>
      <c r="F11" s="340"/>
      <c r="G11" s="340"/>
      <c r="H11" s="340"/>
      <c r="I11" s="340"/>
      <c r="J11" s="340"/>
      <c r="K11" s="340"/>
      <c r="L11" s="340"/>
      <c r="M11" s="346">
        <v>0.8</v>
      </c>
      <c r="N11" s="346"/>
      <c r="O11" s="346"/>
      <c r="P11" s="340" t="s">
        <v>55</v>
      </c>
      <c r="Q11" s="340"/>
      <c r="R11" s="340"/>
      <c r="S11" s="347" t="s">
        <v>134</v>
      </c>
      <c r="T11" s="347"/>
      <c r="U11" s="347" t="s">
        <v>134</v>
      </c>
      <c r="V11" s="347"/>
      <c r="W11" s="347" t="s">
        <v>134</v>
      </c>
      <c r="X11" s="347"/>
      <c r="Y11" s="347" t="e">
        <f>AVERAGE(M40:R40)</f>
        <v>#DIV/0!</v>
      </c>
      <c r="Z11" s="347"/>
      <c r="AA11" s="347" t="e">
        <f>AVERAGE(S11:Z11)</f>
        <v>#DIV/0!</v>
      </c>
      <c r="AB11" s="347"/>
      <c r="AC11" s="340"/>
      <c r="AD11" s="340"/>
      <c r="AE11" s="340"/>
      <c r="AF11" s="340"/>
      <c r="AG11" s="340"/>
      <c r="AH11" s="340"/>
      <c r="AI11" s="340"/>
      <c r="AJ11" s="340"/>
    </row>
    <row r="12" spans="1:37" ht="47.4" customHeight="1" x14ac:dyDescent="0.3">
      <c r="A12" s="20">
        <v>3</v>
      </c>
      <c r="B12" s="230" t="s">
        <v>108</v>
      </c>
      <c r="C12" s="230"/>
      <c r="D12" s="230"/>
      <c r="E12" s="230" t="s">
        <v>142</v>
      </c>
      <c r="F12" s="230"/>
      <c r="G12" s="230"/>
      <c r="H12" s="230"/>
      <c r="I12" s="230"/>
      <c r="J12" s="230"/>
      <c r="K12" s="230"/>
      <c r="L12" s="230"/>
      <c r="M12" s="344">
        <v>0.8</v>
      </c>
      <c r="N12" s="230"/>
      <c r="O12" s="230"/>
      <c r="P12" s="230" t="s">
        <v>55</v>
      </c>
      <c r="Q12" s="230"/>
      <c r="R12" s="230"/>
      <c r="S12" s="339" t="s">
        <v>134</v>
      </c>
      <c r="T12" s="339"/>
      <c r="U12" s="339" t="s">
        <v>134</v>
      </c>
      <c r="V12" s="339"/>
      <c r="W12" s="339" t="s">
        <v>134</v>
      </c>
      <c r="X12" s="339"/>
      <c r="Y12" s="339" t="e">
        <f>AVERAGE(M44:R44)</f>
        <v>#DIV/0!</v>
      </c>
      <c r="Z12" s="339"/>
      <c r="AA12" s="339" t="e">
        <f>AVERAGE(S12:Z12)</f>
        <v>#DIV/0!</v>
      </c>
      <c r="AB12" s="339"/>
      <c r="AC12" s="340" t="s">
        <v>36</v>
      </c>
      <c r="AD12" s="340"/>
      <c r="AE12" s="340"/>
      <c r="AF12" s="230"/>
      <c r="AG12" s="230"/>
      <c r="AH12" s="230"/>
      <c r="AI12" s="230"/>
      <c r="AJ12" s="230"/>
    </row>
    <row r="13" spans="1:37" ht="15" thickBot="1" x14ac:dyDescent="0.35"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7" ht="18" thickTop="1" x14ac:dyDescent="0.3">
      <c r="A14" s="341" t="s">
        <v>6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2"/>
      <c r="AI14" s="342"/>
      <c r="AJ14" s="343"/>
    </row>
    <row r="15" spans="1:37" ht="12.75" customHeight="1" x14ac:dyDescent="0.3">
      <c r="A15" s="331" t="s">
        <v>7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5" t="s">
        <v>8</v>
      </c>
      <c r="L15" s="336"/>
      <c r="M15" s="300">
        <v>41548</v>
      </c>
      <c r="N15" s="301"/>
      <c r="O15" s="300">
        <v>41579</v>
      </c>
      <c r="P15" s="301"/>
      <c r="Q15" s="300">
        <v>41609</v>
      </c>
      <c r="R15" s="301"/>
      <c r="S15" s="300">
        <v>41640</v>
      </c>
      <c r="T15" s="301"/>
      <c r="U15" s="300">
        <v>41671</v>
      </c>
      <c r="V15" s="301"/>
      <c r="W15" s="300">
        <v>41699</v>
      </c>
      <c r="X15" s="301"/>
      <c r="Y15" s="300">
        <v>41730</v>
      </c>
      <c r="Z15" s="301"/>
      <c r="AA15" s="300">
        <v>41760</v>
      </c>
      <c r="AB15" s="301"/>
      <c r="AC15" s="300">
        <v>41791</v>
      </c>
      <c r="AD15" s="301"/>
      <c r="AE15" s="300">
        <v>41821</v>
      </c>
      <c r="AF15" s="301"/>
      <c r="AG15" s="300">
        <v>41852</v>
      </c>
      <c r="AH15" s="301"/>
      <c r="AI15" s="300">
        <v>41883</v>
      </c>
      <c r="AJ15" s="301"/>
    </row>
    <row r="16" spans="1:37" x14ac:dyDescent="0.3">
      <c r="A16" s="333"/>
      <c r="B16" s="334"/>
      <c r="C16" s="334"/>
      <c r="D16" s="334"/>
      <c r="E16" s="334"/>
      <c r="F16" s="334"/>
      <c r="G16" s="334"/>
      <c r="H16" s="334"/>
      <c r="I16" s="334"/>
      <c r="J16" s="334"/>
      <c r="K16" s="337"/>
      <c r="L16" s="338"/>
      <c r="M16" s="41" t="s">
        <v>9</v>
      </c>
      <c r="N16" s="41" t="s">
        <v>10</v>
      </c>
      <c r="O16" s="41" t="s">
        <v>9</v>
      </c>
      <c r="P16" s="41" t="s">
        <v>10</v>
      </c>
      <c r="Q16" s="41" t="s">
        <v>9</v>
      </c>
      <c r="R16" s="41" t="s">
        <v>10</v>
      </c>
      <c r="S16" s="41" t="s">
        <v>9</v>
      </c>
      <c r="T16" s="41" t="s">
        <v>10</v>
      </c>
      <c r="U16" s="41" t="s">
        <v>9</v>
      </c>
      <c r="V16" s="41" t="s">
        <v>10</v>
      </c>
      <c r="W16" s="41" t="s">
        <v>9</v>
      </c>
      <c r="X16" s="41" t="s">
        <v>10</v>
      </c>
      <c r="Y16" s="41" t="s">
        <v>9</v>
      </c>
      <c r="Z16" s="41" t="s">
        <v>10</v>
      </c>
      <c r="AA16" s="41" t="s">
        <v>9</v>
      </c>
      <c r="AB16" s="41" t="s">
        <v>10</v>
      </c>
      <c r="AC16" s="41" t="s">
        <v>9</v>
      </c>
      <c r="AD16" s="41" t="s">
        <v>10</v>
      </c>
      <c r="AE16" s="41" t="s">
        <v>9</v>
      </c>
      <c r="AF16" s="41" t="s">
        <v>10</v>
      </c>
      <c r="AG16" s="41" t="s">
        <v>9</v>
      </c>
      <c r="AH16" s="41" t="s">
        <v>10</v>
      </c>
      <c r="AI16" s="41" t="s">
        <v>9</v>
      </c>
      <c r="AJ16" s="42" t="s">
        <v>10</v>
      </c>
      <c r="AK16" s="10" t="s">
        <v>41</v>
      </c>
    </row>
    <row r="17" spans="1:37" ht="18" customHeight="1" x14ac:dyDescent="0.3">
      <c r="A17" s="23">
        <v>1</v>
      </c>
      <c r="B17" s="37" t="s">
        <v>9</v>
      </c>
      <c r="C17" s="330" t="s">
        <v>109</v>
      </c>
      <c r="D17" s="330"/>
      <c r="E17" s="330"/>
      <c r="F17" s="330"/>
      <c r="G17" s="330"/>
      <c r="H17" s="330"/>
      <c r="I17" s="330"/>
      <c r="J17" s="330"/>
      <c r="K17" s="329" t="s">
        <v>28</v>
      </c>
      <c r="L17" s="329"/>
      <c r="M17" s="43">
        <v>1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6"/>
      <c r="AB17" s="28"/>
      <c r="AC17" s="28"/>
      <c r="AD17" s="28"/>
      <c r="AE17" s="28"/>
      <c r="AF17" s="28"/>
      <c r="AG17" s="28"/>
      <c r="AH17" s="28"/>
      <c r="AI17" s="28"/>
      <c r="AJ17" s="28"/>
      <c r="AK17" s="38"/>
    </row>
    <row r="18" spans="1:37" ht="18" customHeight="1" x14ac:dyDescent="0.3">
      <c r="A18" s="23">
        <v>2</v>
      </c>
      <c r="B18" s="37" t="s">
        <v>9</v>
      </c>
      <c r="C18" s="330" t="s">
        <v>140</v>
      </c>
      <c r="D18" s="330"/>
      <c r="E18" s="330"/>
      <c r="F18" s="330"/>
      <c r="G18" s="330"/>
      <c r="H18" s="330"/>
      <c r="I18" s="330"/>
      <c r="J18" s="330"/>
      <c r="K18" s="329" t="s">
        <v>28</v>
      </c>
      <c r="L18" s="329"/>
      <c r="M18" s="43">
        <v>1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6"/>
      <c r="AB18" s="28"/>
      <c r="AC18" s="28"/>
      <c r="AD18" s="28"/>
      <c r="AE18" s="28"/>
      <c r="AF18" s="28"/>
      <c r="AG18" s="28"/>
      <c r="AH18" s="28"/>
      <c r="AI18" s="28"/>
      <c r="AJ18" s="28"/>
      <c r="AK18" s="38"/>
    </row>
    <row r="19" spans="1:37" ht="18" customHeight="1" x14ac:dyDescent="0.3">
      <c r="A19" s="23">
        <v>3</v>
      </c>
      <c r="B19" s="37" t="s">
        <v>58</v>
      </c>
      <c r="C19" s="328" t="s">
        <v>132</v>
      </c>
      <c r="D19" s="328"/>
      <c r="E19" s="328"/>
      <c r="F19" s="328"/>
      <c r="G19" s="328"/>
      <c r="H19" s="328"/>
      <c r="I19" s="328"/>
      <c r="J19" s="328"/>
      <c r="K19" s="329" t="s">
        <v>29</v>
      </c>
      <c r="L19" s="329"/>
      <c r="M19" s="44"/>
      <c r="N19" s="28"/>
      <c r="O19" s="43">
        <v>1</v>
      </c>
      <c r="P19" s="28"/>
      <c r="Q19" s="44"/>
      <c r="R19" s="28"/>
      <c r="S19" s="44"/>
      <c r="T19" s="28"/>
      <c r="U19" s="43">
        <v>1</v>
      </c>
      <c r="V19" s="28"/>
      <c r="W19" s="44"/>
      <c r="X19" s="28"/>
      <c r="Y19" s="44"/>
      <c r="Z19" s="28"/>
      <c r="AA19" s="43">
        <v>1</v>
      </c>
      <c r="AB19" s="28"/>
      <c r="AC19" s="44"/>
      <c r="AD19" s="28"/>
      <c r="AE19" s="44"/>
      <c r="AF19" s="28"/>
      <c r="AG19" s="43">
        <v>1</v>
      </c>
      <c r="AH19" s="28"/>
      <c r="AI19" s="44"/>
      <c r="AJ19" s="28"/>
      <c r="AK19" s="38"/>
    </row>
    <row r="20" spans="1:37" ht="18" customHeight="1" x14ac:dyDescent="0.3">
      <c r="A20" s="23">
        <v>4</v>
      </c>
      <c r="B20" s="37" t="s">
        <v>58</v>
      </c>
      <c r="C20" s="328" t="s">
        <v>133</v>
      </c>
      <c r="D20" s="328"/>
      <c r="E20" s="328"/>
      <c r="F20" s="328"/>
      <c r="G20" s="328"/>
      <c r="H20" s="328"/>
      <c r="I20" s="328"/>
      <c r="J20" s="328"/>
      <c r="K20" s="329" t="s">
        <v>30</v>
      </c>
      <c r="L20" s="329"/>
      <c r="M20" s="44"/>
      <c r="N20" s="28"/>
      <c r="O20" s="43">
        <v>1</v>
      </c>
      <c r="P20" s="28"/>
      <c r="Q20" s="43">
        <v>1</v>
      </c>
      <c r="R20" s="28"/>
      <c r="S20" s="44"/>
      <c r="T20" s="28"/>
      <c r="U20" s="44"/>
      <c r="V20" s="28"/>
      <c r="W20" s="44"/>
      <c r="X20" s="28"/>
      <c r="Y20" s="44"/>
      <c r="Z20" s="28"/>
      <c r="AA20" s="44"/>
      <c r="AB20" s="28"/>
      <c r="AC20" s="44"/>
      <c r="AD20" s="28"/>
      <c r="AE20" s="44"/>
      <c r="AF20" s="28"/>
      <c r="AG20" s="44"/>
      <c r="AH20" s="28"/>
      <c r="AI20" s="44"/>
      <c r="AJ20" s="28"/>
      <c r="AK20" s="39"/>
    </row>
    <row r="21" spans="1:37" ht="18" customHeight="1" x14ac:dyDescent="0.3">
      <c r="A21" s="23">
        <v>5</v>
      </c>
      <c r="B21" s="37" t="s">
        <v>58</v>
      </c>
      <c r="C21" s="328" t="s">
        <v>135</v>
      </c>
      <c r="D21" s="328"/>
      <c r="E21" s="328"/>
      <c r="F21" s="328"/>
      <c r="G21" s="328"/>
      <c r="H21" s="328"/>
      <c r="I21" s="328"/>
      <c r="J21" s="328"/>
      <c r="K21" s="329" t="s">
        <v>30</v>
      </c>
      <c r="L21" s="329"/>
      <c r="M21" s="44"/>
      <c r="N21" s="28"/>
      <c r="O21" s="44"/>
      <c r="P21" s="28"/>
      <c r="Q21" s="44"/>
      <c r="R21" s="28"/>
      <c r="S21" s="44"/>
      <c r="T21" s="28"/>
      <c r="U21" s="43">
        <v>1</v>
      </c>
      <c r="V21" s="28"/>
      <c r="W21" s="43">
        <v>1</v>
      </c>
      <c r="X21" s="28"/>
      <c r="Y21" s="44"/>
      <c r="Z21" s="28"/>
      <c r="AA21" s="44"/>
      <c r="AB21" s="28"/>
      <c r="AC21" s="44"/>
      <c r="AD21" s="28"/>
      <c r="AE21" s="44"/>
      <c r="AF21" s="28"/>
      <c r="AG21" s="44"/>
      <c r="AH21" s="28"/>
      <c r="AI21" s="44"/>
      <c r="AJ21" s="28"/>
      <c r="AK21" s="39"/>
    </row>
    <row r="22" spans="1:37" ht="18" customHeight="1" x14ac:dyDescent="0.3">
      <c r="A22" s="23">
        <v>6</v>
      </c>
      <c r="B22" s="37" t="s">
        <v>58</v>
      </c>
      <c r="C22" s="328" t="s">
        <v>146</v>
      </c>
      <c r="D22" s="328"/>
      <c r="E22" s="328"/>
      <c r="F22" s="328"/>
      <c r="G22" s="328"/>
      <c r="H22" s="328"/>
      <c r="I22" s="328"/>
      <c r="J22" s="328"/>
      <c r="K22" s="329" t="s">
        <v>30</v>
      </c>
      <c r="L22" s="329"/>
      <c r="M22" s="44"/>
      <c r="N22" s="28"/>
      <c r="O22" s="43">
        <v>1</v>
      </c>
      <c r="P22" s="28"/>
      <c r="Q22" s="44"/>
      <c r="R22" s="28"/>
      <c r="S22" s="44"/>
      <c r="T22" s="28"/>
      <c r="U22" s="43">
        <v>1</v>
      </c>
      <c r="V22" s="28"/>
      <c r="W22" s="44"/>
      <c r="X22" s="28"/>
      <c r="Y22" s="44"/>
      <c r="Z22" s="28"/>
      <c r="AA22" s="43">
        <v>1</v>
      </c>
      <c r="AB22" s="28"/>
      <c r="AC22" s="44"/>
      <c r="AD22" s="28"/>
      <c r="AE22" s="44"/>
      <c r="AF22" s="28"/>
      <c r="AG22" s="43">
        <v>1</v>
      </c>
      <c r="AH22" s="28"/>
      <c r="AI22" s="44"/>
      <c r="AJ22" s="28"/>
      <c r="AK22" s="38"/>
    </row>
    <row r="23" spans="1:37" ht="18" customHeight="1" x14ac:dyDescent="0.3">
      <c r="A23" s="23">
        <v>7</v>
      </c>
      <c r="B23" s="37" t="s">
        <v>58</v>
      </c>
      <c r="C23" s="328" t="s">
        <v>131</v>
      </c>
      <c r="D23" s="328"/>
      <c r="E23" s="328"/>
      <c r="F23" s="328"/>
      <c r="G23" s="328"/>
      <c r="H23" s="328"/>
      <c r="I23" s="328"/>
      <c r="J23" s="328"/>
      <c r="K23" s="329" t="s">
        <v>30</v>
      </c>
      <c r="L23" s="329"/>
      <c r="M23" s="43">
        <v>1</v>
      </c>
      <c r="N23" s="28"/>
      <c r="O23" s="44"/>
      <c r="P23" s="28"/>
      <c r="Q23" s="44"/>
      <c r="R23" s="28"/>
      <c r="S23" s="43">
        <v>1</v>
      </c>
      <c r="T23" s="28"/>
      <c r="U23" s="44"/>
      <c r="V23" s="28"/>
      <c r="W23" s="44"/>
      <c r="X23" s="28"/>
      <c r="Y23" s="43">
        <v>1</v>
      </c>
      <c r="Z23" s="28"/>
      <c r="AA23" s="44"/>
      <c r="AB23" s="28"/>
      <c r="AC23" s="44"/>
      <c r="AD23" s="28"/>
      <c r="AE23" s="43">
        <v>1</v>
      </c>
      <c r="AF23" s="28"/>
      <c r="AG23" s="44"/>
      <c r="AH23" s="28"/>
      <c r="AI23" s="44"/>
      <c r="AJ23" s="28"/>
      <c r="AK23" s="40"/>
    </row>
    <row r="24" spans="1:37" ht="18" customHeight="1" x14ac:dyDescent="0.3">
      <c r="A24" s="23">
        <v>8</v>
      </c>
      <c r="B24" s="37" t="s">
        <v>58</v>
      </c>
      <c r="C24" s="328" t="s">
        <v>141</v>
      </c>
      <c r="D24" s="328"/>
      <c r="E24" s="328"/>
      <c r="F24" s="328"/>
      <c r="G24" s="328"/>
      <c r="H24" s="328"/>
      <c r="I24" s="328"/>
      <c r="J24" s="328"/>
      <c r="K24" s="329" t="s">
        <v>30</v>
      </c>
      <c r="L24" s="329"/>
      <c r="M24" s="44"/>
      <c r="N24" s="28"/>
      <c r="O24" s="44"/>
      <c r="P24" s="28"/>
      <c r="Q24" s="44"/>
      <c r="R24" s="28"/>
      <c r="S24" s="44"/>
      <c r="T24" s="28"/>
      <c r="U24" s="44"/>
      <c r="V24" s="28"/>
      <c r="W24" s="44"/>
      <c r="X24" s="28"/>
      <c r="Y24" s="43">
        <v>1</v>
      </c>
      <c r="Z24" s="28"/>
      <c r="AA24" s="44"/>
      <c r="AB24" s="28"/>
      <c r="AC24" s="44"/>
      <c r="AD24" s="28"/>
      <c r="AE24" s="44"/>
      <c r="AF24" s="28"/>
      <c r="AG24" s="44"/>
      <c r="AH24" s="28"/>
      <c r="AI24" s="43">
        <v>1</v>
      </c>
      <c r="AJ24" s="28"/>
      <c r="AK24" s="40"/>
    </row>
    <row r="25" spans="1:37" ht="18" customHeight="1" x14ac:dyDescent="0.3">
      <c r="A25" s="23">
        <v>9</v>
      </c>
      <c r="B25" s="37" t="s">
        <v>60</v>
      </c>
      <c r="C25" s="328" t="s">
        <v>114</v>
      </c>
      <c r="D25" s="328"/>
      <c r="E25" s="328"/>
      <c r="F25" s="328"/>
      <c r="G25" s="328"/>
      <c r="H25" s="328"/>
      <c r="I25" s="328"/>
      <c r="J25" s="328"/>
      <c r="K25" s="329" t="s">
        <v>29</v>
      </c>
      <c r="L25" s="329"/>
      <c r="M25" s="43">
        <v>1</v>
      </c>
      <c r="N25" s="28"/>
      <c r="O25" s="44"/>
      <c r="P25" s="28"/>
      <c r="Q25" s="44"/>
      <c r="R25" s="28"/>
      <c r="S25" s="43">
        <v>1</v>
      </c>
      <c r="T25" s="44"/>
      <c r="U25" s="28"/>
      <c r="V25" s="44"/>
      <c r="W25" s="28"/>
      <c r="X25" s="44"/>
      <c r="Y25" s="43">
        <v>1</v>
      </c>
      <c r="Z25" s="44"/>
      <c r="AA25" s="28"/>
      <c r="AB25" s="44"/>
      <c r="AC25" s="28"/>
      <c r="AD25" s="44"/>
      <c r="AE25" s="43">
        <v>1</v>
      </c>
      <c r="AF25" s="44"/>
      <c r="AG25" s="28"/>
      <c r="AH25" s="44"/>
      <c r="AI25" s="28"/>
      <c r="AJ25" s="44"/>
      <c r="AK25" s="40"/>
    </row>
    <row r="26" spans="1:37" ht="18" customHeight="1" x14ac:dyDescent="0.3">
      <c r="A26" s="23">
        <v>10</v>
      </c>
      <c r="B26" s="37" t="s">
        <v>59</v>
      </c>
      <c r="C26" s="328" t="s">
        <v>115</v>
      </c>
      <c r="D26" s="328"/>
      <c r="E26" s="328"/>
      <c r="F26" s="328"/>
      <c r="G26" s="328"/>
      <c r="H26" s="328"/>
      <c r="I26" s="328"/>
      <c r="J26" s="328"/>
      <c r="K26" s="329" t="s">
        <v>29</v>
      </c>
      <c r="L26" s="329"/>
      <c r="M26" s="43">
        <v>1</v>
      </c>
      <c r="N26" s="28"/>
      <c r="O26" s="44"/>
      <c r="P26" s="28"/>
      <c r="Q26" s="44"/>
      <c r="R26" s="28"/>
      <c r="S26" s="43">
        <v>1</v>
      </c>
      <c r="T26" s="28"/>
      <c r="U26" s="44"/>
      <c r="V26" s="28"/>
      <c r="W26" s="44"/>
      <c r="X26" s="28"/>
      <c r="Y26" s="43">
        <v>1</v>
      </c>
      <c r="Z26" s="28"/>
      <c r="AA26" s="44"/>
      <c r="AB26" s="28"/>
      <c r="AC26" s="44"/>
      <c r="AD26" s="28"/>
      <c r="AE26" s="43">
        <v>1</v>
      </c>
      <c r="AF26" s="28"/>
      <c r="AG26" s="44"/>
      <c r="AH26" s="28"/>
      <c r="AI26" s="44"/>
      <c r="AJ26" s="28"/>
      <c r="AK26" s="40"/>
    </row>
    <row r="27" spans="1:37" ht="18" customHeight="1" thickBot="1" x14ac:dyDescent="0.35">
      <c r="A27" s="23">
        <v>11</v>
      </c>
      <c r="B27" s="37" t="s">
        <v>59</v>
      </c>
      <c r="C27" s="328" t="s">
        <v>116</v>
      </c>
      <c r="D27" s="328"/>
      <c r="E27" s="328"/>
      <c r="F27" s="328"/>
      <c r="G27" s="328"/>
      <c r="H27" s="328"/>
      <c r="I27" s="328"/>
      <c r="J27" s="328"/>
      <c r="K27" s="329" t="s">
        <v>29</v>
      </c>
      <c r="L27" s="329"/>
      <c r="M27" s="43">
        <v>1</v>
      </c>
      <c r="N27" s="28"/>
      <c r="O27" s="44"/>
      <c r="P27" s="28"/>
      <c r="Q27" s="44"/>
      <c r="R27" s="28"/>
      <c r="S27" s="43">
        <v>1</v>
      </c>
      <c r="T27" s="28"/>
      <c r="U27" s="44"/>
      <c r="V27" s="28"/>
      <c r="W27" s="44"/>
      <c r="X27" s="28"/>
      <c r="Y27" s="43">
        <v>1</v>
      </c>
      <c r="Z27" s="28"/>
      <c r="AA27" s="44"/>
      <c r="AB27" s="28"/>
      <c r="AC27" s="44"/>
      <c r="AD27" s="28"/>
      <c r="AE27" s="43">
        <v>1</v>
      </c>
      <c r="AF27" s="28"/>
      <c r="AG27" s="44"/>
      <c r="AH27" s="28"/>
      <c r="AI27" s="44"/>
      <c r="AJ27" s="28"/>
      <c r="AK27" s="40"/>
    </row>
    <row r="28" spans="1:37" s="5" customFormat="1" ht="16.8" thickTop="1" thickBot="1" x14ac:dyDescent="0.35">
      <c r="A28" s="320" t="s">
        <v>11</v>
      </c>
      <c r="B28" s="321"/>
      <c r="C28" s="321"/>
      <c r="D28" s="321"/>
      <c r="E28" s="321"/>
      <c r="F28" s="321"/>
      <c r="G28" s="321"/>
      <c r="H28" s="321"/>
      <c r="I28" s="321"/>
      <c r="J28" s="321"/>
      <c r="K28" s="322"/>
      <c r="L28" s="322"/>
      <c r="M28" s="322"/>
      <c r="N28" s="322"/>
      <c r="O28" s="322"/>
      <c r="P28" s="322"/>
      <c r="Q28" s="322" t="s">
        <v>12</v>
      </c>
      <c r="R28" s="322"/>
      <c r="S28" s="322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2"/>
      <c r="AF28" s="322"/>
      <c r="AG28" s="322"/>
      <c r="AH28" s="322"/>
      <c r="AI28" s="322"/>
      <c r="AJ28" s="323"/>
    </row>
    <row r="29" spans="1:37" ht="14.25" customHeight="1" thickTop="1" thickBot="1" x14ac:dyDescent="0.35">
      <c r="A29" s="198" t="s">
        <v>13</v>
      </c>
      <c r="B29" s="199"/>
      <c r="C29" s="199"/>
      <c r="D29" s="199"/>
      <c r="E29" s="199"/>
      <c r="F29" s="199"/>
      <c r="G29" s="199"/>
      <c r="H29" s="199"/>
      <c r="I29" s="199"/>
      <c r="J29" s="199"/>
      <c r="K29" s="200"/>
      <c r="L29" s="200"/>
      <c r="M29" s="200"/>
      <c r="N29" s="200"/>
      <c r="O29" s="200"/>
      <c r="P29" s="200"/>
      <c r="Q29" s="201" t="s">
        <v>83</v>
      </c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2"/>
    </row>
    <row r="30" spans="1:37" ht="15" thickTop="1" x14ac:dyDescent="0.3">
      <c r="A30" s="27"/>
      <c r="B30" s="1" t="s">
        <v>73</v>
      </c>
      <c r="K30" s="324"/>
      <c r="L30" s="324"/>
      <c r="M30" s="29"/>
      <c r="N30" s="29"/>
      <c r="O30" s="29"/>
      <c r="P30" s="29"/>
      <c r="Q30" s="29"/>
      <c r="R30" s="29"/>
      <c r="S30" s="29"/>
      <c r="T30" s="29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7" ht="15" thickBot="1" x14ac:dyDescent="0.35">
      <c r="K31" s="7"/>
      <c r="L31" s="7"/>
      <c r="M31" s="7"/>
      <c r="N31" s="7"/>
      <c r="O31" s="7"/>
      <c r="P31" s="7"/>
      <c r="Q31" s="7"/>
      <c r="R31" s="7"/>
      <c r="S31" s="7"/>
      <c r="T31" s="7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8"/>
      <c r="AF31" s="8"/>
      <c r="AG31" s="8"/>
      <c r="AH31" s="8"/>
      <c r="AI31" s="8"/>
      <c r="AJ31" s="8"/>
    </row>
    <row r="32" spans="1:37" ht="17.25" customHeight="1" thickTop="1" x14ac:dyDescent="0.3">
      <c r="A32" s="325" t="s">
        <v>61</v>
      </c>
      <c r="B32" s="326"/>
      <c r="C32" s="326"/>
      <c r="D32" s="326"/>
      <c r="E32" s="326"/>
      <c r="F32" s="326"/>
      <c r="G32" s="326"/>
      <c r="H32" s="326"/>
      <c r="I32" s="326"/>
      <c r="J32" s="326"/>
      <c r="K32" s="327"/>
      <c r="L32" s="327"/>
      <c r="M32" s="300">
        <v>41548</v>
      </c>
      <c r="N32" s="301"/>
      <c r="O32" s="300">
        <v>41579</v>
      </c>
      <c r="P32" s="301"/>
      <c r="Q32" s="300">
        <v>41609</v>
      </c>
      <c r="R32" s="301"/>
      <c r="S32" s="300">
        <v>41640</v>
      </c>
      <c r="T32" s="301"/>
      <c r="U32" s="300">
        <v>41671</v>
      </c>
      <c r="V32" s="301"/>
      <c r="W32" s="300">
        <v>41699</v>
      </c>
      <c r="X32" s="301"/>
      <c r="Y32" s="300">
        <v>41730</v>
      </c>
      <c r="Z32" s="301"/>
      <c r="AA32" s="300">
        <v>41760</v>
      </c>
      <c r="AB32" s="301"/>
      <c r="AC32" s="300">
        <v>41791</v>
      </c>
      <c r="AD32" s="301"/>
      <c r="AE32" s="300">
        <v>41821</v>
      </c>
      <c r="AF32" s="301"/>
      <c r="AG32" s="300">
        <v>41852</v>
      </c>
      <c r="AH32" s="301"/>
      <c r="AI32" s="300">
        <v>41883</v>
      </c>
      <c r="AJ32" s="301"/>
    </row>
    <row r="33" spans="1:36" ht="18.75" customHeight="1" x14ac:dyDescent="0.3">
      <c r="A33" s="297" t="s">
        <v>62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9"/>
      <c r="L33" s="299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 spans="1:36" ht="12.75" customHeight="1" x14ac:dyDescent="0.3">
      <c r="A34" s="317" t="s">
        <v>14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9"/>
      <c r="L34" s="319"/>
      <c r="M34" s="304">
        <f>SUM(M17:M27)</f>
        <v>6</v>
      </c>
      <c r="N34" s="304"/>
      <c r="O34" s="304">
        <f>SUM(O16:O27)</f>
        <v>3</v>
      </c>
      <c r="P34" s="304"/>
      <c r="Q34" s="304">
        <f>SUM(Q16:Q27)</f>
        <v>1</v>
      </c>
      <c r="R34" s="304"/>
      <c r="S34" s="304">
        <f>SUM(S16:S27)</f>
        <v>4</v>
      </c>
      <c r="T34" s="304"/>
      <c r="U34" s="304">
        <f>SUM(U16:U27)</f>
        <v>3</v>
      </c>
      <c r="V34" s="304"/>
      <c r="W34" s="304">
        <f>SUM(W16:W27)</f>
        <v>1</v>
      </c>
      <c r="X34" s="304"/>
      <c r="Y34" s="304">
        <f>SUM(Y16:Y27)</f>
        <v>5</v>
      </c>
      <c r="Z34" s="304"/>
      <c r="AA34" s="305">
        <f>SUM(AA16:AA27)</f>
        <v>2</v>
      </c>
      <c r="AB34" s="305"/>
      <c r="AC34" s="305">
        <f>SUM(AC16:AC27)</f>
        <v>0</v>
      </c>
      <c r="AD34" s="305"/>
      <c r="AE34" s="305">
        <f>SUM(AE16:AE27)</f>
        <v>4</v>
      </c>
      <c r="AF34" s="305"/>
      <c r="AG34" s="305">
        <f>SUM(AG16:AG27)</f>
        <v>2</v>
      </c>
      <c r="AH34" s="305"/>
      <c r="AI34" s="305">
        <f>SUM(AI16:AI27)</f>
        <v>1</v>
      </c>
      <c r="AJ34" s="305"/>
    </row>
    <row r="35" spans="1:36" ht="12.75" customHeight="1" x14ac:dyDescent="0.3">
      <c r="A35" s="317" t="s">
        <v>15</v>
      </c>
      <c r="B35" s="318"/>
      <c r="C35" s="318"/>
      <c r="D35" s="318"/>
      <c r="E35" s="318"/>
      <c r="F35" s="318"/>
      <c r="G35" s="318"/>
      <c r="H35" s="318"/>
      <c r="I35" s="318"/>
      <c r="J35" s="318"/>
      <c r="K35" s="319"/>
      <c r="L35" s="319"/>
      <c r="M35" s="315">
        <f>SUM(N17:N27)</f>
        <v>0</v>
      </c>
      <c r="N35" s="316"/>
      <c r="O35" s="315">
        <f>SUM(P17:P27)</f>
        <v>0</v>
      </c>
      <c r="P35" s="316"/>
      <c r="Q35" s="315">
        <f>SUM(R17:R27)</f>
        <v>0</v>
      </c>
      <c r="R35" s="316"/>
      <c r="S35" s="315">
        <f>SUM(T17:T27)</f>
        <v>0</v>
      </c>
      <c r="T35" s="316"/>
      <c r="U35" s="315">
        <f>SUM(V17:V27)</f>
        <v>0</v>
      </c>
      <c r="V35" s="316"/>
      <c r="W35" s="315">
        <f>SUM(X17:X27)</f>
        <v>0</v>
      </c>
      <c r="X35" s="316"/>
      <c r="Y35" s="315">
        <f>SUM(Z17:Z27)</f>
        <v>0</v>
      </c>
      <c r="Z35" s="316"/>
      <c r="AA35" s="309">
        <f>SUM(AB17:AB27)</f>
        <v>0</v>
      </c>
      <c r="AB35" s="310"/>
      <c r="AC35" s="309">
        <f t="shared" ref="AC35" si="0">SUM(AD17:AD27)</f>
        <v>0</v>
      </c>
      <c r="AD35" s="310"/>
      <c r="AE35" s="309">
        <f t="shared" ref="AE35" si="1">SUM(AF17:AF27)</f>
        <v>0</v>
      </c>
      <c r="AF35" s="310"/>
      <c r="AG35" s="309">
        <f t="shared" ref="AG35" si="2">SUM(AH17:AH27)</f>
        <v>0</v>
      </c>
      <c r="AH35" s="310"/>
      <c r="AI35" s="309">
        <f t="shared" ref="AI35" si="3">SUM(AJ17:AJ27)</f>
        <v>0</v>
      </c>
      <c r="AJ35" s="310"/>
    </row>
    <row r="36" spans="1:36" ht="13.5" customHeight="1" thickBot="1" x14ac:dyDescent="0.35">
      <c r="A36" s="311" t="s">
        <v>16</v>
      </c>
      <c r="B36" s="312"/>
      <c r="C36" s="312"/>
      <c r="D36" s="312"/>
      <c r="E36" s="312"/>
      <c r="F36" s="312"/>
      <c r="G36" s="312"/>
      <c r="H36" s="312"/>
      <c r="I36" s="312"/>
      <c r="J36" s="312"/>
      <c r="K36" s="313"/>
      <c r="L36" s="313"/>
      <c r="M36" s="314">
        <f>+M35/M34</f>
        <v>0</v>
      </c>
      <c r="N36" s="314"/>
      <c r="O36" s="314">
        <f>+O35/O34</f>
        <v>0</v>
      </c>
      <c r="P36" s="314"/>
      <c r="Q36" s="314">
        <f>+Q35/Q34</f>
        <v>0</v>
      </c>
      <c r="R36" s="314"/>
      <c r="S36" s="314">
        <f>+S35/S34</f>
        <v>0</v>
      </c>
      <c r="T36" s="314"/>
      <c r="U36" s="314">
        <f>+U35/U34</f>
        <v>0</v>
      </c>
      <c r="V36" s="314"/>
      <c r="W36" s="314">
        <f>+W35/W34</f>
        <v>0</v>
      </c>
      <c r="X36" s="314"/>
      <c r="Y36" s="314">
        <f>+Y35/Y34</f>
        <v>0</v>
      </c>
      <c r="Z36" s="314"/>
      <c r="AA36" s="308">
        <f>+AA35/AA34</f>
        <v>0</v>
      </c>
      <c r="AB36" s="308"/>
      <c r="AC36" s="308" t="e">
        <f>+AC35/AC34</f>
        <v>#DIV/0!</v>
      </c>
      <c r="AD36" s="308"/>
      <c r="AE36" s="308">
        <f>+AE35/AE34</f>
        <v>0</v>
      </c>
      <c r="AF36" s="308"/>
      <c r="AG36" s="308">
        <f>+AG35/AG34</f>
        <v>0</v>
      </c>
      <c r="AH36" s="308"/>
      <c r="AI36" s="308">
        <f>+AI35/AI34</f>
        <v>0</v>
      </c>
      <c r="AJ36" s="308"/>
    </row>
    <row r="37" spans="1:36" ht="15" thickTop="1" x14ac:dyDescent="0.3">
      <c r="A37" s="297" t="s">
        <v>63</v>
      </c>
      <c r="B37" s="298"/>
      <c r="C37" s="298"/>
      <c r="D37" s="298"/>
      <c r="E37" s="298"/>
      <c r="F37" s="298"/>
      <c r="G37" s="298"/>
      <c r="H37" s="298"/>
      <c r="I37" s="298"/>
      <c r="J37" s="298"/>
      <c r="K37" s="299"/>
      <c r="L37" s="299"/>
      <c r="M37" s="300">
        <v>41548</v>
      </c>
      <c r="N37" s="301"/>
      <c r="O37" s="300">
        <v>41579</v>
      </c>
      <c r="P37" s="301"/>
      <c r="Q37" s="300">
        <v>41609</v>
      </c>
      <c r="R37" s="301"/>
      <c r="S37" s="300">
        <v>41640</v>
      </c>
      <c r="T37" s="301"/>
      <c r="U37" s="300">
        <v>41671</v>
      </c>
      <c r="V37" s="301"/>
      <c r="W37" s="300">
        <v>41699</v>
      </c>
      <c r="X37" s="301"/>
      <c r="Y37" s="300">
        <v>41730</v>
      </c>
      <c r="Z37" s="301"/>
      <c r="AA37" s="300">
        <v>41760</v>
      </c>
      <c r="AB37" s="301"/>
      <c r="AC37" s="300">
        <v>41791</v>
      </c>
      <c r="AD37" s="301"/>
      <c r="AE37" s="300">
        <v>41821</v>
      </c>
      <c r="AF37" s="301"/>
      <c r="AG37" s="300">
        <v>41852</v>
      </c>
      <c r="AH37" s="301"/>
      <c r="AI37" s="300">
        <v>41883</v>
      </c>
      <c r="AJ37" s="301"/>
    </row>
    <row r="38" spans="1:36" x14ac:dyDescent="0.3">
      <c r="A38" s="294" t="s">
        <v>137</v>
      </c>
      <c r="B38" s="295"/>
      <c r="C38" s="295"/>
      <c r="D38" s="295"/>
      <c r="E38" s="295"/>
      <c r="F38" s="295"/>
      <c r="G38" s="295"/>
      <c r="H38" s="295"/>
      <c r="I38" s="295"/>
      <c r="J38" s="295"/>
      <c r="K38" s="296"/>
      <c r="L38" s="29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07"/>
      <c r="AB38" s="307"/>
      <c r="AC38" s="293"/>
      <c r="AD38" s="293"/>
      <c r="AE38" s="293"/>
      <c r="AF38" s="293"/>
      <c r="AG38" s="293"/>
      <c r="AH38" s="293"/>
      <c r="AI38" s="293"/>
      <c r="AJ38" s="293"/>
    </row>
    <row r="39" spans="1:36" x14ac:dyDescent="0.3">
      <c r="A39" s="292" t="s">
        <v>136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5"/>
      <c r="AB39" s="305"/>
      <c r="AC39" s="291"/>
      <c r="AD39" s="291"/>
      <c r="AE39" s="291"/>
      <c r="AF39" s="291"/>
      <c r="AG39" s="291"/>
      <c r="AH39" s="291"/>
      <c r="AI39" s="291"/>
      <c r="AJ39" s="291"/>
    </row>
    <row r="40" spans="1:36" x14ac:dyDescent="0.3">
      <c r="A40" s="292" t="s">
        <v>117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302" t="e">
        <f>+M38/M39</f>
        <v>#DIV/0!</v>
      </c>
      <c r="N40" s="302"/>
      <c r="O40" s="302" t="e">
        <f>+O38/O39</f>
        <v>#DIV/0!</v>
      </c>
      <c r="P40" s="302"/>
      <c r="Q40" s="302" t="e">
        <f t="shared" ref="Q40" si="4">+Q38/Q39</f>
        <v>#DIV/0!</v>
      </c>
      <c r="R40" s="302"/>
      <c r="S40" s="302" t="e">
        <f t="shared" ref="S40" si="5">+S38/S39</f>
        <v>#DIV/0!</v>
      </c>
      <c r="T40" s="302"/>
      <c r="U40" s="302" t="e">
        <f t="shared" ref="U40" si="6">+U38/U39</f>
        <v>#DIV/0!</v>
      </c>
      <c r="V40" s="302"/>
      <c r="W40" s="302" t="e">
        <f t="shared" ref="W40" si="7">+W38/W39</f>
        <v>#DIV/0!</v>
      </c>
      <c r="X40" s="302"/>
      <c r="Y40" s="302" t="e">
        <f t="shared" ref="Y40" si="8">+Y38/Y39</f>
        <v>#DIV/0!</v>
      </c>
      <c r="Z40" s="302"/>
      <c r="AA40" s="303" t="e">
        <f t="shared" ref="AA40" si="9">+AA38/AA39</f>
        <v>#DIV/0!</v>
      </c>
      <c r="AB40" s="303"/>
      <c r="AC40" s="290" t="e">
        <f t="shared" ref="AC40" si="10">+AC38/AC39</f>
        <v>#DIV/0!</v>
      </c>
      <c r="AD40" s="290"/>
      <c r="AE40" s="290" t="e">
        <f t="shared" ref="AE40" si="11">+AE38/AE39</f>
        <v>#DIV/0!</v>
      </c>
      <c r="AF40" s="290"/>
      <c r="AG40" s="290" t="e">
        <f t="shared" ref="AG40" si="12">+AG38/AG39</f>
        <v>#DIV/0!</v>
      </c>
      <c r="AH40" s="290"/>
      <c r="AI40" s="290" t="e">
        <f t="shared" ref="AI40" si="13">+AI38/AI39</f>
        <v>#DIV/0!</v>
      </c>
      <c r="AJ40" s="290"/>
    </row>
    <row r="41" spans="1:36" x14ac:dyDescent="0.3">
      <c r="A41" s="297" t="s">
        <v>67</v>
      </c>
      <c r="B41" s="298"/>
      <c r="C41" s="298"/>
      <c r="D41" s="298"/>
      <c r="E41" s="298"/>
      <c r="F41" s="298"/>
      <c r="G41" s="298"/>
      <c r="H41" s="298"/>
      <c r="I41" s="298"/>
      <c r="J41" s="298"/>
      <c r="K41" s="299"/>
      <c r="L41" s="299"/>
      <c r="M41" s="300">
        <v>41548</v>
      </c>
      <c r="N41" s="301"/>
      <c r="O41" s="300">
        <v>41579</v>
      </c>
      <c r="P41" s="301"/>
      <c r="Q41" s="300">
        <v>41609</v>
      </c>
      <c r="R41" s="301"/>
      <c r="S41" s="300">
        <v>41640</v>
      </c>
      <c r="T41" s="301"/>
      <c r="U41" s="300">
        <v>41671</v>
      </c>
      <c r="V41" s="301"/>
      <c r="W41" s="300">
        <v>41699</v>
      </c>
      <c r="X41" s="301"/>
      <c r="Y41" s="300">
        <v>41730</v>
      </c>
      <c r="Z41" s="301"/>
      <c r="AA41" s="300">
        <v>41760</v>
      </c>
      <c r="AB41" s="301"/>
      <c r="AC41" s="300">
        <v>41791</v>
      </c>
      <c r="AD41" s="301"/>
      <c r="AE41" s="300">
        <v>41821</v>
      </c>
      <c r="AF41" s="301"/>
      <c r="AG41" s="300">
        <v>41852</v>
      </c>
      <c r="AH41" s="301"/>
      <c r="AI41" s="300">
        <v>41883</v>
      </c>
      <c r="AJ41" s="301"/>
    </row>
    <row r="42" spans="1:36" x14ac:dyDescent="0.3">
      <c r="A42" s="294" t="s">
        <v>138</v>
      </c>
      <c r="B42" s="295"/>
      <c r="C42" s="295"/>
      <c r="D42" s="295"/>
      <c r="E42" s="295"/>
      <c r="F42" s="295"/>
      <c r="G42" s="295"/>
      <c r="H42" s="295"/>
      <c r="I42" s="295"/>
      <c r="J42" s="295"/>
      <c r="K42" s="296"/>
      <c r="L42" s="29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</row>
    <row r="43" spans="1:36" x14ac:dyDescent="0.3">
      <c r="A43" s="292" t="s">
        <v>139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91"/>
      <c r="AG43" s="291"/>
      <c r="AH43" s="291"/>
      <c r="AI43" s="291"/>
      <c r="AJ43" s="291"/>
    </row>
    <row r="44" spans="1:36" x14ac:dyDescent="0.3">
      <c r="A44" s="292" t="s">
        <v>68</v>
      </c>
      <c r="B44" s="292"/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0" t="e">
        <f>+M42/M43</f>
        <v>#DIV/0!</v>
      </c>
      <c r="N44" s="290"/>
      <c r="O44" s="290" t="e">
        <f>+O42/O43</f>
        <v>#DIV/0!</v>
      </c>
      <c r="P44" s="290"/>
      <c r="Q44" s="290" t="e">
        <f t="shared" ref="Q44" si="14">+Q42/Q43</f>
        <v>#DIV/0!</v>
      </c>
      <c r="R44" s="290"/>
      <c r="S44" s="290" t="e">
        <f t="shared" ref="S44" si="15">+S42/S43</f>
        <v>#DIV/0!</v>
      </c>
      <c r="T44" s="290"/>
      <c r="U44" s="290" t="e">
        <f t="shared" ref="U44" si="16">+U42/U43</f>
        <v>#DIV/0!</v>
      </c>
      <c r="V44" s="290"/>
      <c r="W44" s="290" t="e">
        <f t="shared" ref="W44" si="17">+W42/W43</f>
        <v>#DIV/0!</v>
      </c>
      <c r="X44" s="290"/>
      <c r="Y44" s="290" t="e">
        <f t="shared" ref="Y44" si="18">+Y42/Y43</f>
        <v>#DIV/0!</v>
      </c>
      <c r="Z44" s="290"/>
      <c r="AA44" s="290" t="e">
        <f t="shared" ref="AA44" si="19">+AA42/AA43</f>
        <v>#DIV/0!</v>
      </c>
      <c r="AB44" s="290"/>
      <c r="AC44" s="290" t="e">
        <f t="shared" ref="AC44" si="20">+AC42/AC43</f>
        <v>#DIV/0!</v>
      </c>
      <c r="AD44" s="290"/>
      <c r="AE44" s="290" t="e">
        <f t="shared" ref="AE44" si="21">+AE42/AE43</f>
        <v>#DIV/0!</v>
      </c>
      <c r="AF44" s="290"/>
      <c r="AG44" s="290" t="e">
        <f t="shared" ref="AG44" si="22">+AG42/AG43</f>
        <v>#DIV/0!</v>
      </c>
      <c r="AH44" s="290"/>
      <c r="AI44" s="290" t="e">
        <f t="shared" ref="AI44" si="23">+AI42/AI43</f>
        <v>#DIV/0!</v>
      </c>
      <c r="AJ44" s="290"/>
    </row>
    <row r="45" spans="1:36" ht="15.75" customHeight="1" x14ac:dyDescent="0.3"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3"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5.75" customHeight="1" x14ac:dyDescent="0.3"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13.5" customHeight="1" x14ac:dyDescent="0.3"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7" customHeight="1" x14ac:dyDescent="0.3">
      <c r="A49" s="261" t="s">
        <v>88</v>
      </c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</row>
    <row r="50" spans="1:36" ht="15" customHeight="1" x14ac:dyDescent="0.3">
      <c r="A50" s="240" t="s">
        <v>17</v>
      </c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1" t="s">
        <v>121</v>
      </c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</row>
    <row r="51" spans="1:36" ht="15" customHeight="1" x14ac:dyDescent="0.3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34" t="s">
        <v>69</v>
      </c>
      <c r="Q51" s="234"/>
      <c r="R51" s="234"/>
      <c r="S51" s="234"/>
      <c r="T51" s="234"/>
      <c r="U51" s="234"/>
      <c r="V51" s="234"/>
      <c r="W51" s="234" t="s">
        <v>70</v>
      </c>
      <c r="X51" s="234"/>
      <c r="Y51" s="234"/>
      <c r="Z51" s="234"/>
      <c r="AA51" s="234"/>
      <c r="AB51" s="234" t="s">
        <v>8</v>
      </c>
      <c r="AC51" s="234"/>
      <c r="AD51" s="234"/>
      <c r="AE51" s="235" t="s">
        <v>110</v>
      </c>
      <c r="AF51" s="236"/>
      <c r="AG51" s="236"/>
      <c r="AH51" s="237" t="s">
        <v>111</v>
      </c>
      <c r="AI51" s="238"/>
      <c r="AJ51" s="239"/>
    </row>
    <row r="52" spans="1:36" ht="15" customHeight="1" x14ac:dyDescent="0.3">
      <c r="A52" s="242"/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63"/>
      <c r="Q52" s="264"/>
      <c r="R52" s="264"/>
      <c r="S52" s="264"/>
      <c r="T52" s="264"/>
      <c r="U52" s="264"/>
      <c r="V52" s="265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</row>
    <row r="53" spans="1:36" ht="87" customHeight="1" x14ac:dyDescent="0.3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66"/>
      <c r="Q53" s="267"/>
      <c r="R53" s="267"/>
      <c r="S53" s="267"/>
      <c r="T53" s="267"/>
      <c r="U53" s="267"/>
      <c r="V53" s="268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0"/>
      <c r="AJ53" s="230"/>
    </row>
    <row r="54" spans="1:36" ht="23.25" customHeight="1" x14ac:dyDescent="0.3">
      <c r="A54" s="242"/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69"/>
      <c r="Q54" s="270"/>
      <c r="R54" s="270"/>
      <c r="S54" s="270"/>
      <c r="T54" s="270"/>
      <c r="U54" s="270"/>
      <c r="V54" s="271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</row>
    <row r="55" spans="1:36" ht="15" customHeight="1" x14ac:dyDescent="0.3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1" t="s">
        <v>125</v>
      </c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</row>
    <row r="56" spans="1:36" ht="15.75" customHeight="1" x14ac:dyDescent="0.3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34" t="s">
        <v>69</v>
      </c>
      <c r="Q56" s="234"/>
      <c r="R56" s="234"/>
      <c r="S56" s="234"/>
      <c r="T56" s="234"/>
      <c r="U56" s="234"/>
      <c r="V56" s="234"/>
      <c r="W56" s="234" t="s">
        <v>70</v>
      </c>
      <c r="X56" s="234"/>
      <c r="Y56" s="234"/>
      <c r="Z56" s="234"/>
      <c r="AA56" s="234"/>
      <c r="AB56" s="234" t="s">
        <v>8</v>
      </c>
      <c r="AC56" s="234"/>
      <c r="AD56" s="234"/>
      <c r="AE56" s="235" t="s">
        <v>110</v>
      </c>
      <c r="AF56" s="236"/>
      <c r="AG56" s="236"/>
      <c r="AH56" s="237" t="s">
        <v>111</v>
      </c>
      <c r="AI56" s="238"/>
      <c r="AJ56" s="239"/>
    </row>
    <row r="57" spans="1:36" ht="15" customHeight="1" x14ac:dyDescent="0.3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63"/>
      <c r="Q57" s="264"/>
      <c r="R57" s="264"/>
      <c r="S57" s="264"/>
      <c r="T57" s="264"/>
      <c r="U57" s="264"/>
      <c r="V57" s="265"/>
      <c r="W57" s="272"/>
      <c r="X57" s="273"/>
      <c r="Y57" s="273"/>
      <c r="Z57" s="273"/>
      <c r="AA57" s="274"/>
      <c r="AB57" s="281"/>
      <c r="AC57" s="282"/>
      <c r="AD57" s="283"/>
      <c r="AE57" s="281"/>
      <c r="AF57" s="282"/>
      <c r="AG57" s="283"/>
      <c r="AH57" s="281"/>
      <c r="AI57" s="282"/>
      <c r="AJ57" s="283"/>
    </row>
    <row r="58" spans="1:36" ht="15" customHeight="1" x14ac:dyDescent="0.3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66"/>
      <c r="Q58" s="267"/>
      <c r="R58" s="267"/>
      <c r="S58" s="267"/>
      <c r="T58" s="267"/>
      <c r="U58" s="267"/>
      <c r="V58" s="268"/>
      <c r="W58" s="275"/>
      <c r="X58" s="276"/>
      <c r="Y58" s="276"/>
      <c r="Z58" s="276"/>
      <c r="AA58" s="277"/>
      <c r="AB58" s="284"/>
      <c r="AC58" s="285"/>
      <c r="AD58" s="286"/>
      <c r="AE58" s="284"/>
      <c r="AF58" s="285"/>
      <c r="AG58" s="286"/>
      <c r="AH58" s="284"/>
      <c r="AI58" s="285"/>
      <c r="AJ58" s="286"/>
    </row>
    <row r="59" spans="1:36" ht="69" customHeight="1" x14ac:dyDescent="0.3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69"/>
      <c r="Q59" s="270"/>
      <c r="R59" s="270"/>
      <c r="S59" s="270"/>
      <c r="T59" s="270"/>
      <c r="U59" s="270"/>
      <c r="V59" s="271"/>
      <c r="W59" s="278"/>
      <c r="X59" s="279"/>
      <c r="Y59" s="279"/>
      <c r="Z59" s="279"/>
      <c r="AA59" s="280"/>
      <c r="AB59" s="287"/>
      <c r="AC59" s="288"/>
      <c r="AD59" s="289"/>
      <c r="AE59" s="287"/>
      <c r="AF59" s="288"/>
      <c r="AG59" s="289"/>
      <c r="AH59" s="287"/>
      <c r="AI59" s="288"/>
      <c r="AJ59" s="289"/>
    </row>
    <row r="60" spans="1:36" ht="15" customHeight="1" x14ac:dyDescent="0.3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1" t="s">
        <v>122</v>
      </c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</row>
    <row r="61" spans="1:36" x14ac:dyDescent="0.3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34" t="s">
        <v>69</v>
      </c>
      <c r="Q61" s="234"/>
      <c r="R61" s="234"/>
      <c r="S61" s="234"/>
      <c r="T61" s="234"/>
      <c r="U61" s="234"/>
      <c r="V61" s="234"/>
      <c r="W61" s="234" t="s">
        <v>70</v>
      </c>
      <c r="X61" s="234"/>
      <c r="Y61" s="234"/>
      <c r="Z61" s="234"/>
      <c r="AA61" s="234"/>
      <c r="AB61" s="234" t="s">
        <v>8</v>
      </c>
      <c r="AC61" s="234"/>
      <c r="AD61" s="234"/>
      <c r="AE61" s="235" t="s">
        <v>110</v>
      </c>
      <c r="AF61" s="236"/>
      <c r="AG61" s="236"/>
      <c r="AH61" s="237" t="s">
        <v>111</v>
      </c>
      <c r="AI61" s="238"/>
      <c r="AJ61" s="239"/>
    </row>
    <row r="62" spans="1:36" ht="15" customHeight="1" x14ac:dyDescent="0.3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52"/>
      <c r="Q62" s="253"/>
      <c r="R62" s="253"/>
      <c r="S62" s="253"/>
      <c r="T62" s="253"/>
      <c r="U62" s="253"/>
      <c r="V62" s="254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</row>
    <row r="63" spans="1:36" ht="15" customHeight="1" x14ac:dyDescent="0.3">
      <c r="A63" s="242"/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55"/>
      <c r="Q63" s="256"/>
      <c r="R63" s="256"/>
      <c r="S63" s="256"/>
      <c r="T63" s="256"/>
      <c r="U63" s="256"/>
      <c r="V63" s="257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</row>
    <row r="64" spans="1:36" ht="77.400000000000006" customHeight="1" x14ac:dyDescent="0.3">
      <c r="A64" s="242"/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58"/>
      <c r="Q64" s="259"/>
      <c r="R64" s="259"/>
      <c r="S64" s="259"/>
      <c r="T64" s="259"/>
      <c r="U64" s="259"/>
      <c r="V64" s="26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</row>
    <row r="65" spans="1:36" ht="15" customHeight="1" x14ac:dyDescent="0.3">
      <c r="A65" s="242"/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1" t="s">
        <v>123</v>
      </c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  <c r="AJ65" s="241"/>
    </row>
    <row r="66" spans="1:36" x14ac:dyDescent="0.3">
      <c r="A66" s="242"/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34" t="s">
        <v>69</v>
      </c>
      <c r="Q66" s="234"/>
      <c r="R66" s="234"/>
      <c r="S66" s="234"/>
      <c r="T66" s="234"/>
      <c r="U66" s="234"/>
      <c r="V66" s="234"/>
      <c r="W66" s="234" t="s">
        <v>70</v>
      </c>
      <c r="X66" s="234"/>
      <c r="Y66" s="234"/>
      <c r="Z66" s="234"/>
      <c r="AA66" s="234"/>
      <c r="AB66" s="234" t="s">
        <v>8</v>
      </c>
      <c r="AC66" s="234"/>
      <c r="AD66" s="234"/>
      <c r="AE66" s="235" t="s">
        <v>110</v>
      </c>
      <c r="AF66" s="236"/>
      <c r="AG66" s="236"/>
      <c r="AH66" s="237" t="s">
        <v>111</v>
      </c>
      <c r="AI66" s="238"/>
      <c r="AJ66" s="239"/>
    </row>
    <row r="67" spans="1:36" x14ac:dyDescent="0.3">
      <c r="A67" s="242"/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29"/>
      <c r="Q67" s="229"/>
      <c r="R67" s="229"/>
      <c r="S67" s="229"/>
      <c r="T67" s="229"/>
      <c r="U67" s="229"/>
      <c r="V67" s="229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</row>
    <row r="68" spans="1:36" x14ac:dyDescent="0.3">
      <c r="A68" s="242"/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29"/>
      <c r="Q68" s="229"/>
      <c r="R68" s="229"/>
      <c r="S68" s="229"/>
      <c r="T68" s="229"/>
      <c r="U68" s="229"/>
      <c r="V68" s="229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</row>
    <row r="69" spans="1:36" ht="82.95" customHeight="1" x14ac:dyDescent="0.3">
      <c r="A69" s="242"/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29"/>
      <c r="Q69" s="229"/>
      <c r="R69" s="229"/>
      <c r="S69" s="229"/>
      <c r="T69" s="229"/>
      <c r="U69" s="229"/>
      <c r="V69" s="229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</row>
    <row r="71" spans="1:36" ht="15" customHeight="1" x14ac:dyDescent="0.3"/>
    <row r="72" spans="1:36" ht="12.75" customHeight="1" x14ac:dyDescent="0.3"/>
    <row r="73" spans="1:36" ht="33" customHeight="1" x14ac:dyDescent="0.3">
      <c r="A73" s="261" t="s">
        <v>112</v>
      </c>
      <c r="B73" s="261"/>
      <c r="C73" s="261"/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  <c r="AD73" s="261"/>
      <c r="AE73" s="261"/>
      <c r="AF73" s="261"/>
      <c r="AG73" s="261"/>
      <c r="AH73" s="261"/>
      <c r="AI73" s="261"/>
      <c r="AJ73" s="261"/>
    </row>
    <row r="74" spans="1:36" ht="15.6" x14ac:dyDescent="0.3">
      <c r="A74" s="240" t="s">
        <v>17</v>
      </c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1" t="s">
        <v>121</v>
      </c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</row>
    <row r="75" spans="1:36" x14ac:dyDescent="0.3">
      <c r="A75" s="242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34" t="s">
        <v>69</v>
      </c>
      <c r="Q75" s="234"/>
      <c r="R75" s="234"/>
      <c r="S75" s="234"/>
      <c r="T75" s="234"/>
      <c r="U75" s="234"/>
      <c r="V75" s="234"/>
      <c r="W75" s="234" t="s">
        <v>70</v>
      </c>
      <c r="X75" s="234"/>
      <c r="Y75" s="234"/>
      <c r="Z75" s="234"/>
      <c r="AA75" s="234"/>
      <c r="AB75" s="234" t="s">
        <v>8</v>
      </c>
      <c r="AC75" s="234"/>
      <c r="AD75" s="234"/>
      <c r="AE75" s="235" t="s">
        <v>110</v>
      </c>
      <c r="AF75" s="236"/>
      <c r="AG75" s="236"/>
      <c r="AH75" s="237" t="s">
        <v>111</v>
      </c>
      <c r="AI75" s="238"/>
      <c r="AJ75" s="239"/>
    </row>
    <row r="76" spans="1:36" ht="15" customHeight="1" x14ac:dyDescent="0.3">
      <c r="A76" s="242"/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3"/>
      <c r="Q76" s="244"/>
      <c r="R76" s="244"/>
      <c r="S76" s="244"/>
      <c r="T76" s="244"/>
      <c r="U76" s="244"/>
      <c r="V76" s="245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</row>
    <row r="77" spans="1:36" x14ac:dyDescent="0.3">
      <c r="A77" s="242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6"/>
      <c r="Q77" s="247"/>
      <c r="R77" s="247"/>
      <c r="S77" s="247"/>
      <c r="T77" s="247"/>
      <c r="U77" s="247"/>
      <c r="V77" s="248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</row>
    <row r="78" spans="1:36" ht="75.599999999999994" customHeight="1" x14ac:dyDescent="0.3">
      <c r="A78" s="242"/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9"/>
      <c r="Q78" s="250"/>
      <c r="R78" s="250"/>
      <c r="S78" s="250"/>
      <c r="T78" s="250"/>
      <c r="U78" s="250"/>
      <c r="V78" s="251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</row>
    <row r="79" spans="1:36" ht="15.6" x14ac:dyDescent="0.3">
      <c r="A79" s="242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31" t="s">
        <v>119</v>
      </c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3"/>
    </row>
    <row r="80" spans="1:36" ht="15" customHeight="1" x14ac:dyDescent="0.3">
      <c r="A80" s="242"/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34" t="s">
        <v>69</v>
      </c>
      <c r="Q80" s="234"/>
      <c r="R80" s="234"/>
      <c r="S80" s="234"/>
      <c r="T80" s="234"/>
      <c r="U80" s="234"/>
      <c r="V80" s="234"/>
      <c r="W80" s="234" t="s">
        <v>70</v>
      </c>
      <c r="X80" s="234"/>
      <c r="Y80" s="234"/>
      <c r="Z80" s="234"/>
      <c r="AA80" s="234"/>
      <c r="AB80" s="234" t="s">
        <v>8</v>
      </c>
      <c r="AC80" s="234"/>
      <c r="AD80" s="234"/>
      <c r="AE80" s="235" t="s">
        <v>110</v>
      </c>
      <c r="AF80" s="236"/>
      <c r="AG80" s="236"/>
      <c r="AH80" s="237" t="s">
        <v>111</v>
      </c>
      <c r="AI80" s="238"/>
      <c r="AJ80" s="239"/>
    </row>
    <row r="81" spans="1:36" ht="15" customHeight="1" x14ac:dyDescent="0.3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62"/>
      <c r="Q81" s="262"/>
      <c r="R81" s="262"/>
      <c r="S81" s="262"/>
      <c r="T81" s="262"/>
      <c r="U81" s="262"/>
      <c r="V81" s="262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</row>
    <row r="82" spans="1:36" x14ac:dyDescent="0.3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62"/>
      <c r="Q82" s="262"/>
      <c r="R82" s="262"/>
      <c r="S82" s="262"/>
      <c r="T82" s="262"/>
      <c r="U82" s="262"/>
      <c r="V82" s="262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</row>
    <row r="83" spans="1:36" ht="64.95" customHeight="1" x14ac:dyDescent="0.3">
      <c r="A83" s="242"/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62"/>
      <c r="Q83" s="262"/>
      <c r="R83" s="262"/>
      <c r="S83" s="262"/>
      <c r="T83" s="262"/>
      <c r="U83" s="262"/>
      <c r="V83" s="262"/>
      <c r="W83" s="230"/>
      <c r="X83" s="230"/>
      <c r="Y83" s="230"/>
      <c r="Z83" s="230"/>
      <c r="AA83" s="230"/>
      <c r="AB83" s="230"/>
      <c r="AC83" s="230"/>
      <c r="AD83" s="230"/>
      <c r="AE83" s="230"/>
      <c r="AF83" s="230"/>
      <c r="AG83" s="230"/>
      <c r="AH83" s="230"/>
      <c r="AI83" s="230"/>
      <c r="AJ83" s="230"/>
    </row>
    <row r="84" spans="1:36" ht="15.6" x14ac:dyDescent="0.3">
      <c r="A84" s="242"/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31" t="s">
        <v>120</v>
      </c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3"/>
    </row>
    <row r="85" spans="1:36" x14ac:dyDescent="0.3">
      <c r="A85" s="242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34" t="s">
        <v>69</v>
      </c>
      <c r="Q85" s="234"/>
      <c r="R85" s="234"/>
      <c r="S85" s="234"/>
      <c r="T85" s="234"/>
      <c r="U85" s="234"/>
      <c r="V85" s="234"/>
      <c r="W85" s="234" t="s">
        <v>70</v>
      </c>
      <c r="X85" s="234"/>
      <c r="Y85" s="234"/>
      <c r="Z85" s="234"/>
      <c r="AA85" s="234"/>
      <c r="AB85" s="234" t="s">
        <v>8</v>
      </c>
      <c r="AC85" s="234"/>
      <c r="AD85" s="234"/>
      <c r="AE85" s="235" t="s">
        <v>110</v>
      </c>
      <c r="AF85" s="236"/>
      <c r="AG85" s="236"/>
      <c r="AH85" s="237" t="s">
        <v>111</v>
      </c>
      <c r="AI85" s="238"/>
      <c r="AJ85" s="239"/>
    </row>
    <row r="86" spans="1:36" ht="15" customHeight="1" x14ac:dyDescent="0.3">
      <c r="A86" s="242"/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52"/>
      <c r="Q86" s="253"/>
      <c r="R86" s="253"/>
      <c r="S86" s="253"/>
      <c r="T86" s="253"/>
      <c r="U86" s="253"/>
      <c r="V86" s="254"/>
      <c r="W86" s="230"/>
      <c r="X86" s="230"/>
      <c r="Y86" s="230"/>
      <c r="Z86" s="230"/>
      <c r="AA86" s="230"/>
      <c r="AB86" s="230"/>
      <c r="AC86" s="230"/>
      <c r="AD86" s="230"/>
      <c r="AE86" s="230"/>
      <c r="AF86" s="230"/>
      <c r="AG86" s="230"/>
      <c r="AH86" s="230"/>
      <c r="AI86" s="230"/>
      <c r="AJ86" s="230"/>
    </row>
    <row r="87" spans="1:36" x14ac:dyDescent="0.3">
      <c r="A87" s="242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55"/>
      <c r="Q87" s="256"/>
      <c r="R87" s="256"/>
      <c r="S87" s="256"/>
      <c r="T87" s="256"/>
      <c r="U87" s="256"/>
      <c r="V87" s="257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</row>
    <row r="88" spans="1:36" ht="105" customHeight="1" x14ac:dyDescent="0.3">
      <c r="A88" s="242"/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58"/>
      <c r="Q88" s="259"/>
      <c r="R88" s="259"/>
      <c r="S88" s="259"/>
      <c r="T88" s="259"/>
      <c r="U88" s="259"/>
      <c r="V88" s="260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30"/>
      <c r="AH88" s="230"/>
      <c r="AI88" s="230"/>
      <c r="AJ88" s="230"/>
    </row>
    <row r="89" spans="1:36" ht="15.6" x14ac:dyDescent="0.3">
      <c r="A89" s="242"/>
      <c r="B89" s="242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31" t="s">
        <v>123</v>
      </c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3"/>
    </row>
    <row r="90" spans="1:36" x14ac:dyDescent="0.3">
      <c r="A90" s="242"/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34" t="s">
        <v>69</v>
      </c>
      <c r="Q90" s="234"/>
      <c r="R90" s="234"/>
      <c r="S90" s="234"/>
      <c r="T90" s="234"/>
      <c r="U90" s="234"/>
      <c r="V90" s="234"/>
      <c r="W90" s="234" t="s">
        <v>70</v>
      </c>
      <c r="X90" s="234"/>
      <c r="Y90" s="234"/>
      <c r="Z90" s="234"/>
      <c r="AA90" s="234"/>
      <c r="AB90" s="234" t="s">
        <v>8</v>
      </c>
      <c r="AC90" s="234"/>
      <c r="AD90" s="234"/>
      <c r="AE90" s="235" t="s">
        <v>110</v>
      </c>
      <c r="AF90" s="236"/>
      <c r="AG90" s="236"/>
      <c r="AH90" s="237" t="s">
        <v>111</v>
      </c>
      <c r="AI90" s="238"/>
      <c r="AJ90" s="239"/>
    </row>
    <row r="91" spans="1:36" x14ac:dyDescent="0.3">
      <c r="A91" s="242"/>
      <c r="B91" s="242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29"/>
      <c r="Q91" s="229"/>
      <c r="R91" s="229"/>
      <c r="S91" s="229"/>
      <c r="T91" s="229"/>
      <c r="U91" s="229"/>
      <c r="V91" s="229"/>
      <c r="W91" s="230"/>
      <c r="X91" s="230"/>
      <c r="Y91" s="230"/>
      <c r="Z91" s="230"/>
      <c r="AA91" s="230"/>
      <c r="AB91" s="230"/>
      <c r="AC91" s="230"/>
      <c r="AD91" s="230"/>
      <c r="AE91" s="230"/>
      <c r="AF91" s="230"/>
      <c r="AG91" s="230"/>
      <c r="AH91" s="230"/>
      <c r="AI91" s="230"/>
      <c r="AJ91" s="230"/>
    </row>
    <row r="92" spans="1:36" x14ac:dyDescent="0.3">
      <c r="A92" s="242"/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29"/>
      <c r="Q92" s="229"/>
      <c r="R92" s="229"/>
      <c r="S92" s="229"/>
      <c r="T92" s="229"/>
      <c r="U92" s="229"/>
      <c r="V92" s="229"/>
      <c r="W92" s="230"/>
      <c r="X92" s="230"/>
      <c r="Y92" s="230"/>
      <c r="Z92" s="230"/>
      <c r="AA92" s="230"/>
      <c r="AB92" s="230"/>
      <c r="AC92" s="230"/>
      <c r="AD92" s="230"/>
      <c r="AE92" s="230"/>
      <c r="AF92" s="230"/>
      <c r="AG92" s="230"/>
      <c r="AH92" s="230"/>
      <c r="AI92" s="230"/>
      <c r="AJ92" s="230"/>
    </row>
    <row r="93" spans="1:36" ht="81" customHeight="1" x14ac:dyDescent="0.3">
      <c r="A93" s="242"/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29"/>
      <c r="Q93" s="229"/>
      <c r="R93" s="229"/>
      <c r="S93" s="229"/>
      <c r="T93" s="229"/>
      <c r="U93" s="229"/>
      <c r="V93" s="229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</row>
    <row r="95" spans="1:36" ht="15" customHeight="1" x14ac:dyDescent="0.3"/>
    <row r="96" spans="1:36" ht="12.75" customHeight="1" x14ac:dyDescent="0.3"/>
    <row r="97" spans="1:49" ht="21" x14ac:dyDescent="0.3">
      <c r="A97" s="261" t="s">
        <v>113</v>
      </c>
      <c r="B97" s="261"/>
      <c r="C97" s="261"/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  <c r="AC97" s="261"/>
      <c r="AD97" s="261"/>
      <c r="AE97" s="261"/>
      <c r="AF97" s="261"/>
      <c r="AG97" s="261"/>
      <c r="AH97" s="261"/>
      <c r="AI97" s="261"/>
      <c r="AJ97" s="261"/>
    </row>
    <row r="98" spans="1:49" ht="15.6" x14ac:dyDescent="0.3">
      <c r="A98" s="240" t="s">
        <v>17</v>
      </c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1" t="s">
        <v>118</v>
      </c>
      <c r="Q98" s="241"/>
      <c r="R98" s="241"/>
      <c r="S98" s="241"/>
      <c r="T98" s="241"/>
      <c r="U98" s="241"/>
      <c r="V98" s="241"/>
      <c r="W98" s="241"/>
      <c r="X98" s="241"/>
      <c r="Y98" s="241"/>
      <c r="Z98" s="241"/>
      <c r="AA98" s="241"/>
      <c r="AB98" s="241"/>
      <c r="AC98" s="241"/>
      <c r="AD98" s="241"/>
      <c r="AE98" s="241"/>
      <c r="AF98" s="241"/>
      <c r="AG98" s="241"/>
      <c r="AH98" s="241"/>
      <c r="AI98" s="241"/>
      <c r="AJ98" s="241"/>
    </row>
    <row r="99" spans="1:49" x14ac:dyDescent="0.3">
      <c r="A99" s="242"/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34" t="s">
        <v>69</v>
      </c>
      <c r="Q99" s="234"/>
      <c r="R99" s="234"/>
      <c r="S99" s="234"/>
      <c r="T99" s="234"/>
      <c r="U99" s="234"/>
      <c r="V99" s="234"/>
      <c r="W99" s="234" t="s">
        <v>70</v>
      </c>
      <c r="X99" s="234"/>
      <c r="Y99" s="234"/>
      <c r="Z99" s="234"/>
      <c r="AA99" s="234"/>
      <c r="AB99" s="234" t="s">
        <v>8</v>
      </c>
      <c r="AC99" s="234"/>
      <c r="AD99" s="234"/>
      <c r="AE99" s="235" t="s">
        <v>110</v>
      </c>
      <c r="AF99" s="236"/>
      <c r="AG99" s="236"/>
      <c r="AH99" s="237" t="s">
        <v>111</v>
      </c>
      <c r="AI99" s="238"/>
      <c r="AJ99" s="239"/>
    </row>
    <row r="100" spans="1:49" ht="15" customHeight="1" x14ac:dyDescent="0.3">
      <c r="A100" s="242"/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3"/>
      <c r="Q100" s="244"/>
      <c r="R100" s="244"/>
      <c r="S100" s="244"/>
      <c r="T100" s="244"/>
      <c r="U100" s="244"/>
      <c r="V100" s="245"/>
      <c r="W100" s="230"/>
      <c r="X100" s="230"/>
      <c r="Y100" s="230"/>
      <c r="Z100" s="230"/>
      <c r="AA100" s="230"/>
      <c r="AB100" s="230"/>
      <c r="AC100" s="230"/>
      <c r="AD100" s="230"/>
      <c r="AE100" s="230"/>
      <c r="AF100" s="230"/>
      <c r="AG100" s="230"/>
      <c r="AH100" s="230"/>
      <c r="AI100" s="230"/>
      <c r="AJ100" s="230"/>
    </row>
    <row r="101" spans="1:49" ht="70.2" customHeight="1" x14ac:dyDescent="0.3">
      <c r="A101" s="242"/>
      <c r="B101" s="242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6"/>
      <c r="Q101" s="247"/>
      <c r="R101" s="247"/>
      <c r="S101" s="247"/>
      <c r="T101" s="247"/>
      <c r="U101" s="247"/>
      <c r="V101" s="248"/>
      <c r="W101" s="230"/>
      <c r="X101" s="230"/>
      <c r="Y101" s="230"/>
      <c r="Z101" s="230"/>
      <c r="AA101" s="230"/>
      <c r="AB101" s="230"/>
      <c r="AC101" s="230"/>
      <c r="AD101" s="230"/>
      <c r="AE101" s="230"/>
      <c r="AF101" s="230"/>
      <c r="AG101" s="230"/>
      <c r="AH101" s="230"/>
      <c r="AI101" s="230"/>
      <c r="AJ101" s="230"/>
    </row>
    <row r="102" spans="1:49" x14ac:dyDescent="0.3">
      <c r="A102" s="242"/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9"/>
      <c r="Q102" s="250"/>
      <c r="R102" s="250"/>
      <c r="S102" s="250"/>
      <c r="T102" s="250"/>
      <c r="U102" s="250"/>
      <c r="V102" s="251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</row>
    <row r="103" spans="1:49" ht="15.6" x14ac:dyDescent="0.3">
      <c r="A103" s="242"/>
      <c r="B103" s="242"/>
      <c r="C103" s="242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31" t="s">
        <v>125</v>
      </c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3"/>
      <c r="AW103" s="33">
        <f>3526*482</f>
        <v>1699532</v>
      </c>
    </row>
    <row r="104" spans="1:49" x14ac:dyDescent="0.3">
      <c r="A104" s="242"/>
      <c r="B104" s="242"/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34" t="s">
        <v>69</v>
      </c>
      <c r="Q104" s="234"/>
      <c r="R104" s="234"/>
      <c r="S104" s="234"/>
      <c r="T104" s="234"/>
      <c r="U104" s="234"/>
      <c r="V104" s="234"/>
      <c r="W104" s="234" t="s">
        <v>70</v>
      </c>
      <c r="X104" s="234"/>
      <c r="Y104" s="234"/>
      <c r="Z104" s="234"/>
      <c r="AA104" s="234"/>
      <c r="AB104" s="234" t="s">
        <v>8</v>
      </c>
      <c r="AC104" s="234"/>
      <c r="AD104" s="234"/>
      <c r="AE104" s="235" t="s">
        <v>110</v>
      </c>
      <c r="AF104" s="236"/>
      <c r="AG104" s="236"/>
      <c r="AH104" s="237" t="s">
        <v>111</v>
      </c>
      <c r="AI104" s="238"/>
      <c r="AJ104" s="239"/>
      <c r="AW104">
        <f>387+153</f>
        <v>540</v>
      </c>
    </row>
    <row r="105" spans="1:49" ht="15" customHeight="1" x14ac:dyDescent="0.3">
      <c r="A105" s="242"/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52"/>
      <c r="Q105" s="253"/>
      <c r="R105" s="253"/>
      <c r="S105" s="253"/>
      <c r="T105" s="253"/>
      <c r="U105" s="253"/>
      <c r="V105" s="254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</row>
    <row r="106" spans="1:49" ht="70.2" customHeight="1" x14ac:dyDescent="0.3">
      <c r="A106" s="242"/>
      <c r="B106" s="242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55"/>
      <c r="Q106" s="256"/>
      <c r="R106" s="256"/>
      <c r="S106" s="256"/>
      <c r="T106" s="256"/>
      <c r="U106" s="256"/>
      <c r="V106" s="257"/>
      <c r="W106" s="230"/>
      <c r="X106" s="230"/>
      <c r="Y106" s="230"/>
      <c r="Z106" s="230"/>
      <c r="AA106" s="230"/>
      <c r="AB106" s="230"/>
      <c r="AC106" s="230"/>
      <c r="AD106" s="230"/>
      <c r="AE106" s="230"/>
      <c r="AF106" s="230"/>
      <c r="AG106" s="230"/>
      <c r="AH106" s="230"/>
      <c r="AI106" s="230"/>
      <c r="AJ106" s="230"/>
    </row>
    <row r="107" spans="1:49" x14ac:dyDescent="0.3">
      <c r="A107" s="242"/>
      <c r="B107" s="242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58"/>
      <c r="Q107" s="259"/>
      <c r="R107" s="259"/>
      <c r="S107" s="259"/>
      <c r="T107" s="259"/>
      <c r="U107" s="259"/>
      <c r="V107" s="260"/>
      <c r="W107" s="230"/>
      <c r="X107" s="230"/>
      <c r="Y107" s="230"/>
      <c r="Z107" s="230"/>
      <c r="AA107" s="230"/>
      <c r="AB107" s="230"/>
      <c r="AC107" s="230"/>
      <c r="AD107" s="230"/>
      <c r="AE107" s="230"/>
      <c r="AF107" s="230"/>
      <c r="AG107" s="230"/>
      <c r="AH107" s="230"/>
      <c r="AI107" s="230"/>
      <c r="AJ107" s="230"/>
    </row>
    <row r="108" spans="1:49" ht="15.6" x14ac:dyDescent="0.3">
      <c r="A108" s="242"/>
      <c r="B108" s="242"/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31" t="s">
        <v>122</v>
      </c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3"/>
    </row>
    <row r="109" spans="1:49" x14ac:dyDescent="0.3">
      <c r="A109" s="242"/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34" t="s">
        <v>69</v>
      </c>
      <c r="Q109" s="234"/>
      <c r="R109" s="234"/>
      <c r="S109" s="234"/>
      <c r="T109" s="234"/>
      <c r="U109" s="234"/>
      <c r="V109" s="234"/>
      <c r="W109" s="234" t="s">
        <v>70</v>
      </c>
      <c r="X109" s="234"/>
      <c r="Y109" s="234"/>
      <c r="Z109" s="234"/>
      <c r="AA109" s="234"/>
      <c r="AB109" s="234" t="s">
        <v>8</v>
      </c>
      <c r="AC109" s="234"/>
      <c r="AD109" s="234"/>
      <c r="AE109" s="235" t="s">
        <v>110</v>
      </c>
      <c r="AF109" s="236"/>
      <c r="AG109" s="236"/>
      <c r="AH109" s="237" t="s">
        <v>111</v>
      </c>
      <c r="AI109" s="238"/>
      <c r="AJ109" s="239"/>
    </row>
    <row r="110" spans="1:49" ht="15" customHeight="1" x14ac:dyDescent="0.3">
      <c r="A110" s="242"/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29"/>
      <c r="Q110" s="229"/>
      <c r="R110" s="229"/>
      <c r="S110" s="229"/>
      <c r="T110" s="229"/>
      <c r="U110" s="229"/>
      <c r="V110" s="229"/>
      <c r="W110" s="230"/>
      <c r="X110" s="230"/>
      <c r="Y110" s="230"/>
      <c r="Z110" s="230"/>
      <c r="AA110" s="230"/>
      <c r="AB110" s="230"/>
      <c r="AC110" s="230"/>
      <c r="AD110" s="230"/>
      <c r="AE110" s="230"/>
      <c r="AF110" s="230"/>
      <c r="AG110" s="230"/>
      <c r="AH110" s="230"/>
      <c r="AI110" s="230"/>
      <c r="AJ110" s="230"/>
    </row>
    <row r="111" spans="1:49" ht="66.599999999999994" customHeight="1" x14ac:dyDescent="0.3">
      <c r="A111" s="242"/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29"/>
      <c r="Q111" s="229"/>
      <c r="R111" s="229"/>
      <c r="S111" s="229"/>
      <c r="T111" s="229"/>
      <c r="U111" s="229"/>
      <c r="V111" s="229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  <c r="AG111" s="230"/>
      <c r="AH111" s="230"/>
      <c r="AI111" s="230"/>
      <c r="AJ111" s="230"/>
    </row>
    <row r="112" spans="1:49" x14ac:dyDescent="0.3">
      <c r="A112" s="242"/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29"/>
      <c r="Q112" s="229"/>
      <c r="R112" s="229"/>
      <c r="S112" s="229"/>
      <c r="T112" s="229"/>
      <c r="U112" s="229"/>
      <c r="V112" s="229"/>
      <c r="W112" s="230"/>
      <c r="X112" s="230"/>
      <c r="Y112" s="230"/>
      <c r="Z112" s="230"/>
      <c r="AA112" s="230"/>
      <c r="AB112" s="230"/>
      <c r="AC112" s="230"/>
      <c r="AD112" s="230"/>
      <c r="AE112" s="230"/>
      <c r="AF112" s="230"/>
      <c r="AG112" s="230"/>
      <c r="AH112" s="230"/>
      <c r="AI112" s="230"/>
      <c r="AJ112" s="230"/>
    </row>
    <row r="113" spans="1:36" ht="15.6" x14ac:dyDescent="0.3">
      <c r="A113" s="242"/>
      <c r="B113" s="242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31" t="s">
        <v>123</v>
      </c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3"/>
    </row>
    <row r="114" spans="1:36" x14ac:dyDescent="0.3">
      <c r="A114" s="242"/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34" t="s">
        <v>69</v>
      </c>
      <c r="Q114" s="234"/>
      <c r="R114" s="234"/>
      <c r="S114" s="234"/>
      <c r="T114" s="234"/>
      <c r="U114" s="234"/>
      <c r="V114" s="234"/>
      <c r="W114" s="234" t="s">
        <v>70</v>
      </c>
      <c r="X114" s="234"/>
      <c r="Y114" s="234"/>
      <c r="Z114" s="234"/>
      <c r="AA114" s="234"/>
      <c r="AB114" s="234" t="s">
        <v>8</v>
      </c>
      <c r="AC114" s="234"/>
      <c r="AD114" s="234"/>
      <c r="AE114" s="235" t="s">
        <v>110</v>
      </c>
      <c r="AF114" s="236"/>
      <c r="AG114" s="236"/>
      <c r="AH114" s="237" t="s">
        <v>111</v>
      </c>
      <c r="AI114" s="238"/>
      <c r="AJ114" s="239"/>
    </row>
    <row r="115" spans="1:36" x14ac:dyDescent="0.3">
      <c r="A115" s="242"/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29"/>
      <c r="Q115" s="229"/>
      <c r="R115" s="229"/>
      <c r="S115" s="229"/>
      <c r="T115" s="229"/>
      <c r="U115" s="229"/>
      <c r="V115" s="229"/>
      <c r="W115" s="230"/>
      <c r="X115" s="230"/>
      <c r="Y115" s="230"/>
      <c r="Z115" s="230"/>
      <c r="AA115" s="230"/>
      <c r="AB115" s="230"/>
      <c r="AC115" s="230"/>
      <c r="AD115" s="230"/>
      <c r="AE115" s="230"/>
      <c r="AF115" s="230"/>
      <c r="AG115" s="230"/>
      <c r="AH115" s="230"/>
      <c r="AI115" s="230"/>
      <c r="AJ115" s="230"/>
    </row>
    <row r="116" spans="1:36" x14ac:dyDescent="0.3">
      <c r="A116" s="242"/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29"/>
      <c r="Q116" s="229"/>
      <c r="R116" s="229"/>
      <c r="S116" s="229"/>
      <c r="T116" s="229"/>
      <c r="U116" s="229"/>
      <c r="V116" s="229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  <c r="AI116" s="230"/>
      <c r="AJ116" s="230"/>
    </row>
    <row r="117" spans="1:36" ht="64.95" customHeight="1" x14ac:dyDescent="0.3">
      <c r="A117" s="242"/>
      <c r="B117" s="242"/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29"/>
      <c r="Q117" s="229"/>
      <c r="R117" s="229"/>
      <c r="S117" s="229"/>
      <c r="T117" s="229"/>
      <c r="U117" s="229"/>
      <c r="V117" s="229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230"/>
      <c r="AI117" s="230"/>
      <c r="AJ117" s="230"/>
    </row>
  </sheetData>
  <mergeCells count="394">
    <mergeCell ref="A3:L3"/>
    <mergeCell ref="M3:AJ3"/>
    <mergeCell ref="A4:AJ4"/>
    <mergeCell ref="U9:V9"/>
    <mergeCell ref="W9:X9"/>
    <mergeCell ref="Y9:Z9"/>
    <mergeCell ref="AA9:AB9"/>
    <mergeCell ref="AC9:AE9"/>
    <mergeCell ref="AF9:AJ9"/>
    <mergeCell ref="A5:AJ5"/>
    <mergeCell ref="A6:AJ6"/>
    <mergeCell ref="A7:AJ7"/>
    <mergeCell ref="B8:D9"/>
    <mergeCell ref="E8:L9"/>
    <mergeCell ref="M8:O9"/>
    <mergeCell ref="P8:R9"/>
    <mergeCell ref="S8:AB8"/>
    <mergeCell ref="AC8:AJ8"/>
    <mergeCell ref="S9:T9"/>
    <mergeCell ref="A1:AJ1"/>
    <mergeCell ref="B11:D11"/>
    <mergeCell ref="E11:L11"/>
    <mergeCell ref="M11:O11"/>
    <mergeCell ref="P11:R11"/>
    <mergeCell ref="S11:T11"/>
    <mergeCell ref="B10:D10"/>
    <mergeCell ref="E10:L10"/>
    <mergeCell ref="M10:O10"/>
    <mergeCell ref="P10:R10"/>
    <mergeCell ref="S10:T10"/>
    <mergeCell ref="U11:V11"/>
    <mergeCell ref="W11:X11"/>
    <mergeCell ref="Y11:Z11"/>
    <mergeCell ref="AA11:AB11"/>
    <mergeCell ref="AC11:AE11"/>
    <mergeCell ref="AF11:AJ11"/>
    <mergeCell ref="W10:X10"/>
    <mergeCell ref="Y10:Z10"/>
    <mergeCell ref="AA10:AB10"/>
    <mergeCell ref="AC10:AE10"/>
    <mergeCell ref="AF10:AJ10"/>
    <mergeCell ref="U10:V10"/>
    <mergeCell ref="K2:AJ2"/>
    <mergeCell ref="W12:X12"/>
    <mergeCell ref="Y12:Z12"/>
    <mergeCell ref="AA12:AB12"/>
    <mergeCell ref="AC12:AE12"/>
    <mergeCell ref="AF12:AJ12"/>
    <mergeCell ref="A14:AJ14"/>
    <mergeCell ref="B12:D12"/>
    <mergeCell ref="E12:L12"/>
    <mergeCell ref="M12:O12"/>
    <mergeCell ref="P12:R12"/>
    <mergeCell ref="S12:T12"/>
    <mergeCell ref="U12:V12"/>
    <mergeCell ref="AG15:AH15"/>
    <mergeCell ref="AI15:AJ15"/>
    <mergeCell ref="C17:J17"/>
    <mergeCell ref="K17:L17"/>
    <mergeCell ref="C19:J19"/>
    <mergeCell ref="K19:L19"/>
    <mergeCell ref="U15:V15"/>
    <mergeCell ref="W15:X15"/>
    <mergeCell ref="Y15:Z15"/>
    <mergeCell ref="AA15:AB15"/>
    <mergeCell ref="AC15:AD15"/>
    <mergeCell ref="AE15:AF15"/>
    <mergeCell ref="A15:J16"/>
    <mergeCell ref="K15:L16"/>
    <mergeCell ref="M15:N15"/>
    <mergeCell ref="O15:P15"/>
    <mergeCell ref="Q15:R15"/>
    <mergeCell ref="S15:T15"/>
    <mergeCell ref="C18:J18"/>
    <mergeCell ref="K18:L18"/>
    <mergeCell ref="C25:J25"/>
    <mergeCell ref="K25:L25"/>
    <mergeCell ref="C26:J26"/>
    <mergeCell ref="K26:L26"/>
    <mergeCell ref="C27:J27"/>
    <mergeCell ref="K27:L27"/>
    <mergeCell ref="C20:J20"/>
    <mergeCell ref="K20:L20"/>
    <mergeCell ref="C22:J22"/>
    <mergeCell ref="K22:L22"/>
    <mergeCell ref="C23:J23"/>
    <mergeCell ref="K23:L23"/>
    <mergeCell ref="K21:L21"/>
    <mergeCell ref="C24:J24"/>
    <mergeCell ref="K24:L24"/>
    <mergeCell ref="C21:J21"/>
    <mergeCell ref="A28:P28"/>
    <mergeCell ref="Q28:AJ28"/>
    <mergeCell ref="A29:P29"/>
    <mergeCell ref="Q29:AJ29"/>
    <mergeCell ref="K30:L30"/>
    <mergeCell ref="A32:L32"/>
    <mergeCell ref="M32:N32"/>
    <mergeCell ref="O32:P32"/>
    <mergeCell ref="Q32:R32"/>
    <mergeCell ref="S32:T32"/>
    <mergeCell ref="Y34:Z34"/>
    <mergeCell ref="AA34:AB34"/>
    <mergeCell ref="AC34:AD34"/>
    <mergeCell ref="AE34:AF34"/>
    <mergeCell ref="AG34:AH34"/>
    <mergeCell ref="AI34:AJ34"/>
    <mergeCell ref="AG32:AH32"/>
    <mergeCell ref="AI32:AJ32"/>
    <mergeCell ref="A33:L33"/>
    <mergeCell ref="A34:L34"/>
    <mergeCell ref="M34:N34"/>
    <mergeCell ref="O34:P34"/>
    <mergeCell ref="Q34:R34"/>
    <mergeCell ref="S34:T34"/>
    <mergeCell ref="U34:V34"/>
    <mergeCell ref="W34:X34"/>
    <mergeCell ref="U32:V32"/>
    <mergeCell ref="W32:X32"/>
    <mergeCell ref="Y32:Z32"/>
    <mergeCell ref="AA32:AB32"/>
    <mergeCell ref="AC32:AD32"/>
    <mergeCell ref="AE32:AF32"/>
    <mergeCell ref="AI35:AJ35"/>
    <mergeCell ref="A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W35:X35"/>
    <mergeCell ref="Y35:Z35"/>
    <mergeCell ref="AA35:AB35"/>
    <mergeCell ref="AC35:AD35"/>
    <mergeCell ref="AE35:AF35"/>
    <mergeCell ref="AG35:AH35"/>
    <mergeCell ref="A35:L35"/>
    <mergeCell ref="M35:N35"/>
    <mergeCell ref="O35:P35"/>
    <mergeCell ref="Q35:R35"/>
    <mergeCell ref="S35:T35"/>
    <mergeCell ref="U35:V35"/>
    <mergeCell ref="AC36:AD36"/>
    <mergeCell ref="AE36:AF36"/>
    <mergeCell ref="U38:V38"/>
    <mergeCell ref="W38:X38"/>
    <mergeCell ref="Y38:Z38"/>
    <mergeCell ref="AA38:AB38"/>
    <mergeCell ref="AG36:AH36"/>
    <mergeCell ref="AI36:AJ36"/>
    <mergeCell ref="A37:L37"/>
    <mergeCell ref="M37:N37"/>
    <mergeCell ref="O37:P37"/>
    <mergeCell ref="Q37:R37"/>
    <mergeCell ref="S37:T37"/>
    <mergeCell ref="U37:V37"/>
    <mergeCell ref="AI37:AJ37"/>
    <mergeCell ref="W37:X37"/>
    <mergeCell ref="Y37:Z37"/>
    <mergeCell ref="AA37:AB37"/>
    <mergeCell ref="AC37:AD37"/>
    <mergeCell ref="AE37:AF37"/>
    <mergeCell ref="AG37:AH37"/>
    <mergeCell ref="Y40:Z40"/>
    <mergeCell ref="AA40:AB40"/>
    <mergeCell ref="AC38:AD38"/>
    <mergeCell ref="AE38:AF38"/>
    <mergeCell ref="AG38:AH38"/>
    <mergeCell ref="AI38:AJ38"/>
    <mergeCell ref="A39:L39"/>
    <mergeCell ref="M39:N39"/>
    <mergeCell ref="O39:P39"/>
    <mergeCell ref="Q39:R39"/>
    <mergeCell ref="S39:T39"/>
    <mergeCell ref="U39:V39"/>
    <mergeCell ref="AI39:AJ39"/>
    <mergeCell ref="W39:X39"/>
    <mergeCell ref="Y39:Z39"/>
    <mergeCell ref="AA39:AB39"/>
    <mergeCell ref="AC39:AD39"/>
    <mergeCell ref="AE39:AF39"/>
    <mergeCell ref="AG39:AH39"/>
    <mergeCell ref="A38:L38"/>
    <mergeCell ref="M38:N38"/>
    <mergeCell ref="O38:P38"/>
    <mergeCell ref="Q38:R38"/>
    <mergeCell ref="S38:T38"/>
    <mergeCell ref="AC40:AD40"/>
    <mergeCell ref="AE40:AF40"/>
    <mergeCell ref="AG40:AH40"/>
    <mergeCell ref="AI40:AJ40"/>
    <mergeCell ref="A41:L41"/>
    <mergeCell ref="M41:N41"/>
    <mergeCell ref="O41:P41"/>
    <mergeCell ref="Q41:R41"/>
    <mergeCell ref="S41:T41"/>
    <mergeCell ref="U41:V41"/>
    <mergeCell ref="AI41:AJ41"/>
    <mergeCell ref="W41:X41"/>
    <mergeCell ref="Y41:Z41"/>
    <mergeCell ref="AA41:AB41"/>
    <mergeCell ref="AC41:AD41"/>
    <mergeCell ref="AE41:AF41"/>
    <mergeCell ref="AG41:AH41"/>
    <mergeCell ref="A40:L40"/>
    <mergeCell ref="M40:N40"/>
    <mergeCell ref="O40:P40"/>
    <mergeCell ref="Q40:R40"/>
    <mergeCell ref="S40:T40"/>
    <mergeCell ref="U40:V40"/>
    <mergeCell ref="W40:X40"/>
    <mergeCell ref="AC42:AD42"/>
    <mergeCell ref="AE42:AF42"/>
    <mergeCell ref="AG42:AH42"/>
    <mergeCell ref="AI42:AJ42"/>
    <mergeCell ref="A43:L43"/>
    <mergeCell ref="M43:N43"/>
    <mergeCell ref="O43:P43"/>
    <mergeCell ref="Q43:R43"/>
    <mergeCell ref="S43:T43"/>
    <mergeCell ref="U43:V43"/>
    <mergeCell ref="A42:L42"/>
    <mergeCell ref="M42:N42"/>
    <mergeCell ref="O42:P42"/>
    <mergeCell ref="Q42:R42"/>
    <mergeCell ref="S42:T42"/>
    <mergeCell ref="U42:V42"/>
    <mergeCell ref="W42:X42"/>
    <mergeCell ref="Y42:Z42"/>
    <mergeCell ref="AA42:AB42"/>
    <mergeCell ref="AC44:AD44"/>
    <mergeCell ref="AE44:AF44"/>
    <mergeCell ref="AG44:AH44"/>
    <mergeCell ref="AI44:AJ44"/>
    <mergeCell ref="A49:AJ49"/>
    <mergeCell ref="A50:O50"/>
    <mergeCell ref="P50:AJ50"/>
    <mergeCell ref="AI43:AJ43"/>
    <mergeCell ref="A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W43:X43"/>
    <mergeCell ref="Y43:Z43"/>
    <mergeCell ref="AA43:AB43"/>
    <mergeCell ref="AC43:AD43"/>
    <mergeCell ref="AE43:AF43"/>
    <mergeCell ref="AG43:AH43"/>
    <mergeCell ref="AH52:AJ54"/>
    <mergeCell ref="P55:AJ55"/>
    <mergeCell ref="P56:V56"/>
    <mergeCell ref="W56:AA56"/>
    <mergeCell ref="AB56:AD56"/>
    <mergeCell ref="AE56:AG56"/>
    <mergeCell ref="AH56:AJ56"/>
    <mergeCell ref="P52:V54"/>
    <mergeCell ref="W52:AA54"/>
    <mergeCell ref="AB52:AD54"/>
    <mergeCell ref="AE52:AG54"/>
    <mergeCell ref="W62:AA64"/>
    <mergeCell ref="AB62:AD64"/>
    <mergeCell ref="AE62:AG64"/>
    <mergeCell ref="AH62:AJ64"/>
    <mergeCell ref="P57:V59"/>
    <mergeCell ref="W57:AA59"/>
    <mergeCell ref="AB57:AD59"/>
    <mergeCell ref="AE57:AG59"/>
    <mergeCell ref="AH57:AJ59"/>
    <mergeCell ref="P60:AJ60"/>
    <mergeCell ref="P67:V69"/>
    <mergeCell ref="W67:AA69"/>
    <mergeCell ref="AB67:AD69"/>
    <mergeCell ref="AE67:AG69"/>
    <mergeCell ref="AH67:AJ69"/>
    <mergeCell ref="A73:AJ73"/>
    <mergeCell ref="P65:AJ65"/>
    <mergeCell ref="P66:V66"/>
    <mergeCell ref="W66:AA66"/>
    <mergeCell ref="AB66:AD66"/>
    <mergeCell ref="AE66:AG66"/>
    <mergeCell ref="AH66:AJ66"/>
    <mergeCell ref="A51:O69"/>
    <mergeCell ref="P51:V51"/>
    <mergeCell ref="W51:AA51"/>
    <mergeCell ref="AB51:AD51"/>
    <mergeCell ref="AE51:AG51"/>
    <mergeCell ref="AH51:AJ51"/>
    <mergeCell ref="P61:V61"/>
    <mergeCell ref="W61:AA61"/>
    <mergeCell ref="AB61:AD61"/>
    <mergeCell ref="AE61:AG61"/>
    <mergeCell ref="AH61:AJ61"/>
    <mergeCell ref="P62:V64"/>
    <mergeCell ref="A74:O74"/>
    <mergeCell ref="P74:AJ74"/>
    <mergeCell ref="A75:O93"/>
    <mergeCell ref="P75:V75"/>
    <mergeCell ref="W75:AA75"/>
    <mergeCell ref="AB75:AD75"/>
    <mergeCell ref="AE75:AG75"/>
    <mergeCell ref="AH75:AJ75"/>
    <mergeCell ref="P76:V78"/>
    <mergeCell ref="W76:AA78"/>
    <mergeCell ref="P81:V83"/>
    <mergeCell ref="W81:AA83"/>
    <mergeCell ref="AB81:AD83"/>
    <mergeCell ref="AE81:AG83"/>
    <mergeCell ref="AH81:AJ83"/>
    <mergeCell ref="P84:AJ84"/>
    <mergeCell ref="AB76:AD78"/>
    <mergeCell ref="AE76:AG78"/>
    <mergeCell ref="AH76:AJ78"/>
    <mergeCell ref="P79:AJ79"/>
    <mergeCell ref="P80:V80"/>
    <mergeCell ref="W80:AA80"/>
    <mergeCell ref="AB80:AD80"/>
    <mergeCell ref="AE80:AG80"/>
    <mergeCell ref="AH80:AJ80"/>
    <mergeCell ref="P85:V85"/>
    <mergeCell ref="W85:AA85"/>
    <mergeCell ref="AB85:AD85"/>
    <mergeCell ref="AE85:AG85"/>
    <mergeCell ref="AH85:AJ85"/>
    <mergeCell ref="P86:V88"/>
    <mergeCell ref="W86:AA88"/>
    <mergeCell ref="AB86:AD88"/>
    <mergeCell ref="AE86:AG88"/>
    <mergeCell ref="AH86:AJ88"/>
    <mergeCell ref="P91:V93"/>
    <mergeCell ref="W91:AA93"/>
    <mergeCell ref="AB91:AD93"/>
    <mergeCell ref="AE91:AG93"/>
    <mergeCell ref="AH91:AJ93"/>
    <mergeCell ref="A97:AJ97"/>
    <mergeCell ref="P89:AJ89"/>
    <mergeCell ref="P90:V90"/>
    <mergeCell ref="W90:AA90"/>
    <mergeCell ref="AB90:AD90"/>
    <mergeCell ref="AE90:AG90"/>
    <mergeCell ref="AH90:AJ90"/>
    <mergeCell ref="A98:O98"/>
    <mergeCell ref="P98:AJ98"/>
    <mergeCell ref="A99:O117"/>
    <mergeCell ref="P99:V99"/>
    <mergeCell ref="W99:AA99"/>
    <mergeCell ref="AB99:AD99"/>
    <mergeCell ref="AE99:AG99"/>
    <mergeCell ref="AH99:AJ99"/>
    <mergeCell ref="P100:V102"/>
    <mergeCell ref="W100:AA102"/>
    <mergeCell ref="P105:V107"/>
    <mergeCell ref="W105:AA107"/>
    <mergeCell ref="AB105:AD107"/>
    <mergeCell ref="AE105:AG107"/>
    <mergeCell ref="AH105:AJ107"/>
    <mergeCell ref="P108:AJ108"/>
    <mergeCell ref="AB100:AD102"/>
    <mergeCell ref="AE100:AG102"/>
    <mergeCell ref="AH100:AJ102"/>
    <mergeCell ref="P103:AJ103"/>
    <mergeCell ref="P104:V104"/>
    <mergeCell ref="W104:AA104"/>
    <mergeCell ref="AB104:AD104"/>
    <mergeCell ref="AE104:AG104"/>
    <mergeCell ref="AH104:AJ104"/>
    <mergeCell ref="P109:V109"/>
    <mergeCell ref="W109:AA109"/>
    <mergeCell ref="AB109:AD109"/>
    <mergeCell ref="AE109:AG109"/>
    <mergeCell ref="AH109:AJ109"/>
    <mergeCell ref="P110:V112"/>
    <mergeCell ref="W110:AA112"/>
    <mergeCell ref="AB110:AD112"/>
    <mergeCell ref="AE110:AG112"/>
    <mergeCell ref="AH110:AJ112"/>
    <mergeCell ref="P115:V117"/>
    <mergeCell ref="W115:AA117"/>
    <mergeCell ref="AB115:AD117"/>
    <mergeCell ref="AE115:AG117"/>
    <mergeCell ref="AH115:AJ117"/>
    <mergeCell ref="P113:AJ113"/>
    <mergeCell ref="P114:V114"/>
    <mergeCell ref="W114:AA114"/>
    <mergeCell ref="AB114:AD114"/>
    <mergeCell ref="AE114:AG114"/>
    <mergeCell ref="AH114:AJ1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K125"/>
  <sheetViews>
    <sheetView zoomScale="80" zoomScaleNormal="80" workbookViewId="0">
      <selection activeCell="A5" sqref="A5:AJ5"/>
    </sheetView>
  </sheetViews>
  <sheetFormatPr baseColWidth="10" defaultRowHeight="13.2" x14ac:dyDescent="0.25"/>
  <cols>
    <col min="1" max="1" width="6.33203125" style="1" customWidth="1"/>
    <col min="2" max="11" width="4.6640625" style="1" customWidth="1"/>
    <col min="12" max="12" width="5.5546875" style="1" customWidth="1"/>
    <col min="13" max="13" width="4.6640625" style="1" customWidth="1"/>
    <col min="14" max="35" width="4.5546875" style="1" customWidth="1"/>
    <col min="36" max="36" width="5.33203125" style="1" customWidth="1"/>
    <col min="37" max="37" width="12.88671875" style="1" customWidth="1"/>
    <col min="38" max="51" width="4.6640625" style="1" customWidth="1"/>
    <col min="52" max="259" width="11.5546875" style="1"/>
    <col min="260" max="260" width="28.33203125" style="1" customWidth="1"/>
    <col min="261" max="261" width="14.88671875" style="1" customWidth="1"/>
    <col min="262" max="284" width="4.5546875" style="1" customWidth="1"/>
    <col min="285" max="285" width="5.33203125" style="1" customWidth="1"/>
    <col min="286" max="515" width="11.5546875" style="1"/>
    <col min="516" max="516" width="28.33203125" style="1" customWidth="1"/>
    <col min="517" max="517" width="14.88671875" style="1" customWidth="1"/>
    <col min="518" max="540" width="4.5546875" style="1" customWidth="1"/>
    <col min="541" max="541" width="5.33203125" style="1" customWidth="1"/>
    <col min="542" max="771" width="11.5546875" style="1"/>
    <col min="772" max="772" width="28.33203125" style="1" customWidth="1"/>
    <col min="773" max="773" width="14.88671875" style="1" customWidth="1"/>
    <col min="774" max="796" width="4.5546875" style="1" customWidth="1"/>
    <col min="797" max="797" width="5.33203125" style="1" customWidth="1"/>
    <col min="798" max="1027" width="11.5546875" style="1"/>
    <col min="1028" max="1028" width="28.33203125" style="1" customWidth="1"/>
    <col min="1029" max="1029" width="14.88671875" style="1" customWidth="1"/>
    <col min="1030" max="1052" width="4.5546875" style="1" customWidth="1"/>
    <col min="1053" max="1053" width="5.33203125" style="1" customWidth="1"/>
    <col min="1054" max="1283" width="11.5546875" style="1"/>
    <col min="1284" max="1284" width="28.33203125" style="1" customWidth="1"/>
    <col min="1285" max="1285" width="14.88671875" style="1" customWidth="1"/>
    <col min="1286" max="1308" width="4.5546875" style="1" customWidth="1"/>
    <col min="1309" max="1309" width="5.33203125" style="1" customWidth="1"/>
    <col min="1310" max="1539" width="11.5546875" style="1"/>
    <col min="1540" max="1540" width="28.33203125" style="1" customWidth="1"/>
    <col min="1541" max="1541" width="14.88671875" style="1" customWidth="1"/>
    <col min="1542" max="1564" width="4.5546875" style="1" customWidth="1"/>
    <col min="1565" max="1565" width="5.33203125" style="1" customWidth="1"/>
    <col min="1566" max="1795" width="11.5546875" style="1"/>
    <col min="1796" max="1796" width="28.33203125" style="1" customWidth="1"/>
    <col min="1797" max="1797" width="14.88671875" style="1" customWidth="1"/>
    <col min="1798" max="1820" width="4.5546875" style="1" customWidth="1"/>
    <col min="1821" max="1821" width="5.33203125" style="1" customWidth="1"/>
    <col min="1822" max="2051" width="11.5546875" style="1"/>
    <col min="2052" max="2052" width="28.33203125" style="1" customWidth="1"/>
    <col min="2053" max="2053" width="14.88671875" style="1" customWidth="1"/>
    <col min="2054" max="2076" width="4.5546875" style="1" customWidth="1"/>
    <col min="2077" max="2077" width="5.33203125" style="1" customWidth="1"/>
    <col min="2078" max="2307" width="11.5546875" style="1"/>
    <col min="2308" max="2308" width="28.33203125" style="1" customWidth="1"/>
    <col min="2309" max="2309" width="14.88671875" style="1" customWidth="1"/>
    <col min="2310" max="2332" width="4.5546875" style="1" customWidth="1"/>
    <col min="2333" max="2333" width="5.33203125" style="1" customWidth="1"/>
    <col min="2334" max="2563" width="11.5546875" style="1"/>
    <col min="2564" max="2564" width="28.33203125" style="1" customWidth="1"/>
    <col min="2565" max="2565" width="14.88671875" style="1" customWidth="1"/>
    <col min="2566" max="2588" width="4.5546875" style="1" customWidth="1"/>
    <col min="2589" max="2589" width="5.33203125" style="1" customWidth="1"/>
    <col min="2590" max="2819" width="11.5546875" style="1"/>
    <col min="2820" max="2820" width="28.33203125" style="1" customWidth="1"/>
    <col min="2821" max="2821" width="14.88671875" style="1" customWidth="1"/>
    <col min="2822" max="2844" width="4.5546875" style="1" customWidth="1"/>
    <col min="2845" max="2845" width="5.33203125" style="1" customWidth="1"/>
    <col min="2846" max="3075" width="11.5546875" style="1"/>
    <col min="3076" max="3076" width="28.33203125" style="1" customWidth="1"/>
    <col min="3077" max="3077" width="14.88671875" style="1" customWidth="1"/>
    <col min="3078" max="3100" width="4.5546875" style="1" customWidth="1"/>
    <col min="3101" max="3101" width="5.33203125" style="1" customWidth="1"/>
    <col min="3102" max="3331" width="11.5546875" style="1"/>
    <col min="3332" max="3332" width="28.33203125" style="1" customWidth="1"/>
    <col min="3333" max="3333" width="14.88671875" style="1" customWidth="1"/>
    <col min="3334" max="3356" width="4.5546875" style="1" customWidth="1"/>
    <col min="3357" max="3357" width="5.33203125" style="1" customWidth="1"/>
    <col min="3358" max="3587" width="11.5546875" style="1"/>
    <col min="3588" max="3588" width="28.33203125" style="1" customWidth="1"/>
    <col min="3589" max="3589" width="14.88671875" style="1" customWidth="1"/>
    <col min="3590" max="3612" width="4.5546875" style="1" customWidth="1"/>
    <col min="3613" max="3613" width="5.33203125" style="1" customWidth="1"/>
    <col min="3614" max="3843" width="11.5546875" style="1"/>
    <col min="3844" max="3844" width="28.33203125" style="1" customWidth="1"/>
    <col min="3845" max="3845" width="14.88671875" style="1" customWidth="1"/>
    <col min="3846" max="3868" width="4.5546875" style="1" customWidth="1"/>
    <col min="3869" max="3869" width="5.33203125" style="1" customWidth="1"/>
    <col min="3870" max="4099" width="11.5546875" style="1"/>
    <col min="4100" max="4100" width="28.33203125" style="1" customWidth="1"/>
    <col min="4101" max="4101" width="14.88671875" style="1" customWidth="1"/>
    <col min="4102" max="4124" width="4.5546875" style="1" customWidth="1"/>
    <col min="4125" max="4125" width="5.33203125" style="1" customWidth="1"/>
    <col min="4126" max="4355" width="11.5546875" style="1"/>
    <col min="4356" max="4356" width="28.33203125" style="1" customWidth="1"/>
    <col min="4357" max="4357" width="14.88671875" style="1" customWidth="1"/>
    <col min="4358" max="4380" width="4.5546875" style="1" customWidth="1"/>
    <col min="4381" max="4381" width="5.33203125" style="1" customWidth="1"/>
    <col min="4382" max="4611" width="11.5546875" style="1"/>
    <col min="4612" max="4612" width="28.33203125" style="1" customWidth="1"/>
    <col min="4613" max="4613" width="14.88671875" style="1" customWidth="1"/>
    <col min="4614" max="4636" width="4.5546875" style="1" customWidth="1"/>
    <col min="4637" max="4637" width="5.33203125" style="1" customWidth="1"/>
    <col min="4638" max="4867" width="11.5546875" style="1"/>
    <col min="4868" max="4868" width="28.33203125" style="1" customWidth="1"/>
    <col min="4869" max="4869" width="14.88671875" style="1" customWidth="1"/>
    <col min="4870" max="4892" width="4.5546875" style="1" customWidth="1"/>
    <col min="4893" max="4893" width="5.33203125" style="1" customWidth="1"/>
    <col min="4894" max="5123" width="11.5546875" style="1"/>
    <col min="5124" max="5124" width="28.33203125" style="1" customWidth="1"/>
    <col min="5125" max="5125" width="14.88671875" style="1" customWidth="1"/>
    <col min="5126" max="5148" width="4.5546875" style="1" customWidth="1"/>
    <col min="5149" max="5149" width="5.33203125" style="1" customWidth="1"/>
    <col min="5150" max="5379" width="11.5546875" style="1"/>
    <col min="5380" max="5380" width="28.33203125" style="1" customWidth="1"/>
    <col min="5381" max="5381" width="14.88671875" style="1" customWidth="1"/>
    <col min="5382" max="5404" width="4.5546875" style="1" customWidth="1"/>
    <col min="5405" max="5405" width="5.33203125" style="1" customWidth="1"/>
    <col min="5406" max="5635" width="11.5546875" style="1"/>
    <col min="5636" max="5636" width="28.33203125" style="1" customWidth="1"/>
    <col min="5637" max="5637" width="14.88671875" style="1" customWidth="1"/>
    <col min="5638" max="5660" width="4.5546875" style="1" customWidth="1"/>
    <col min="5661" max="5661" width="5.33203125" style="1" customWidth="1"/>
    <col min="5662" max="5891" width="11.5546875" style="1"/>
    <col min="5892" max="5892" width="28.33203125" style="1" customWidth="1"/>
    <col min="5893" max="5893" width="14.88671875" style="1" customWidth="1"/>
    <col min="5894" max="5916" width="4.5546875" style="1" customWidth="1"/>
    <col min="5917" max="5917" width="5.33203125" style="1" customWidth="1"/>
    <col min="5918" max="6147" width="11.5546875" style="1"/>
    <col min="6148" max="6148" width="28.33203125" style="1" customWidth="1"/>
    <col min="6149" max="6149" width="14.88671875" style="1" customWidth="1"/>
    <col min="6150" max="6172" width="4.5546875" style="1" customWidth="1"/>
    <col min="6173" max="6173" width="5.33203125" style="1" customWidth="1"/>
    <col min="6174" max="6403" width="11.5546875" style="1"/>
    <col min="6404" max="6404" width="28.33203125" style="1" customWidth="1"/>
    <col min="6405" max="6405" width="14.88671875" style="1" customWidth="1"/>
    <col min="6406" max="6428" width="4.5546875" style="1" customWidth="1"/>
    <col min="6429" max="6429" width="5.33203125" style="1" customWidth="1"/>
    <col min="6430" max="6659" width="11.5546875" style="1"/>
    <col min="6660" max="6660" width="28.33203125" style="1" customWidth="1"/>
    <col min="6661" max="6661" width="14.88671875" style="1" customWidth="1"/>
    <col min="6662" max="6684" width="4.5546875" style="1" customWidth="1"/>
    <col min="6685" max="6685" width="5.33203125" style="1" customWidth="1"/>
    <col min="6686" max="6915" width="11.5546875" style="1"/>
    <col min="6916" max="6916" width="28.33203125" style="1" customWidth="1"/>
    <col min="6917" max="6917" width="14.88671875" style="1" customWidth="1"/>
    <col min="6918" max="6940" width="4.5546875" style="1" customWidth="1"/>
    <col min="6941" max="6941" width="5.33203125" style="1" customWidth="1"/>
    <col min="6942" max="7171" width="11.5546875" style="1"/>
    <col min="7172" max="7172" width="28.33203125" style="1" customWidth="1"/>
    <col min="7173" max="7173" width="14.88671875" style="1" customWidth="1"/>
    <col min="7174" max="7196" width="4.5546875" style="1" customWidth="1"/>
    <col min="7197" max="7197" width="5.33203125" style="1" customWidth="1"/>
    <col min="7198" max="7427" width="11.5546875" style="1"/>
    <col min="7428" max="7428" width="28.33203125" style="1" customWidth="1"/>
    <col min="7429" max="7429" width="14.88671875" style="1" customWidth="1"/>
    <col min="7430" max="7452" width="4.5546875" style="1" customWidth="1"/>
    <col min="7453" max="7453" width="5.33203125" style="1" customWidth="1"/>
    <col min="7454" max="7683" width="11.5546875" style="1"/>
    <col min="7684" max="7684" width="28.33203125" style="1" customWidth="1"/>
    <col min="7685" max="7685" width="14.88671875" style="1" customWidth="1"/>
    <col min="7686" max="7708" width="4.5546875" style="1" customWidth="1"/>
    <col min="7709" max="7709" width="5.33203125" style="1" customWidth="1"/>
    <col min="7710" max="7939" width="11.5546875" style="1"/>
    <col min="7940" max="7940" width="28.33203125" style="1" customWidth="1"/>
    <col min="7941" max="7941" width="14.88671875" style="1" customWidth="1"/>
    <col min="7942" max="7964" width="4.5546875" style="1" customWidth="1"/>
    <col min="7965" max="7965" width="5.33203125" style="1" customWidth="1"/>
    <col min="7966" max="8195" width="11.5546875" style="1"/>
    <col min="8196" max="8196" width="28.33203125" style="1" customWidth="1"/>
    <col min="8197" max="8197" width="14.88671875" style="1" customWidth="1"/>
    <col min="8198" max="8220" width="4.5546875" style="1" customWidth="1"/>
    <col min="8221" max="8221" width="5.33203125" style="1" customWidth="1"/>
    <col min="8222" max="8451" width="11.5546875" style="1"/>
    <col min="8452" max="8452" width="28.33203125" style="1" customWidth="1"/>
    <col min="8453" max="8453" width="14.88671875" style="1" customWidth="1"/>
    <col min="8454" max="8476" width="4.5546875" style="1" customWidth="1"/>
    <col min="8477" max="8477" width="5.33203125" style="1" customWidth="1"/>
    <col min="8478" max="8707" width="11.5546875" style="1"/>
    <col min="8708" max="8708" width="28.33203125" style="1" customWidth="1"/>
    <col min="8709" max="8709" width="14.88671875" style="1" customWidth="1"/>
    <col min="8710" max="8732" width="4.5546875" style="1" customWidth="1"/>
    <col min="8733" max="8733" width="5.33203125" style="1" customWidth="1"/>
    <col min="8734" max="8963" width="11.5546875" style="1"/>
    <col min="8964" max="8964" width="28.33203125" style="1" customWidth="1"/>
    <col min="8965" max="8965" width="14.88671875" style="1" customWidth="1"/>
    <col min="8966" max="8988" width="4.5546875" style="1" customWidth="1"/>
    <col min="8989" max="8989" width="5.33203125" style="1" customWidth="1"/>
    <col min="8990" max="9219" width="11.5546875" style="1"/>
    <col min="9220" max="9220" width="28.33203125" style="1" customWidth="1"/>
    <col min="9221" max="9221" width="14.88671875" style="1" customWidth="1"/>
    <col min="9222" max="9244" width="4.5546875" style="1" customWidth="1"/>
    <col min="9245" max="9245" width="5.33203125" style="1" customWidth="1"/>
    <col min="9246" max="9475" width="11.5546875" style="1"/>
    <col min="9476" max="9476" width="28.33203125" style="1" customWidth="1"/>
    <col min="9477" max="9477" width="14.88671875" style="1" customWidth="1"/>
    <col min="9478" max="9500" width="4.5546875" style="1" customWidth="1"/>
    <col min="9501" max="9501" width="5.33203125" style="1" customWidth="1"/>
    <col min="9502" max="9731" width="11.5546875" style="1"/>
    <col min="9732" max="9732" width="28.33203125" style="1" customWidth="1"/>
    <col min="9733" max="9733" width="14.88671875" style="1" customWidth="1"/>
    <col min="9734" max="9756" width="4.5546875" style="1" customWidth="1"/>
    <col min="9757" max="9757" width="5.33203125" style="1" customWidth="1"/>
    <col min="9758" max="9987" width="11.5546875" style="1"/>
    <col min="9988" max="9988" width="28.33203125" style="1" customWidth="1"/>
    <col min="9989" max="9989" width="14.88671875" style="1" customWidth="1"/>
    <col min="9990" max="10012" width="4.5546875" style="1" customWidth="1"/>
    <col min="10013" max="10013" width="5.33203125" style="1" customWidth="1"/>
    <col min="10014" max="10243" width="11.5546875" style="1"/>
    <col min="10244" max="10244" width="28.33203125" style="1" customWidth="1"/>
    <col min="10245" max="10245" width="14.88671875" style="1" customWidth="1"/>
    <col min="10246" max="10268" width="4.5546875" style="1" customWidth="1"/>
    <col min="10269" max="10269" width="5.33203125" style="1" customWidth="1"/>
    <col min="10270" max="10499" width="11.5546875" style="1"/>
    <col min="10500" max="10500" width="28.33203125" style="1" customWidth="1"/>
    <col min="10501" max="10501" width="14.88671875" style="1" customWidth="1"/>
    <col min="10502" max="10524" width="4.5546875" style="1" customWidth="1"/>
    <col min="10525" max="10525" width="5.33203125" style="1" customWidth="1"/>
    <col min="10526" max="10755" width="11.5546875" style="1"/>
    <col min="10756" max="10756" width="28.33203125" style="1" customWidth="1"/>
    <col min="10757" max="10757" width="14.88671875" style="1" customWidth="1"/>
    <col min="10758" max="10780" width="4.5546875" style="1" customWidth="1"/>
    <col min="10781" max="10781" width="5.33203125" style="1" customWidth="1"/>
    <col min="10782" max="11011" width="11.5546875" style="1"/>
    <col min="11012" max="11012" width="28.33203125" style="1" customWidth="1"/>
    <col min="11013" max="11013" width="14.88671875" style="1" customWidth="1"/>
    <col min="11014" max="11036" width="4.5546875" style="1" customWidth="1"/>
    <col min="11037" max="11037" width="5.33203125" style="1" customWidth="1"/>
    <col min="11038" max="11267" width="11.5546875" style="1"/>
    <col min="11268" max="11268" width="28.33203125" style="1" customWidth="1"/>
    <col min="11269" max="11269" width="14.88671875" style="1" customWidth="1"/>
    <col min="11270" max="11292" width="4.5546875" style="1" customWidth="1"/>
    <col min="11293" max="11293" width="5.33203125" style="1" customWidth="1"/>
    <col min="11294" max="11523" width="11.5546875" style="1"/>
    <col min="11524" max="11524" width="28.33203125" style="1" customWidth="1"/>
    <col min="11525" max="11525" width="14.88671875" style="1" customWidth="1"/>
    <col min="11526" max="11548" width="4.5546875" style="1" customWidth="1"/>
    <col min="11549" max="11549" width="5.33203125" style="1" customWidth="1"/>
    <col min="11550" max="11779" width="11.5546875" style="1"/>
    <col min="11780" max="11780" width="28.33203125" style="1" customWidth="1"/>
    <col min="11781" max="11781" width="14.88671875" style="1" customWidth="1"/>
    <col min="11782" max="11804" width="4.5546875" style="1" customWidth="1"/>
    <col min="11805" max="11805" width="5.33203125" style="1" customWidth="1"/>
    <col min="11806" max="12035" width="11.5546875" style="1"/>
    <col min="12036" max="12036" width="28.33203125" style="1" customWidth="1"/>
    <col min="12037" max="12037" width="14.88671875" style="1" customWidth="1"/>
    <col min="12038" max="12060" width="4.5546875" style="1" customWidth="1"/>
    <col min="12061" max="12061" width="5.33203125" style="1" customWidth="1"/>
    <col min="12062" max="12291" width="11.5546875" style="1"/>
    <col min="12292" max="12292" width="28.33203125" style="1" customWidth="1"/>
    <col min="12293" max="12293" width="14.88671875" style="1" customWidth="1"/>
    <col min="12294" max="12316" width="4.5546875" style="1" customWidth="1"/>
    <col min="12317" max="12317" width="5.33203125" style="1" customWidth="1"/>
    <col min="12318" max="12547" width="11.5546875" style="1"/>
    <col min="12548" max="12548" width="28.33203125" style="1" customWidth="1"/>
    <col min="12549" max="12549" width="14.88671875" style="1" customWidth="1"/>
    <col min="12550" max="12572" width="4.5546875" style="1" customWidth="1"/>
    <col min="12573" max="12573" width="5.33203125" style="1" customWidth="1"/>
    <col min="12574" max="12803" width="11.5546875" style="1"/>
    <col min="12804" max="12804" width="28.33203125" style="1" customWidth="1"/>
    <col min="12805" max="12805" width="14.88671875" style="1" customWidth="1"/>
    <col min="12806" max="12828" width="4.5546875" style="1" customWidth="1"/>
    <col min="12829" max="12829" width="5.33203125" style="1" customWidth="1"/>
    <col min="12830" max="13059" width="11.5546875" style="1"/>
    <col min="13060" max="13060" width="28.33203125" style="1" customWidth="1"/>
    <col min="13061" max="13061" width="14.88671875" style="1" customWidth="1"/>
    <col min="13062" max="13084" width="4.5546875" style="1" customWidth="1"/>
    <col min="13085" max="13085" width="5.33203125" style="1" customWidth="1"/>
    <col min="13086" max="13315" width="11.5546875" style="1"/>
    <col min="13316" max="13316" width="28.33203125" style="1" customWidth="1"/>
    <col min="13317" max="13317" width="14.88671875" style="1" customWidth="1"/>
    <col min="13318" max="13340" width="4.5546875" style="1" customWidth="1"/>
    <col min="13341" max="13341" width="5.33203125" style="1" customWidth="1"/>
    <col min="13342" max="13571" width="11.5546875" style="1"/>
    <col min="13572" max="13572" width="28.33203125" style="1" customWidth="1"/>
    <col min="13573" max="13573" width="14.88671875" style="1" customWidth="1"/>
    <col min="13574" max="13596" width="4.5546875" style="1" customWidth="1"/>
    <col min="13597" max="13597" width="5.33203125" style="1" customWidth="1"/>
    <col min="13598" max="13827" width="11.5546875" style="1"/>
    <col min="13828" max="13828" width="28.33203125" style="1" customWidth="1"/>
    <col min="13829" max="13829" width="14.88671875" style="1" customWidth="1"/>
    <col min="13830" max="13852" width="4.5546875" style="1" customWidth="1"/>
    <col min="13853" max="13853" width="5.33203125" style="1" customWidth="1"/>
    <col min="13854" max="14083" width="11.5546875" style="1"/>
    <col min="14084" max="14084" width="28.33203125" style="1" customWidth="1"/>
    <col min="14085" max="14085" width="14.88671875" style="1" customWidth="1"/>
    <col min="14086" max="14108" width="4.5546875" style="1" customWidth="1"/>
    <col min="14109" max="14109" width="5.33203125" style="1" customWidth="1"/>
    <col min="14110" max="14339" width="11.5546875" style="1"/>
    <col min="14340" max="14340" width="28.33203125" style="1" customWidth="1"/>
    <col min="14341" max="14341" width="14.88671875" style="1" customWidth="1"/>
    <col min="14342" max="14364" width="4.5546875" style="1" customWidth="1"/>
    <col min="14365" max="14365" width="5.33203125" style="1" customWidth="1"/>
    <col min="14366" max="14595" width="11.5546875" style="1"/>
    <col min="14596" max="14596" width="28.33203125" style="1" customWidth="1"/>
    <col min="14597" max="14597" width="14.88671875" style="1" customWidth="1"/>
    <col min="14598" max="14620" width="4.5546875" style="1" customWidth="1"/>
    <col min="14621" max="14621" width="5.33203125" style="1" customWidth="1"/>
    <col min="14622" max="14851" width="11.5546875" style="1"/>
    <col min="14852" max="14852" width="28.33203125" style="1" customWidth="1"/>
    <col min="14853" max="14853" width="14.88671875" style="1" customWidth="1"/>
    <col min="14854" max="14876" width="4.5546875" style="1" customWidth="1"/>
    <col min="14877" max="14877" width="5.33203125" style="1" customWidth="1"/>
    <col min="14878" max="15107" width="11.5546875" style="1"/>
    <col min="15108" max="15108" width="28.33203125" style="1" customWidth="1"/>
    <col min="15109" max="15109" width="14.88671875" style="1" customWidth="1"/>
    <col min="15110" max="15132" width="4.5546875" style="1" customWidth="1"/>
    <col min="15133" max="15133" width="5.33203125" style="1" customWidth="1"/>
    <col min="15134" max="15363" width="11.5546875" style="1"/>
    <col min="15364" max="15364" width="28.33203125" style="1" customWidth="1"/>
    <col min="15365" max="15365" width="14.88671875" style="1" customWidth="1"/>
    <col min="15366" max="15388" width="4.5546875" style="1" customWidth="1"/>
    <col min="15389" max="15389" width="5.33203125" style="1" customWidth="1"/>
    <col min="15390" max="15619" width="11.5546875" style="1"/>
    <col min="15620" max="15620" width="28.33203125" style="1" customWidth="1"/>
    <col min="15621" max="15621" width="14.88671875" style="1" customWidth="1"/>
    <col min="15622" max="15644" width="4.5546875" style="1" customWidth="1"/>
    <col min="15645" max="15645" width="5.33203125" style="1" customWidth="1"/>
    <col min="15646" max="15875" width="11.5546875" style="1"/>
    <col min="15876" max="15876" width="28.33203125" style="1" customWidth="1"/>
    <col min="15877" max="15877" width="14.88671875" style="1" customWidth="1"/>
    <col min="15878" max="15900" width="4.5546875" style="1" customWidth="1"/>
    <col min="15901" max="15901" width="5.33203125" style="1" customWidth="1"/>
    <col min="15902" max="16131" width="11.5546875" style="1"/>
    <col min="16132" max="16132" width="28.33203125" style="1" customWidth="1"/>
    <col min="16133" max="16133" width="14.88671875" style="1" customWidth="1"/>
    <col min="16134" max="16156" width="4.5546875" style="1" customWidth="1"/>
    <col min="16157" max="16157" width="5.33203125" style="1" customWidth="1"/>
    <col min="16158" max="16384" width="11.5546875" style="1"/>
  </cols>
  <sheetData>
    <row r="1" spans="1:36" ht="24.6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345" t="s">
        <v>0</v>
      </c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</row>
    <row r="2" spans="1:36" ht="15.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</row>
    <row r="3" spans="1:36" ht="18" thickBot="1" x14ac:dyDescent="0.3">
      <c r="A3" s="348" t="s">
        <v>1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77" t="s">
        <v>145</v>
      </c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</row>
    <row r="4" spans="1:36" ht="18.600000000000001" thickTop="1" thickBot="1" x14ac:dyDescent="0.3">
      <c r="A4" s="379" t="s">
        <v>2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0"/>
      <c r="AE4" s="380"/>
      <c r="AF4" s="380"/>
      <c r="AG4" s="380"/>
      <c r="AH4" s="380"/>
      <c r="AI4" s="380"/>
      <c r="AJ4" s="381"/>
    </row>
    <row r="5" spans="1:36" ht="56.25" customHeight="1" thickTop="1" x14ac:dyDescent="0.25">
      <c r="A5" s="388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  <c r="AD5" s="388"/>
      <c r="AE5" s="388"/>
      <c r="AF5" s="388"/>
      <c r="AG5" s="388"/>
      <c r="AH5" s="388"/>
      <c r="AI5" s="388"/>
      <c r="AJ5" s="389"/>
    </row>
    <row r="6" spans="1:36" ht="15.75" customHeight="1" thickBot="1" x14ac:dyDescent="0.3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8"/>
      <c r="Z6" s="358"/>
      <c r="AA6" s="358"/>
      <c r="AB6" s="358"/>
      <c r="AC6" s="358"/>
      <c r="AD6" s="358"/>
      <c r="AE6" s="358"/>
      <c r="AF6" s="358"/>
      <c r="AG6" s="358"/>
      <c r="AH6" s="358"/>
      <c r="AI6" s="358"/>
      <c r="AJ6" s="358"/>
    </row>
    <row r="7" spans="1:36" ht="19.5" customHeight="1" thickTop="1" thickBot="1" x14ac:dyDescent="0.3">
      <c r="A7" s="359" t="s">
        <v>20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0"/>
      <c r="Q7" s="360"/>
      <c r="R7" s="360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2"/>
    </row>
    <row r="8" spans="1:36" ht="17.25" customHeight="1" thickTop="1" x14ac:dyDescent="0.25">
      <c r="A8" s="21" t="s">
        <v>21</v>
      </c>
      <c r="B8" s="363" t="s">
        <v>3</v>
      </c>
      <c r="C8" s="364"/>
      <c r="D8" s="364"/>
      <c r="E8" s="364" t="s">
        <v>48</v>
      </c>
      <c r="F8" s="364"/>
      <c r="G8" s="364"/>
      <c r="H8" s="364"/>
      <c r="I8" s="364"/>
      <c r="J8" s="364"/>
      <c r="K8" s="364"/>
      <c r="L8" s="367"/>
      <c r="M8" s="369" t="s">
        <v>52</v>
      </c>
      <c r="N8" s="369"/>
      <c r="O8" s="369"/>
      <c r="P8" s="369" t="s">
        <v>53</v>
      </c>
      <c r="Q8" s="369"/>
      <c r="R8" s="369"/>
      <c r="S8" s="371" t="s">
        <v>4</v>
      </c>
      <c r="T8" s="372"/>
      <c r="U8" s="372"/>
      <c r="V8" s="372"/>
      <c r="W8" s="372"/>
      <c r="X8" s="372"/>
      <c r="Y8" s="372"/>
      <c r="Z8" s="372"/>
      <c r="AA8" s="372"/>
      <c r="AB8" s="372"/>
      <c r="AC8" s="373" t="s">
        <v>5</v>
      </c>
      <c r="AD8" s="374"/>
      <c r="AE8" s="374"/>
      <c r="AF8" s="374"/>
      <c r="AG8" s="374"/>
      <c r="AH8" s="374"/>
      <c r="AI8" s="374"/>
      <c r="AJ8" s="375"/>
    </row>
    <row r="9" spans="1:36" ht="17.25" customHeight="1" thickBot="1" x14ac:dyDescent="0.3">
      <c r="A9" s="22"/>
      <c r="B9" s="390"/>
      <c r="C9" s="391"/>
      <c r="D9" s="391"/>
      <c r="E9" s="391"/>
      <c r="F9" s="391"/>
      <c r="G9" s="391"/>
      <c r="H9" s="391"/>
      <c r="I9" s="391"/>
      <c r="J9" s="391"/>
      <c r="K9" s="391"/>
      <c r="L9" s="392"/>
      <c r="M9" s="369"/>
      <c r="N9" s="369"/>
      <c r="O9" s="369"/>
      <c r="P9" s="369"/>
      <c r="Q9" s="369"/>
      <c r="R9" s="369"/>
      <c r="S9" s="393" t="s">
        <v>24</v>
      </c>
      <c r="T9" s="382"/>
      <c r="U9" s="382" t="s">
        <v>25</v>
      </c>
      <c r="V9" s="382"/>
      <c r="W9" s="382" t="s">
        <v>26</v>
      </c>
      <c r="X9" s="382"/>
      <c r="Y9" s="382" t="s">
        <v>27</v>
      </c>
      <c r="Z9" s="382"/>
      <c r="AA9" s="383" t="s">
        <v>90</v>
      </c>
      <c r="AB9" s="383"/>
      <c r="AC9" s="384" t="s">
        <v>22</v>
      </c>
      <c r="AD9" s="384"/>
      <c r="AE9" s="385"/>
      <c r="AF9" s="386" t="s">
        <v>23</v>
      </c>
      <c r="AG9" s="384"/>
      <c r="AH9" s="384"/>
      <c r="AI9" s="384"/>
      <c r="AJ9" s="387"/>
    </row>
    <row r="10" spans="1:36" ht="55.5" customHeight="1" thickTop="1" x14ac:dyDescent="0.25">
      <c r="A10" s="20">
        <v>1</v>
      </c>
      <c r="B10" s="230" t="s">
        <v>47</v>
      </c>
      <c r="C10" s="230"/>
      <c r="D10" s="230"/>
      <c r="E10" s="394" t="s">
        <v>126</v>
      </c>
      <c r="F10" s="394"/>
      <c r="G10" s="394"/>
      <c r="H10" s="394"/>
      <c r="I10" s="394"/>
      <c r="J10" s="394"/>
      <c r="K10" s="394"/>
      <c r="L10" s="394"/>
      <c r="M10" s="344">
        <v>0</v>
      </c>
      <c r="N10" s="230"/>
      <c r="O10" s="230"/>
      <c r="P10" s="230" t="s">
        <v>55</v>
      </c>
      <c r="Q10" s="230"/>
      <c r="R10" s="230"/>
      <c r="S10" s="223">
        <f>SUM(M37:R37)/3</f>
        <v>1</v>
      </c>
      <c r="T10" s="102"/>
      <c r="U10" s="109">
        <f>SUM(S37:X37)/3</f>
        <v>0.91666666666666663</v>
      </c>
      <c r="V10" s="102"/>
      <c r="W10" s="109">
        <f>SUM(Y37:AD37)/3</f>
        <v>0.66666666666666663</v>
      </c>
      <c r="X10" s="102"/>
      <c r="Y10" s="109">
        <f>SUM(AE35:AJ35)/3</f>
        <v>2</v>
      </c>
      <c r="Z10" s="102"/>
      <c r="AA10" s="395">
        <f>AVERAGE(S10:Z10)</f>
        <v>1.1458333333333333</v>
      </c>
      <c r="AB10" s="124"/>
      <c r="AC10" s="124" t="s">
        <v>36</v>
      </c>
      <c r="AD10" s="124"/>
      <c r="AE10" s="124"/>
      <c r="AF10" s="124"/>
      <c r="AG10" s="124"/>
      <c r="AH10" s="124"/>
      <c r="AI10" s="124"/>
      <c r="AJ10" s="140"/>
    </row>
    <row r="11" spans="1:36" ht="38.25" customHeight="1" x14ac:dyDescent="0.25">
      <c r="A11" s="20">
        <v>2</v>
      </c>
      <c r="B11" s="269" t="s">
        <v>46</v>
      </c>
      <c r="C11" s="270"/>
      <c r="D11" s="271"/>
      <c r="E11" s="230" t="s">
        <v>78</v>
      </c>
      <c r="F11" s="230"/>
      <c r="G11" s="230"/>
      <c r="H11" s="230"/>
      <c r="I11" s="230"/>
      <c r="J11" s="230"/>
      <c r="K11" s="230"/>
      <c r="L11" s="230"/>
      <c r="M11" s="344">
        <v>1</v>
      </c>
      <c r="N11" s="230"/>
      <c r="O11" s="230"/>
      <c r="P11" s="230" t="s">
        <v>55</v>
      </c>
      <c r="Q11" s="230"/>
      <c r="R11" s="230"/>
      <c r="S11" s="223">
        <f>SUM(M41:R41)/3</f>
        <v>1</v>
      </c>
      <c r="T11" s="102"/>
      <c r="U11" s="109">
        <f>SUM(S41:X41)/3</f>
        <v>1</v>
      </c>
      <c r="V11" s="102"/>
      <c r="W11" s="109">
        <f>SUM(Y36:AD36)/3</f>
        <v>0.66666666666666663</v>
      </c>
      <c r="X11" s="102"/>
      <c r="Y11" s="109">
        <f>SUM(AE36:AJ36)/3</f>
        <v>0</v>
      </c>
      <c r="Z11" s="102"/>
      <c r="AA11" s="395">
        <f t="shared" ref="AA11:AA12" si="0">AVERAGE(S11:Z11)</f>
        <v>0.66666666666666663</v>
      </c>
      <c r="AB11" s="124"/>
      <c r="AC11" s="102" t="s">
        <v>39</v>
      </c>
      <c r="AD11" s="102"/>
      <c r="AE11" s="102"/>
      <c r="AF11" s="102"/>
      <c r="AG11" s="102"/>
      <c r="AH11" s="102"/>
      <c r="AI11" s="102"/>
      <c r="AJ11" s="141"/>
    </row>
    <row r="12" spans="1:36" ht="38.25" customHeight="1" thickBot="1" x14ac:dyDescent="0.3">
      <c r="A12" s="20">
        <v>3</v>
      </c>
      <c r="B12" s="269" t="s">
        <v>46</v>
      </c>
      <c r="C12" s="270"/>
      <c r="D12" s="271"/>
      <c r="E12" s="230" t="s">
        <v>77</v>
      </c>
      <c r="F12" s="230"/>
      <c r="G12" s="230"/>
      <c r="H12" s="230"/>
      <c r="I12" s="230"/>
      <c r="J12" s="230"/>
      <c r="K12" s="230"/>
      <c r="L12" s="230"/>
      <c r="M12" s="344">
        <v>1</v>
      </c>
      <c r="N12" s="230"/>
      <c r="O12" s="230"/>
      <c r="P12" s="230" t="s">
        <v>79</v>
      </c>
      <c r="Q12" s="230"/>
      <c r="R12" s="230"/>
      <c r="S12" s="223">
        <f>SUM(M44:R44)/3</f>
        <v>1</v>
      </c>
      <c r="T12" s="102"/>
      <c r="U12" s="109">
        <f>SUM(S44:X44)/3</f>
        <v>1</v>
      </c>
      <c r="V12" s="102"/>
      <c r="W12" s="109">
        <f>SUM(Y37:AD37)/3</f>
        <v>0.66666666666666663</v>
      </c>
      <c r="X12" s="102"/>
      <c r="Y12" s="109">
        <f>SUM(AE37:AJ37)/3</f>
        <v>0</v>
      </c>
      <c r="Z12" s="102"/>
      <c r="AA12" s="395">
        <f t="shared" si="0"/>
        <v>0.66666666666666663</v>
      </c>
      <c r="AB12" s="124"/>
      <c r="AC12" s="176" t="s">
        <v>39</v>
      </c>
      <c r="AD12" s="176"/>
      <c r="AE12" s="176"/>
      <c r="AF12" s="102"/>
      <c r="AG12" s="102"/>
      <c r="AH12" s="102"/>
      <c r="AI12" s="102"/>
      <c r="AJ12" s="141"/>
    </row>
    <row r="13" spans="1:36" ht="40.5" customHeight="1" thickTop="1" thickBot="1" x14ac:dyDescent="0.3">
      <c r="A13" s="20">
        <v>4</v>
      </c>
      <c r="B13" s="230" t="s">
        <v>74</v>
      </c>
      <c r="C13" s="230"/>
      <c r="D13" s="230"/>
      <c r="E13" s="230" t="s">
        <v>127</v>
      </c>
      <c r="F13" s="230"/>
      <c r="G13" s="230"/>
      <c r="H13" s="230"/>
      <c r="I13" s="230"/>
      <c r="J13" s="230"/>
      <c r="K13" s="230"/>
      <c r="L13" s="230"/>
      <c r="M13" s="344" t="s">
        <v>107</v>
      </c>
      <c r="N13" s="230"/>
      <c r="O13" s="230"/>
      <c r="P13" s="230" t="s">
        <v>79</v>
      </c>
      <c r="Q13" s="230"/>
      <c r="R13" s="230"/>
      <c r="S13" s="223">
        <f>SUM(M48:R48)/3</f>
        <v>0</v>
      </c>
      <c r="T13" s="102"/>
      <c r="U13" s="109">
        <f>SUM(S48:X48)/3</f>
        <v>0</v>
      </c>
      <c r="V13" s="102"/>
      <c r="W13" s="109">
        <f>SUM(Y36:AD36)/3</f>
        <v>0.66666666666666663</v>
      </c>
      <c r="X13" s="102"/>
      <c r="Y13" s="109">
        <f>SUM(AE36:AJ36)/3</f>
        <v>0</v>
      </c>
      <c r="Z13" s="102"/>
      <c r="AA13" s="395">
        <f>AVERAGE(S13:Z13)</f>
        <v>0.16666666666666666</v>
      </c>
      <c r="AB13" s="124"/>
      <c r="AC13" s="176" t="s">
        <v>39</v>
      </c>
      <c r="AD13" s="176"/>
      <c r="AE13" s="176"/>
      <c r="AF13" s="102"/>
      <c r="AG13" s="102"/>
      <c r="AH13" s="102"/>
      <c r="AI13" s="102"/>
      <c r="AJ13" s="141"/>
    </row>
    <row r="14" spans="1:36" ht="58.5" customHeight="1" thickTop="1" thickBot="1" x14ac:dyDescent="0.3">
      <c r="A14" s="20">
        <v>5</v>
      </c>
      <c r="B14" s="230" t="s">
        <v>75</v>
      </c>
      <c r="C14" s="230"/>
      <c r="D14" s="230"/>
      <c r="E14" s="230" t="s">
        <v>128</v>
      </c>
      <c r="F14" s="230"/>
      <c r="G14" s="230"/>
      <c r="H14" s="230"/>
      <c r="I14" s="230"/>
      <c r="J14" s="230"/>
      <c r="K14" s="230"/>
      <c r="L14" s="230"/>
      <c r="M14" s="344" t="s">
        <v>107</v>
      </c>
      <c r="N14" s="230"/>
      <c r="O14" s="230"/>
      <c r="P14" s="230" t="s">
        <v>79</v>
      </c>
      <c r="Q14" s="230"/>
      <c r="R14" s="230"/>
      <c r="S14" s="223">
        <f>SUM(M51:R51)/3</f>
        <v>0</v>
      </c>
      <c r="T14" s="102"/>
      <c r="U14" s="109">
        <f>SUM(S51:X51)/3</f>
        <v>0</v>
      </c>
      <c r="V14" s="102"/>
      <c r="W14" s="109">
        <f>SUM(Y37:AD37)/3</f>
        <v>0.66666666666666663</v>
      </c>
      <c r="X14" s="102"/>
      <c r="Y14" s="109">
        <f>SUM(AE37:AJ37)/3</f>
        <v>0</v>
      </c>
      <c r="Z14" s="102"/>
      <c r="AA14" s="395">
        <f>AVERAGE(S14:Z14)</f>
        <v>0.16666666666666666</v>
      </c>
      <c r="AB14" s="124"/>
      <c r="AC14" s="176" t="s">
        <v>39</v>
      </c>
      <c r="AD14" s="176"/>
      <c r="AE14" s="176"/>
      <c r="AF14" s="102"/>
      <c r="AG14" s="102"/>
      <c r="AH14" s="102"/>
      <c r="AI14" s="102"/>
      <c r="AJ14" s="141"/>
    </row>
    <row r="15" spans="1:36" ht="14.4" thickTop="1" thickBot="1" x14ac:dyDescent="0.3"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</row>
    <row r="16" spans="1:36" ht="18" thickTop="1" x14ac:dyDescent="0.25">
      <c r="A16" s="341" t="s">
        <v>6</v>
      </c>
      <c r="B16" s="34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42"/>
      <c r="Q16" s="342"/>
      <c r="R16" s="342"/>
      <c r="S16" s="342"/>
      <c r="T16" s="342"/>
      <c r="U16" s="342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  <c r="AF16" s="342"/>
      <c r="AG16" s="342"/>
      <c r="AH16" s="342"/>
      <c r="AI16" s="342"/>
      <c r="AJ16" s="343"/>
    </row>
    <row r="17" spans="1:37" ht="12.75" customHeight="1" x14ac:dyDescent="0.25">
      <c r="A17" s="331" t="s">
        <v>7</v>
      </c>
      <c r="B17" s="366"/>
      <c r="C17" s="366"/>
      <c r="D17" s="366"/>
      <c r="E17" s="366"/>
      <c r="F17" s="366"/>
      <c r="G17" s="366"/>
      <c r="H17" s="366"/>
      <c r="I17" s="366"/>
      <c r="J17" s="366"/>
      <c r="K17" s="407" t="s">
        <v>8</v>
      </c>
      <c r="L17" s="408"/>
      <c r="M17" s="300">
        <v>41275</v>
      </c>
      <c r="N17" s="301"/>
      <c r="O17" s="300">
        <v>41306</v>
      </c>
      <c r="P17" s="301"/>
      <c r="Q17" s="300">
        <v>41334</v>
      </c>
      <c r="R17" s="301"/>
      <c r="S17" s="300">
        <v>41365</v>
      </c>
      <c r="T17" s="301"/>
      <c r="U17" s="300">
        <v>41395</v>
      </c>
      <c r="V17" s="301"/>
      <c r="W17" s="300">
        <v>41426</v>
      </c>
      <c r="X17" s="301"/>
      <c r="Y17" s="300">
        <v>41456</v>
      </c>
      <c r="Z17" s="301"/>
      <c r="AA17" s="300">
        <v>41487</v>
      </c>
      <c r="AB17" s="301"/>
      <c r="AC17" s="300">
        <v>41518</v>
      </c>
      <c r="AD17" s="301"/>
      <c r="AE17" s="300">
        <v>41548</v>
      </c>
      <c r="AF17" s="301"/>
      <c r="AG17" s="300">
        <v>41579</v>
      </c>
      <c r="AH17" s="301"/>
      <c r="AI17" s="300">
        <v>41609</v>
      </c>
      <c r="AJ17" s="301"/>
    </row>
    <row r="18" spans="1:37" ht="13.8" thickBot="1" x14ac:dyDescent="0.3">
      <c r="A18" s="331"/>
      <c r="B18" s="366"/>
      <c r="C18" s="366"/>
      <c r="D18" s="366"/>
      <c r="E18" s="366"/>
      <c r="F18" s="366"/>
      <c r="G18" s="366"/>
      <c r="H18" s="366"/>
      <c r="I18" s="366"/>
      <c r="J18" s="366"/>
      <c r="K18" s="409"/>
      <c r="L18" s="410"/>
      <c r="M18" s="19" t="s">
        <v>9</v>
      </c>
      <c r="N18" s="19" t="s">
        <v>10</v>
      </c>
      <c r="O18" s="19" t="s">
        <v>9</v>
      </c>
      <c r="P18" s="19" t="s">
        <v>10</v>
      </c>
      <c r="Q18" s="19" t="s">
        <v>9</v>
      </c>
      <c r="R18" s="19" t="s">
        <v>10</v>
      </c>
      <c r="S18" s="19" t="s">
        <v>9</v>
      </c>
      <c r="T18" s="19" t="s">
        <v>10</v>
      </c>
      <c r="U18" s="19" t="s">
        <v>9</v>
      </c>
      <c r="V18" s="19" t="s">
        <v>10</v>
      </c>
      <c r="W18" s="19" t="s">
        <v>9</v>
      </c>
      <c r="X18" s="19" t="s">
        <v>10</v>
      </c>
      <c r="Y18" s="19" t="s">
        <v>9</v>
      </c>
      <c r="Z18" s="19" t="s">
        <v>10</v>
      </c>
      <c r="AA18" s="19" t="s">
        <v>9</v>
      </c>
      <c r="AB18" s="19" t="s">
        <v>10</v>
      </c>
      <c r="AC18" s="19" t="s">
        <v>9</v>
      </c>
      <c r="AD18" s="19" t="s">
        <v>10</v>
      </c>
      <c r="AE18" s="19" t="s">
        <v>9</v>
      </c>
      <c r="AF18" s="19" t="s">
        <v>10</v>
      </c>
      <c r="AG18" s="19" t="s">
        <v>9</v>
      </c>
      <c r="AH18" s="19" t="s">
        <v>10</v>
      </c>
      <c r="AI18" s="19" t="s">
        <v>9</v>
      </c>
      <c r="AJ18" s="3" t="s">
        <v>10</v>
      </c>
      <c r="AK18" s="10" t="s">
        <v>41</v>
      </c>
    </row>
    <row r="19" spans="1:37" ht="30" customHeight="1" thickTop="1" x14ac:dyDescent="0.25">
      <c r="A19" s="23">
        <v>1</v>
      </c>
      <c r="B19" s="24" t="s">
        <v>9</v>
      </c>
      <c r="C19" s="402" t="s">
        <v>49</v>
      </c>
      <c r="D19" s="403"/>
      <c r="E19" s="403"/>
      <c r="F19" s="403"/>
      <c r="G19" s="403"/>
      <c r="H19" s="403"/>
      <c r="I19" s="403"/>
      <c r="J19" s="404"/>
      <c r="K19" s="405" t="s">
        <v>28</v>
      </c>
      <c r="L19" s="406"/>
      <c r="M19" s="17">
        <v>1</v>
      </c>
      <c r="N19" s="4">
        <v>1</v>
      </c>
      <c r="O19" s="4"/>
      <c r="P19" s="4"/>
      <c r="Q19" s="4"/>
      <c r="R19" s="4"/>
      <c r="S19" s="4"/>
      <c r="T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12" t="s">
        <v>32</v>
      </c>
    </row>
    <row r="20" spans="1:37" ht="48.75" customHeight="1" x14ac:dyDescent="0.25">
      <c r="A20" s="15">
        <v>2</v>
      </c>
      <c r="B20" s="24" t="s">
        <v>9</v>
      </c>
      <c r="C20" s="396" t="s">
        <v>81</v>
      </c>
      <c r="D20" s="397"/>
      <c r="E20" s="397"/>
      <c r="F20" s="397"/>
      <c r="G20" s="397"/>
      <c r="H20" s="397"/>
      <c r="I20" s="397"/>
      <c r="J20" s="398"/>
      <c r="K20" s="399" t="s">
        <v>29</v>
      </c>
      <c r="L20" s="400"/>
      <c r="M20" s="17">
        <v>1</v>
      </c>
      <c r="N20" s="11">
        <v>1</v>
      </c>
      <c r="O20" s="11"/>
      <c r="P20" s="11"/>
      <c r="Q20" s="11"/>
      <c r="R20" s="11"/>
      <c r="S20" s="11"/>
      <c r="T20" s="11"/>
      <c r="V20" s="11"/>
      <c r="W20" s="11"/>
      <c r="X20" s="11"/>
      <c r="Y20" s="11"/>
      <c r="Z20" s="11"/>
      <c r="AA20" s="11"/>
      <c r="AB20" s="11"/>
      <c r="AC20" s="18"/>
      <c r="AD20" s="11"/>
      <c r="AE20" s="11"/>
      <c r="AF20" s="11"/>
      <c r="AG20" s="11"/>
      <c r="AH20" s="11"/>
      <c r="AI20" s="11"/>
      <c r="AJ20" s="11"/>
      <c r="AK20" s="12" t="s">
        <v>35</v>
      </c>
    </row>
    <row r="21" spans="1:37" ht="35.25" customHeight="1" x14ac:dyDescent="0.25">
      <c r="A21" s="15">
        <v>3</v>
      </c>
      <c r="B21" s="24" t="s">
        <v>58</v>
      </c>
      <c r="C21" s="396" t="s">
        <v>42</v>
      </c>
      <c r="D21" s="397"/>
      <c r="E21" s="397"/>
      <c r="F21" s="397"/>
      <c r="G21" s="397"/>
      <c r="H21" s="397"/>
      <c r="I21" s="397"/>
      <c r="J21" s="398"/>
      <c r="K21" s="399" t="s">
        <v>31</v>
      </c>
      <c r="L21" s="400"/>
      <c r="M21" s="18"/>
      <c r="N21" s="11"/>
      <c r="O21" s="18"/>
      <c r="P21" s="11"/>
      <c r="Q21" s="18"/>
      <c r="R21" s="11"/>
      <c r="S21" s="17">
        <v>1</v>
      </c>
      <c r="T21" s="11">
        <v>1</v>
      </c>
      <c r="U21" s="18"/>
      <c r="V21" s="11"/>
      <c r="W21" s="18"/>
      <c r="X21" s="11"/>
      <c r="Y21" s="18"/>
      <c r="Z21" s="11"/>
      <c r="AA21" s="11"/>
      <c r="AB21" s="11"/>
      <c r="AC21" s="18"/>
      <c r="AD21" s="11"/>
      <c r="AE21" s="11"/>
      <c r="AF21" s="11"/>
      <c r="AG21" s="11"/>
      <c r="AH21" s="11"/>
      <c r="AI21" s="11"/>
      <c r="AJ21" s="11"/>
      <c r="AK21" s="13" t="s">
        <v>33</v>
      </c>
    </row>
    <row r="22" spans="1:37" ht="51" customHeight="1" x14ac:dyDescent="0.25">
      <c r="A22" s="15">
        <v>4</v>
      </c>
      <c r="B22" s="24" t="s">
        <v>58</v>
      </c>
      <c r="C22" s="396" t="s">
        <v>80</v>
      </c>
      <c r="D22" s="397"/>
      <c r="E22" s="397"/>
      <c r="F22" s="397"/>
      <c r="G22" s="397"/>
      <c r="H22" s="397"/>
      <c r="I22" s="397"/>
      <c r="J22" s="398"/>
      <c r="K22" s="399" t="s">
        <v>29</v>
      </c>
      <c r="L22" s="400"/>
      <c r="M22" s="17">
        <v>1</v>
      </c>
      <c r="N22" s="11">
        <v>1</v>
      </c>
      <c r="O22" s="17">
        <v>1</v>
      </c>
      <c r="P22" s="11">
        <v>1</v>
      </c>
      <c r="Q22" s="17">
        <v>1</v>
      </c>
      <c r="R22" s="11">
        <v>1</v>
      </c>
      <c r="S22" s="17">
        <v>1</v>
      </c>
      <c r="T22" s="11">
        <v>1</v>
      </c>
      <c r="U22" s="17">
        <v>1</v>
      </c>
      <c r="V22" s="11">
        <v>1</v>
      </c>
      <c r="W22" s="17">
        <v>1</v>
      </c>
      <c r="X22" s="11">
        <v>1</v>
      </c>
      <c r="Y22" s="17">
        <v>1</v>
      </c>
      <c r="Z22" s="11">
        <v>1</v>
      </c>
      <c r="AA22" s="17">
        <v>1</v>
      </c>
      <c r="AB22" s="11">
        <v>1</v>
      </c>
      <c r="AC22" s="17">
        <v>1</v>
      </c>
      <c r="AD22" s="11"/>
      <c r="AE22" s="17">
        <v>1</v>
      </c>
      <c r="AF22" s="11"/>
      <c r="AG22" s="17">
        <v>1</v>
      </c>
      <c r="AH22" s="11"/>
      <c r="AI22" s="17">
        <v>1</v>
      </c>
      <c r="AJ22" s="11"/>
      <c r="AK22" s="12" t="s">
        <v>34</v>
      </c>
    </row>
    <row r="23" spans="1:37" ht="23.25" customHeight="1" x14ac:dyDescent="0.25">
      <c r="A23" s="15">
        <v>5</v>
      </c>
      <c r="B23" s="24" t="s">
        <v>58</v>
      </c>
      <c r="C23" s="396" t="s">
        <v>43</v>
      </c>
      <c r="D23" s="397"/>
      <c r="E23" s="397"/>
      <c r="F23" s="397"/>
      <c r="G23" s="397"/>
      <c r="H23" s="397"/>
      <c r="I23" s="397"/>
      <c r="J23" s="398"/>
      <c r="K23" s="399" t="s">
        <v>30</v>
      </c>
      <c r="L23" s="401"/>
      <c r="M23" s="11"/>
      <c r="N23" s="11"/>
      <c r="O23" s="11"/>
      <c r="P23" s="11"/>
      <c r="Q23" s="17">
        <v>1</v>
      </c>
      <c r="R23" s="11">
        <v>1</v>
      </c>
      <c r="S23" s="11"/>
      <c r="T23" s="11"/>
      <c r="U23" s="18"/>
      <c r="V23" s="11"/>
      <c r="W23" s="17">
        <v>1</v>
      </c>
      <c r="X23" s="11"/>
      <c r="Y23" s="18"/>
      <c r="Z23" s="11"/>
      <c r="AA23" s="18"/>
      <c r="AB23" s="11"/>
      <c r="AC23" s="17">
        <v>1</v>
      </c>
      <c r="AD23" s="11"/>
      <c r="AE23" s="11"/>
      <c r="AF23" s="11"/>
      <c r="AG23" s="11"/>
      <c r="AH23" s="11"/>
      <c r="AI23" s="17">
        <v>1</v>
      </c>
      <c r="AJ23" s="11"/>
      <c r="AK23" s="14" t="s">
        <v>36</v>
      </c>
    </row>
    <row r="24" spans="1:37" ht="40.5" customHeight="1" x14ac:dyDescent="0.25">
      <c r="A24" s="15">
        <v>6</v>
      </c>
      <c r="B24" s="24" t="s">
        <v>58</v>
      </c>
      <c r="C24" s="413" t="s">
        <v>44</v>
      </c>
      <c r="D24" s="414"/>
      <c r="E24" s="414"/>
      <c r="F24" s="414"/>
      <c r="G24" s="414"/>
      <c r="H24" s="414"/>
      <c r="I24" s="414"/>
      <c r="J24" s="415"/>
      <c r="K24" s="399" t="s">
        <v>29</v>
      </c>
      <c r="L24" s="401"/>
      <c r="M24" s="11"/>
      <c r="N24" s="11"/>
      <c r="O24" s="11"/>
      <c r="P24" s="11"/>
      <c r="Q24" s="17">
        <v>1</v>
      </c>
      <c r="R24" s="11">
        <v>1</v>
      </c>
      <c r="S24" s="11"/>
      <c r="T24" s="11"/>
      <c r="U24" s="11"/>
      <c r="V24" s="11"/>
      <c r="W24" s="18"/>
      <c r="X24" s="11"/>
      <c r="Y24" s="18"/>
      <c r="Z24" s="11"/>
      <c r="AA24" s="18"/>
      <c r="AB24" s="11"/>
      <c r="AC24" s="18"/>
      <c r="AD24" s="11"/>
      <c r="AE24" s="11"/>
      <c r="AF24" s="11"/>
      <c r="AG24" s="11"/>
      <c r="AH24" s="11"/>
      <c r="AI24" s="11"/>
      <c r="AJ24" s="11"/>
      <c r="AK24" s="14" t="s">
        <v>37</v>
      </c>
    </row>
    <row r="25" spans="1:37" ht="27" customHeight="1" x14ac:dyDescent="0.25">
      <c r="A25" s="15">
        <v>7</v>
      </c>
      <c r="B25" s="24" t="s">
        <v>58</v>
      </c>
      <c r="C25" s="416" t="s">
        <v>84</v>
      </c>
      <c r="D25" s="416"/>
      <c r="E25" s="416"/>
      <c r="F25" s="416"/>
      <c r="G25" s="416"/>
      <c r="H25" s="416"/>
      <c r="I25" s="416"/>
      <c r="J25" s="416"/>
      <c r="K25" s="399" t="s">
        <v>29</v>
      </c>
      <c r="L25" s="401"/>
      <c r="M25" s="11"/>
      <c r="N25" s="11"/>
      <c r="O25" s="11"/>
      <c r="P25" s="11"/>
      <c r="Q25" s="17">
        <v>1</v>
      </c>
      <c r="R25" s="11">
        <v>1</v>
      </c>
      <c r="S25" s="11"/>
      <c r="T25" s="11"/>
      <c r="U25" s="11"/>
      <c r="V25" s="11"/>
      <c r="W25" s="18"/>
      <c r="X25" s="11"/>
      <c r="Y25" s="18"/>
      <c r="Z25" s="11"/>
      <c r="AA25" s="11"/>
      <c r="AB25" s="11"/>
      <c r="AC25" s="17">
        <v>1</v>
      </c>
      <c r="AD25" s="11"/>
      <c r="AE25" s="11"/>
      <c r="AF25" s="11"/>
      <c r="AG25" s="11"/>
      <c r="AH25" s="11"/>
      <c r="AI25" s="11"/>
      <c r="AJ25" s="11"/>
      <c r="AK25" s="14" t="s">
        <v>38</v>
      </c>
    </row>
    <row r="26" spans="1:37" ht="72.75" customHeight="1" x14ac:dyDescent="0.25">
      <c r="A26" s="15">
        <v>8</v>
      </c>
      <c r="B26" s="24" t="s">
        <v>58</v>
      </c>
      <c r="C26" s="417" t="s">
        <v>50</v>
      </c>
      <c r="D26" s="418"/>
      <c r="E26" s="418"/>
      <c r="F26" s="418"/>
      <c r="G26" s="418"/>
      <c r="H26" s="418"/>
      <c r="I26" s="418"/>
      <c r="J26" s="419"/>
      <c r="K26" s="399" t="s">
        <v>29</v>
      </c>
      <c r="L26" s="401"/>
      <c r="M26" s="11"/>
      <c r="N26" s="11"/>
      <c r="O26" s="11"/>
      <c r="P26" s="11"/>
      <c r="Q26" s="17">
        <v>1</v>
      </c>
      <c r="R26" s="11">
        <v>1</v>
      </c>
      <c r="S26" s="11"/>
      <c r="T26" s="11"/>
      <c r="U26" s="11"/>
      <c r="V26" s="11"/>
      <c r="W26" s="11"/>
      <c r="X26" s="11"/>
      <c r="Y26" s="18"/>
      <c r="Z26" s="11"/>
      <c r="AA26" s="11"/>
      <c r="AB26" s="11"/>
      <c r="AC26" s="17">
        <v>1</v>
      </c>
      <c r="AD26" s="11"/>
      <c r="AE26" s="11"/>
      <c r="AF26" s="11"/>
      <c r="AG26" s="11"/>
      <c r="AH26" s="11"/>
      <c r="AI26" s="11"/>
      <c r="AJ26" s="11"/>
      <c r="AK26" s="14" t="s">
        <v>39</v>
      </c>
    </row>
    <row r="27" spans="1:37" ht="38.25" customHeight="1" x14ac:dyDescent="0.25">
      <c r="A27" s="15">
        <v>9</v>
      </c>
      <c r="B27" s="24" t="s">
        <v>58</v>
      </c>
      <c r="C27" s="396" t="s">
        <v>82</v>
      </c>
      <c r="D27" s="397"/>
      <c r="E27" s="397"/>
      <c r="F27" s="397"/>
      <c r="G27" s="397"/>
      <c r="H27" s="397"/>
      <c r="I27" s="397"/>
      <c r="J27" s="398"/>
      <c r="K27" s="399" t="s">
        <v>29</v>
      </c>
      <c r="L27" s="401"/>
      <c r="M27" s="11"/>
      <c r="N27" s="11"/>
      <c r="O27" s="11"/>
      <c r="P27" s="11"/>
      <c r="Q27" s="17">
        <v>1</v>
      </c>
      <c r="R27" s="11">
        <v>1</v>
      </c>
      <c r="S27" s="11"/>
      <c r="T27" s="11"/>
      <c r="U27" s="11"/>
      <c r="V27" s="11"/>
      <c r="W27" s="17">
        <v>1</v>
      </c>
      <c r="X27" s="11">
        <v>1</v>
      </c>
      <c r="Y27" s="18"/>
      <c r="Z27" s="11"/>
      <c r="AA27" s="11"/>
      <c r="AB27" s="11"/>
      <c r="AC27" s="17">
        <v>1</v>
      </c>
      <c r="AD27" s="11"/>
      <c r="AE27" s="11"/>
      <c r="AF27" s="11"/>
      <c r="AG27" s="11"/>
      <c r="AH27" s="11"/>
      <c r="AI27" s="17">
        <v>1</v>
      </c>
      <c r="AJ27" s="11"/>
      <c r="AK27" s="14" t="s">
        <v>39</v>
      </c>
    </row>
    <row r="28" spans="1:37" ht="18" customHeight="1" thickBot="1" x14ac:dyDescent="0.3">
      <c r="A28" s="15">
        <v>10</v>
      </c>
      <c r="B28" s="24" t="s">
        <v>59</v>
      </c>
      <c r="C28" s="396" t="s">
        <v>51</v>
      </c>
      <c r="D28" s="397"/>
      <c r="E28" s="397"/>
      <c r="F28" s="397"/>
      <c r="G28" s="397"/>
      <c r="H28" s="397"/>
      <c r="I28" s="397"/>
      <c r="J28" s="398"/>
      <c r="K28" s="399" t="s">
        <v>28</v>
      </c>
      <c r="L28" s="401"/>
      <c r="M28" s="11"/>
      <c r="N28" s="11"/>
      <c r="O28" s="11"/>
      <c r="P28" s="11"/>
      <c r="Q28" s="17">
        <v>1</v>
      </c>
      <c r="R28" s="11">
        <v>1</v>
      </c>
      <c r="S28" s="11"/>
      <c r="T28" s="11"/>
      <c r="U28" s="11"/>
      <c r="V28" s="11"/>
      <c r="W28" s="17">
        <v>1</v>
      </c>
      <c r="X28" s="11">
        <v>1</v>
      </c>
      <c r="Y28" s="18"/>
      <c r="Z28" s="11"/>
      <c r="AA28" s="18"/>
      <c r="AB28" s="11"/>
      <c r="AC28" s="17">
        <v>1</v>
      </c>
      <c r="AD28" s="11"/>
      <c r="AE28" s="11"/>
      <c r="AF28" s="11"/>
      <c r="AG28" s="11"/>
      <c r="AH28" s="11"/>
      <c r="AI28" s="17">
        <v>1</v>
      </c>
      <c r="AJ28" s="11"/>
      <c r="AK28" s="14" t="s">
        <v>40</v>
      </c>
    </row>
    <row r="29" spans="1:37" s="5" customFormat="1" ht="16.8" thickTop="1" thickBot="1" x14ac:dyDescent="0.35">
      <c r="A29" s="320" t="s">
        <v>11</v>
      </c>
      <c r="B29" s="321"/>
      <c r="C29" s="321"/>
      <c r="D29" s="321"/>
      <c r="E29" s="321"/>
      <c r="F29" s="321"/>
      <c r="G29" s="321"/>
      <c r="H29" s="321"/>
      <c r="I29" s="321"/>
      <c r="J29" s="321"/>
      <c r="K29" s="322"/>
      <c r="L29" s="322"/>
      <c r="M29" s="411"/>
      <c r="N29" s="411"/>
      <c r="O29" s="411"/>
      <c r="P29" s="411"/>
      <c r="Q29" s="411" t="s">
        <v>12</v>
      </c>
      <c r="R29" s="411"/>
      <c r="S29" s="411"/>
      <c r="T29" s="411"/>
      <c r="U29" s="411"/>
      <c r="V29" s="411"/>
      <c r="W29" s="411"/>
      <c r="X29" s="411"/>
      <c r="Y29" s="411"/>
      <c r="Z29" s="411"/>
      <c r="AA29" s="411"/>
      <c r="AB29" s="411"/>
      <c r="AC29" s="411"/>
      <c r="AD29" s="322"/>
      <c r="AE29" s="322"/>
      <c r="AF29" s="322"/>
      <c r="AG29" s="411"/>
      <c r="AH29" s="411"/>
      <c r="AI29" s="411"/>
      <c r="AJ29" s="412"/>
    </row>
    <row r="30" spans="1:37" ht="14.25" customHeight="1" thickTop="1" thickBot="1" x14ac:dyDescent="0.3">
      <c r="A30" s="198" t="s">
        <v>76</v>
      </c>
      <c r="B30" s="199"/>
      <c r="C30" s="199"/>
      <c r="D30" s="199"/>
      <c r="E30" s="199"/>
      <c r="F30" s="199"/>
      <c r="G30" s="199"/>
      <c r="H30" s="199"/>
      <c r="I30" s="199"/>
      <c r="J30" s="199"/>
      <c r="K30" s="200"/>
      <c r="L30" s="200"/>
      <c r="M30" s="200"/>
      <c r="N30" s="200"/>
      <c r="O30" s="200"/>
      <c r="P30" s="200"/>
      <c r="Q30" s="201" t="s">
        <v>83</v>
      </c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2"/>
    </row>
    <row r="31" spans="1:37" ht="13.8" thickTop="1" x14ac:dyDescent="0.25">
      <c r="A31" s="27"/>
      <c r="B31" s="1" t="s">
        <v>73</v>
      </c>
      <c r="K31" s="324"/>
      <c r="L31" s="324"/>
      <c r="M31" s="34"/>
      <c r="N31" s="34"/>
      <c r="O31" s="34"/>
      <c r="P31" s="34"/>
      <c r="Q31" s="34"/>
      <c r="R31" s="34"/>
      <c r="S31" s="34"/>
      <c r="T31" s="34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7" ht="13.8" thickBot="1" x14ac:dyDescent="0.3">
      <c r="K32" s="7"/>
      <c r="L32" s="7"/>
      <c r="M32" s="7"/>
      <c r="N32" s="7"/>
      <c r="O32" s="7"/>
      <c r="P32" s="7"/>
      <c r="Q32" s="7"/>
      <c r="R32" s="7"/>
      <c r="S32" s="7"/>
      <c r="T32" s="7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8"/>
      <c r="AF32" s="8"/>
      <c r="AG32" s="8"/>
      <c r="AH32" s="8"/>
      <c r="AI32" s="8"/>
      <c r="AJ32" s="8"/>
    </row>
    <row r="33" spans="1:36" ht="18.75" customHeight="1" thickTop="1" x14ac:dyDescent="0.25">
      <c r="A33" s="325" t="s">
        <v>61</v>
      </c>
      <c r="B33" s="326"/>
      <c r="C33" s="326"/>
      <c r="D33" s="326"/>
      <c r="E33" s="326"/>
      <c r="F33" s="326"/>
      <c r="G33" s="326"/>
      <c r="H33" s="326"/>
      <c r="I33" s="326"/>
      <c r="J33" s="326"/>
      <c r="K33" s="327"/>
      <c r="L33" s="327"/>
      <c r="M33" s="420">
        <v>41275</v>
      </c>
      <c r="N33" s="420"/>
      <c r="O33" s="420">
        <v>41306</v>
      </c>
      <c r="P33" s="420"/>
      <c r="Q33" s="420">
        <v>41334</v>
      </c>
      <c r="R33" s="420"/>
      <c r="S33" s="420">
        <v>41365</v>
      </c>
      <c r="T33" s="420"/>
      <c r="U33" s="420">
        <v>41395</v>
      </c>
      <c r="V33" s="420"/>
      <c r="W33" s="420">
        <v>41426</v>
      </c>
      <c r="X33" s="420"/>
      <c r="Y33" s="420">
        <v>41456</v>
      </c>
      <c r="Z33" s="420"/>
      <c r="AA33" s="420">
        <v>41487</v>
      </c>
      <c r="AB33" s="420"/>
      <c r="AC33" s="420">
        <v>41518</v>
      </c>
      <c r="AD33" s="420"/>
      <c r="AE33" s="420">
        <v>41548</v>
      </c>
      <c r="AF33" s="420"/>
      <c r="AG33" s="420">
        <v>41579</v>
      </c>
      <c r="AH33" s="420"/>
      <c r="AI33" s="420">
        <v>41609</v>
      </c>
      <c r="AJ33" s="420"/>
    </row>
    <row r="34" spans="1:36" ht="18.75" customHeight="1" x14ac:dyDescent="0.25">
      <c r="A34" s="297" t="s">
        <v>67</v>
      </c>
      <c r="B34" s="298"/>
      <c r="C34" s="298"/>
      <c r="D34" s="298"/>
      <c r="E34" s="298"/>
      <c r="F34" s="298"/>
      <c r="G34" s="298"/>
      <c r="H34" s="298"/>
      <c r="I34" s="298"/>
      <c r="J34" s="298"/>
      <c r="K34" s="299"/>
      <c r="L34" s="299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</row>
    <row r="35" spans="1:36" ht="12.75" customHeight="1" x14ac:dyDescent="0.25">
      <c r="A35" s="317" t="s">
        <v>14</v>
      </c>
      <c r="B35" s="318"/>
      <c r="C35" s="318"/>
      <c r="D35" s="318"/>
      <c r="E35" s="318"/>
      <c r="F35" s="318"/>
      <c r="G35" s="318"/>
      <c r="H35" s="318"/>
      <c r="I35" s="318"/>
      <c r="J35" s="318"/>
      <c r="K35" s="319"/>
      <c r="L35" s="319"/>
      <c r="M35" s="304">
        <f>SUM(M19:M28)</f>
        <v>3</v>
      </c>
      <c r="N35" s="304"/>
      <c r="O35" s="304">
        <f t="shared" ref="O35" si="1">SUM(O19:O28)</f>
        <v>1</v>
      </c>
      <c r="P35" s="304"/>
      <c r="Q35" s="304">
        <f t="shared" ref="Q35:AI35" si="2">SUM(Q19:Q28)</f>
        <v>7</v>
      </c>
      <c r="R35" s="304"/>
      <c r="S35" s="304">
        <f t="shared" si="2"/>
        <v>2</v>
      </c>
      <c r="T35" s="304"/>
      <c r="U35" s="304">
        <f t="shared" si="2"/>
        <v>1</v>
      </c>
      <c r="V35" s="304"/>
      <c r="W35" s="304">
        <f t="shared" si="2"/>
        <v>4</v>
      </c>
      <c r="X35" s="304"/>
      <c r="Y35" s="304">
        <f t="shared" si="2"/>
        <v>1</v>
      </c>
      <c r="Z35" s="304"/>
      <c r="AA35" s="304">
        <f t="shared" si="2"/>
        <v>1</v>
      </c>
      <c r="AB35" s="304"/>
      <c r="AC35" s="304">
        <f t="shared" si="2"/>
        <v>6</v>
      </c>
      <c r="AD35" s="304"/>
      <c r="AE35" s="304">
        <f t="shared" si="2"/>
        <v>1</v>
      </c>
      <c r="AF35" s="304"/>
      <c r="AG35" s="304">
        <f t="shared" si="2"/>
        <v>1</v>
      </c>
      <c r="AH35" s="304"/>
      <c r="AI35" s="304">
        <f t="shared" si="2"/>
        <v>4</v>
      </c>
      <c r="AJ35" s="304"/>
    </row>
    <row r="36" spans="1:36" ht="12.75" customHeight="1" x14ac:dyDescent="0.25">
      <c r="A36" s="317" t="s">
        <v>15</v>
      </c>
      <c r="B36" s="318"/>
      <c r="C36" s="318"/>
      <c r="D36" s="318"/>
      <c r="E36" s="318"/>
      <c r="F36" s="318"/>
      <c r="G36" s="318"/>
      <c r="H36" s="318"/>
      <c r="I36" s="318"/>
      <c r="J36" s="318"/>
      <c r="K36" s="319"/>
      <c r="L36" s="319"/>
      <c r="M36" s="315">
        <f>SUM(N19:N28)</f>
        <v>3</v>
      </c>
      <c r="N36" s="316"/>
      <c r="O36" s="315">
        <f t="shared" ref="O36" si="3">SUM(P19:P28)</f>
        <v>1</v>
      </c>
      <c r="P36" s="316"/>
      <c r="Q36" s="315">
        <f t="shared" ref="Q36" si="4">SUM(R19:R28)</f>
        <v>7</v>
      </c>
      <c r="R36" s="316"/>
      <c r="S36" s="315">
        <f t="shared" ref="S36" si="5">SUM(T19:T28)</f>
        <v>2</v>
      </c>
      <c r="T36" s="316"/>
      <c r="U36" s="315">
        <f t="shared" ref="U36" si="6">SUM(V19:V28)</f>
        <v>1</v>
      </c>
      <c r="V36" s="316"/>
      <c r="W36" s="315">
        <f t="shared" ref="W36" si="7">SUM(X19:X28)</f>
        <v>3</v>
      </c>
      <c r="X36" s="316"/>
      <c r="Y36" s="315">
        <f t="shared" ref="Y36" si="8">SUM(Z19:Z28)</f>
        <v>1</v>
      </c>
      <c r="Z36" s="316"/>
      <c r="AA36" s="315">
        <f t="shared" ref="AA36" si="9">SUM(AB19:AB28)</f>
        <v>1</v>
      </c>
      <c r="AB36" s="316"/>
      <c r="AC36" s="315">
        <f t="shared" ref="AC36" si="10">SUM(AD19:AD28)</f>
        <v>0</v>
      </c>
      <c r="AD36" s="316"/>
      <c r="AE36" s="315">
        <f t="shared" ref="AE36" si="11">SUM(AF19:AF28)</f>
        <v>0</v>
      </c>
      <c r="AF36" s="316"/>
      <c r="AG36" s="315">
        <f t="shared" ref="AG36" si="12">SUM(AH19:AH28)</f>
        <v>0</v>
      </c>
      <c r="AH36" s="316"/>
      <c r="AI36" s="315">
        <f t="shared" ref="AI36" si="13">SUM(AJ19:AJ28)</f>
        <v>0</v>
      </c>
      <c r="AJ36" s="316"/>
    </row>
    <row r="37" spans="1:36" ht="13.5" customHeight="1" thickBot="1" x14ac:dyDescent="0.3">
      <c r="A37" s="311" t="s">
        <v>16</v>
      </c>
      <c r="B37" s="312"/>
      <c r="C37" s="312"/>
      <c r="D37" s="312"/>
      <c r="E37" s="312"/>
      <c r="F37" s="312"/>
      <c r="G37" s="312"/>
      <c r="H37" s="312"/>
      <c r="I37" s="312"/>
      <c r="J37" s="312"/>
      <c r="K37" s="313"/>
      <c r="L37" s="313"/>
      <c r="M37" s="314">
        <f>+M36/M35</f>
        <v>1</v>
      </c>
      <c r="N37" s="314"/>
      <c r="O37" s="314">
        <f>+O36/O35</f>
        <v>1</v>
      </c>
      <c r="P37" s="314"/>
      <c r="Q37" s="314">
        <f>+Q36/Q35</f>
        <v>1</v>
      </c>
      <c r="R37" s="314"/>
      <c r="S37" s="314">
        <f>+S36/S35</f>
        <v>1</v>
      </c>
      <c r="T37" s="314"/>
      <c r="U37" s="314">
        <f>+U36/U35</f>
        <v>1</v>
      </c>
      <c r="V37" s="314"/>
      <c r="W37" s="314">
        <f>+W36/W35</f>
        <v>0.75</v>
      </c>
      <c r="X37" s="314"/>
      <c r="Y37" s="314">
        <f>+Y36/Y35</f>
        <v>1</v>
      </c>
      <c r="Z37" s="314"/>
      <c r="AA37" s="314">
        <f>+AA36/AA35</f>
        <v>1</v>
      </c>
      <c r="AB37" s="314"/>
      <c r="AC37" s="314">
        <f>+AC36/AC35</f>
        <v>0</v>
      </c>
      <c r="AD37" s="314"/>
      <c r="AE37" s="314">
        <f>+AE36/AE35</f>
        <v>0</v>
      </c>
      <c r="AF37" s="314"/>
      <c r="AG37" s="314">
        <f>+AG36/AG35</f>
        <v>0</v>
      </c>
      <c r="AH37" s="314"/>
      <c r="AI37" s="304">
        <f>+AI36/AI35</f>
        <v>0</v>
      </c>
      <c r="AJ37" s="304"/>
    </row>
    <row r="38" spans="1:36" ht="13.5" customHeight="1" thickTop="1" x14ac:dyDescent="0.25">
      <c r="A38" s="297" t="s">
        <v>63</v>
      </c>
      <c r="B38" s="298"/>
      <c r="C38" s="298"/>
      <c r="D38" s="298"/>
      <c r="E38" s="298"/>
      <c r="F38" s="298"/>
      <c r="G38" s="298"/>
      <c r="H38" s="298"/>
      <c r="I38" s="298"/>
      <c r="J38" s="298"/>
      <c r="K38" s="299"/>
      <c r="L38" s="299"/>
      <c r="M38" s="420">
        <v>41275</v>
      </c>
      <c r="N38" s="420"/>
      <c r="O38" s="420">
        <v>41306</v>
      </c>
      <c r="P38" s="420"/>
      <c r="Q38" s="420">
        <v>41334</v>
      </c>
      <c r="R38" s="420"/>
      <c r="S38" s="420">
        <v>41365</v>
      </c>
      <c r="T38" s="420"/>
      <c r="U38" s="420">
        <v>41395</v>
      </c>
      <c r="V38" s="420"/>
      <c r="W38" s="420">
        <v>41426</v>
      </c>
      <c r="X38" s="420"/>
      <c r="Y38" s="420">
        <v>41456</v>
      </c>
      <c r="Z38" s="420"/>
      <c r="AA38" s="420">
        <v>41487</v>
      </c>
      <c r="AB38" s="420"/>
      <c r="AC38" s="420">
        <v>41518</v>
      </c>
      <c r="AD38" s="420"/>
      <c r="AE38" s="420">
        <v>41548</v>
      </c>
      <c r="AF38" s="420"/>
      <c r="AG38" s="420">
        <v>41579</v>
      </c>
      <c r="AH38" s="420"/>
      <c r="AI38" s="420">
        <v>41609</v>
      </c>
      <c r="AJ38" s="420"/>
    </row>
    <row r="39" spans="1:36" ht="12.75" customHeight="1" x14ac:dyDescent="0.25">
      <c r="A39" s="294" t="s">
        <v>98</v>
      </c>
      <c r="B39" s="295"/>
      <c r="C39" s="295"/>
      <c r="D39" s="295"/>
      <c r="E39" s="295"/>
      <c r="F39" s="295"/>
      <c r="G39" s="295"/>
      <c r="H39" s="295"/>
      <c r="I39" s="295"/>
      <c r="J39" s="295"/>
      <c r="K39" s="296"/>
      <c r="L39" s="296"/>
      <c r="M39" s="306">
        <v>120</v>
      </c>
      <c r="N39" s="306"/>
      <c r="O39" s="306">
        <v>117</v>
      </c>
      <c r="P39" s="306"/>
      <c r="Q39" s="306">
        <v>115</v>
      </c>
      <c r="R39" s="306"/>
      <c r="S39" s="306">
        <v>129</v>
      </c>
      <c r="T39" s="306"/>
      <c r="U39" s="306">
        <v>125</v>
      </c>
      <c r="V39" s="306"/>
      <c r="W39" s="306">
        <v>127</v>
      </c>
      <c r="X39" s="306"/>
      <c r="Y39" s="306">
        <v>193</v>
      </c>
      <c r="Z39" s="306"/>
      <c r="AA39" s="306">
        <v>193</v>
      </c>
      <c r="AB39" s="306"/>
      <c r="AC39" s="306"/>
      <c r="AD39" s="306"/>
      <c r="AE39" s="306"/>
      <c r="AF39" s="306"/>
      <c r="AG39" s="306"/>
      <c r="AH39" s="306"/>
      <c r="AI39" s="306"/>
      <c r="AJ39" s="306"/>
    </row>
    <row r="40" spans="1:36" ht="12.75" customHeight="1" x14ac:dyDescent="0.25">
      <c r="A40" s="292" t="s">
        <v>64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306">
        <v>120</v>
      </c>
      <c r="N40" s="306"/>
      <c r="O40" s="306">
        <v>117</v>
      </c>
      <c r="P40" s="306"/>
      <c r="Q40" s="306">
        <v>115</v>
      </c>
      <c r="R40" s="306"/>
      <c r="S40" s="306">
        <v>129</v>
      </c>
      <c r="T40" s="306"/>
      <c r="U40" s="306">
        <v>125</v>
      </c>
      <c r="V40" s="306"/>
      <c r="W40" s="306">
        <v>127</v>
      </c>
      <c r="X40" s="306"/>
      <c r="Y40" s="304">
        <v>193</v>
      </c>
      <c r="Z40" s="304"/>
      <c r="AA40" s="304">
        <v>193</v>
      </c>
      <c r="AB40" s="304"/>
      <c r="AC40" s="304"/>
      <c r="AD40" s="304"/>
      <c r="AE40" s="304"/>
      <c r="AF40" s="304"/>
      <c r="AG40" s="304"/>
      <c r="AH40" s="304"/>
      <c r="AI40" s="304"/>
      <c r="AJ40" s="304"/>
    </row>
    <row r="41" spans="1:36" ht="12.75" customHeight="1" x14ac:dyDescent="0.25">
      <c r="A41" s="292" t="s">
        <v>65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302">
        <f>+M39/M40</f>
        <v>1</v>
      </c>
      <c r="N41" s="302"/>
      <c r="O41" s="302">
        <f t="shared" ref="O41" si="14">+O39/O40</f>
        <v>1</v>
      </c>
      <c r="P41" s="302"/>
      <c r="Q41" s="302">
        <f t="shared" ref="Q41" si="15">+Q39/Q40</f>
        <v>1</v>
      </c>
      <c r="R41" s="302"/>
      <c r="S41" s="302">
        <f>+S40/S39</f>
        <v>1</v>
      </c>
      <c r="T41" s="302"/>
      <c r="U41" s="302">
        <f>+U40/U39</f>
        <v>1</v>
      </c>
      <c r="V41" s="302"/>
      <c r="W41" s="302">
        <f>+W40/W39</f>
        <v>1</v>
      </c>
      <c r="X41" s="302"/>
      <c r="Y41" s="302">
        <f>+Y40/Y39</f>
        <v>1</v>
      </c>
      <c r="Z41" s="302"/>
      <c r="AA41" s="302">
        <f>+AA40/AA39</f>
        <v>1</v>
      </c>
      <c r="AB41" s="302"/>
      <c r="AC41" s="302" t="e">
        <f>+AC40/AC39</f>
        <v>#DIV/0!</v>
      </c>
      <c r="AD41" s="302"/>
      <c r="AE41" s="302" t="e">
        <f>+AE40/AE39</f>
        <v>#DIV/0!</v>
      </c>
      <c r="AF41" s="302"/>
      <c r="AG41" s="302" t="e">
        <f>+AG40/AG39</f>
        <v>#DIV/0!</v>
      </c>
      <c r="AH41" s="302"/>
      <c r="AI41" s="302" t="e">
        <f>+AI40/AI39</f>
        <v>#DIV/0!</v>
      </c>
      <c r="AJ41" s="302"/>
    </row>
    <row r="42" spans="1:36" ht="12.75" customHeight="1" x14ac:dyDescent="0.25">
      <c r="A42" s="292" t="s">
        <v>97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306">
        <v>120</v>
      </c>
      <c r="N42" s="306"/>
      <c r="O42" s="306">
        <v>117</v>
      </c>
      <c r="P42" s="306"/>
      <c r="Q42" s="306">
        <v>115</v>
      </c>
      <c r="R42" s="306"/>
      <c r="S42" s="306">
        <v>129</v>
      </c>
      <c r="T42" s="306"/>
      <c r="U42" s="306">
        <v>125</v>
      </c>
      <c r="V42" s="306"/>
      <c r="W42" s="306">
        <v>127</v>
      </c>
      <c r="X42" s="306"/>
      <c r="Y42" s="304">
        <v>196</v>
      </c>
      <c r="Z42" s="304"/>
      <c r="AA42" s="304">
        <v>193</v>
      </c>
      <c r="AB42" s="304"/>
      <c r="AC42" s="304"/>
      <c r="AD42" s="304"/>
      <c r="AE42" s="304"/>
      <c r="AF42" s="304"/>
      <c r="AG42" s="304"/>
      <c r="AH42" s="304"/>
      <c r="AI42" s="304"/>
      <c r="AJ42" s="304"/>
    </row>
    <row r="43" spans="1:36" ht="12.75" customHeight="1" x14ac:dyDescent="0.25">
      <c r="A43" s="292" t="s">
        <v>66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306">
        <v>120</v>
      </c>
      <c r="N43" s="306"/>
      <c r="O43" s="306">
        <v>117</v>
      </c>
      <c r="P43" s="306"/>
      <c r="Q43" s="306">
        <v>115</v>
      </c>
      <c r="R43" s="306"/>
      <c r="S43" s="306">
        <v>129</v>
      </c>
      <c r="T43" s="306"/>
      <c r="U43" s="306">
        <v>125</v>
      </c>
      <c r="V43" s="306"/>
      <c r="W43" s="306">
        <v>127</v>
      </c>
      <c r="X43" s="306"/>
      <c r="Y43" s="304">
        <v>196</v>
      </c>
      <c r="Z43" s="304"/>
      <c r="AA43" s="304">
        <v>193</v>
      </c>
      <c r="AB43" s="304"/>
      <c r="AC43" s="304"/>
      <c r="AD43" s="304"/>
      <c r="AE43" s="304"/>
      <c r="AF43" s="304"/>
      <c r="AG43" s="304"/>
      <c r="AH43" s="304"/>
      <c r="AI43" s="304"/>
      <c r="AJ43" s="304"/>
    </row>
    <row r="44" spans="1:36" ht="13.5" customHeight="1" thickBot="1" x14ac:dyDescent="0.3">
      <c r="A44" s="292" t="s">
        <v>65</v>
      </c>
      <c r="B44" s="292"/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302">
        <f>+M43/M42</f>
        <v>1</v>
      </c>
      <c r="N44" s="302"/>
      <c r="O44" s="302">
        <f>+O43/O42</f>
        <v>1</v>
      </c>
      <c r="P44" s="302"/>
      <c r="Q44" s="302">
        <f>+Q43/Q42</f>
        <v>1</v>
      </c>
      <c r="R44" s="302"/>
      <c r="S44" s="302">
        <f>+S43/S42</f>
        <v>1</v>
      </c>
      <c r="T44" s="302"/>
      <c r="U44" s="302">
        <f>+U43/U42</f>
        <v>1</v>
      </c>
      <c r="V44" s="302"/>
      <c r="W44" s="302">
        <f>+W43/W42</f>
        <v>1</v>
      </c>
      <c r="X44" s="302"/>
      <c r="Y44" s="302">
        <f>+Y43/Y42</f>
        <v>1</v>
      </c>
      <c r="Z44" s="302"/>
      <c r="AA44" s="302">
        <f>+AA43/AA42</f>
        <v>1</v>
      </c>
      <c r="AB44" s="302"/>
      <c r="AC44" s="302" t="e">
        <f>+AC43/AC42</f>
        <v>#DIV/0!</v>
      </c>
      <c r="AD44" s="302"/>
      <c r="AE44" s="302" t="e">
        <f>+AE43/AE42</f>
        <v>#DIV/0!</v>
      </c>
      <c r="AF44" s="302"/>
      <c r="AG44" s="302" t="e">
        <f>+AG43/AG42</f>
        <v>#DIV/0!</v>
      </c>
      <c r="AH44" s="302"/>
      <c r="AI44" s="302" t="e">
        <f>+AI43/AI42</f>
        <v>#DIV/0!</v>
      </c>
      <c r="AJ44" s="302"/>
    </row>
    <row r="45" spans="1:36" ht="13.5" customHeight="1" thickTop="1" x14ac:dyDescent="0.25">
      <c r="A45" s="297" t="s">
        <v>91</v>
      </c>
      <c r="B45" s="298"/>
      <c r="C45" s="298"/>
      <c r="D45" s="298"/>
      <c r="E45" s="298"/>
      <c r="F45" s="298"/>
      <c r="G45" s="298"/>
      <c r="H45" s="298"/>
      <c r="I45" s="298"/>
      <c r="J45" s="298"/>
      <c r="K45" s="299"/>
      <c r="L45" s="299"/>
      <c r="M45" s="420">
        <v>41275</v>
      </c>
      <c r="N45" s="420"/>
      <c r="O45" s="420">
        <v>41306</v>
      </c>
      <c r="P45" s="420"/>
      <c r="Q45" s="420">
        <v>41334</v>
      </c>
      <c r="R45" s="420"/>
      <c r="S45" s="420">
        <v>41365</v>
      </c>
      <c r="T45" s="420"/>
      <c r="U45" s="420">
        <v>41395</v>
      </c>
      <c r="V45" s="420"/>
      <c r="W45" s="420">
        <v>41426</v>
      </c>
      <c r="X45" s="420"/>
      <c r="Y45" s="420">
        <v>41456</v>
      </c>
      <c r="Z45" s="420"/>
      <c r="AA45" s="420">
        <v>41487</v>
      </c>
      <c r="AB45" s="420"/>
      <c r="AC45" s="420">
        <v>41518</v>
      </c>
      <c r="AD45" s="420"/>
      <c r="AE45" s="420">
        <v>41548</v>
      </c>
      <c r="AF45" s="420"/>
      <c r="AG45" s="420">
        <v>41579</v>
      </c>
      <c r="AH45" s="420"/>
      <c r="AI45" s="420">
        <v>41609</v>
      </c>
      <c r="AJ45" s="420"/>
    </row>
    <row r="46" spans="1:36" ht="12.75" customHeight="1" x14ac:dyDescent="0.25">
      <c r="A46" s="294" t="s">
        <v>92</v>
      </c>
      <c r="B46" s="295"/>
      <c r="C46" s="295"/>
      <c r="D46" s="295"/>
      <c r="E46" s="295"/>
      <c r="F46" s="295"/>
      <c r="G46" s="295"/>
      <c r="H46" s="295"/>
      <c r="I46" s="295"/>
      <c r="J46" s="295"/>
      <c r="K46" s="296"/>
      <c r="L46" s="296"/>
      <c r="M46" s="306">
        <v>0</v>
      </c>
      <c r="N46" s="306"/>
      <c r="O46" s="306">
        <v>0</v>
      </c>
      <c r="P46" s="306"/>
      <c r="Q46" s="306">
        <v>0</v>
      </c>
      <c r="R46" s="306"/>
      <c r="S46" s="306">
        <v>0</v>
      </c>
      <c r="T46" s="306"/>
      <c r="U46" s="306">
        <v>0</v>
      </c>
      <c r="V46" s="306"/>
      <c r="W46" s="306">
        <v>0</v>
      </c>
      <c r="X46" s="306"/>
      <c r="Y46" s="306">
        <v>0</v>
      </c>
      <c r="Z46" s="306"/>
      <c r="AA46" s="306">
        <v>0</v>
      </c>
      <c r="AB46" s="306"/>
      <c r="AC46" s="306"/>
      <c r="AD46" s="306"/>
      <c r="AE46" s="306"/>
      <c r="AF46" s="306"/>
      <c r="AG46" s="306"/>
      <c r="AH46" s="306"/>
      <c r="AI46" s="306"/>
      <c r="AJ46" s="306"/>
    </row>
    <row r="47" spans="1:36" ht="12.75" customHeight="1" x14ac:dyDescent="0.25">
      <c r="A47" s="292" t="s">
        <v>93</v>
      </c>
      <c r="B47" s="292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306">
        <v>120</v>
      </c>
      <c r="N47" s="306"/>
      <c r="O47" s="306">
        <v>117</v>
      </c>
      <c r="P47" s="306"/>
      <c r="Q47" s="306">
        <v>115</v>
      </c>
      <c r="R47" s="306"/>
      <c r="S47" s="306">
        <v>129</v>
      </c>
      <c r="T47" s="306"/>
      <c r="U47" s="306">
        <v>125</v>
      </c>
      <c r="V47" s="306"/>
      <c r="W47" s="306">
        <v>127</v>
      </c>
      <c r="X47" s="306"/>
      <c r="Y47" s="304">
        <v>196</v>
      </c>
      <c r="Z47" s="304"/>
      <c r="AA47" s="304">
        <v>193</v>
      </c>
      <c r="AB47" s="304"/>
      <c r="AC47" s="304"/>
      <c r="AD47" s="304"/>
      <c r="AE47" s="304"/>
      <c r="AF47" s="304"/>
      <c r="AG47" s="304"/>
      <c r="AH47" s="304"/>
      <c r="AI47" s="304"/>
      <c r="AJ47" s="304"/>
    </row>
    <row r="48" spans="1:36" ht="12.75" customHeight="1" x14ac:dyDescent="0.25">
      <c r="A48" s="292" t="s">
        <v>94</v>
      </c>
      <c r="B48" s="292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302">
        <f>+M46/M47</f>
        <v>0</v>
      </c>
      <c r="N48" s="302"/>
      <c r="O48" s="302">
        <f>+O46/O47</f>
        <v>0</v>
      </c>
      <c r="P48" s="302"/>
      <c r="Q48" s="302">
        <f t="shared" ref="Q48" si="16">+Q46/Q47</f>
        <v>0</v>
      </c>
      <c r="R48" s="302"/>
      <c r="S48" s="302">
        <f t="shared" ref="S48" si="17">+S46/S47</f>
        <v>0</v>
      </c>
      <c r="T48" s="302"/>
      <c r="U48" s="302">
        <f t="shared" ref="U48" si="18">+U46/U47</f>
        <v>0</v>
      </c>
      <c r="V48" s="302"/>
      <c r="W48" s="302">
        <f t="shared" ref="W48" si="19">+W46/W47</f>
        <v>0</v>
      </c>
      <c r="X48" s="302"/>
      <c r="Y48" s="302">
        <f t="shared" ref="Y48" si="20">+Y46/Y47</f>
        <v>0</v>
      </c>
      <c r="Z48" s="302"/>
      <c r="AA48" s="302">
        <f t="shared" ref="AA48" si="21">+AA46/AA47</f>
        <v>0</v>
      </c>
      <c r="AB48" s="302"/>
      <c r="AC48" s="302" t="e">
        <f t="shared" ref="AC48" si="22">+AC46/AC47</f>
        <v>#DIV/0!</v>
      </c>
      <c r="AD48" s="302"/>
      <c r="AE48" s="302" t="e">
        <f t="shared" ref="AE48" si="23">+AE46/AE47</f>
        <v>#DIV/0!</v>
      </c>
      <c r="AF48" s="302"/>
      <c r="AG48" s="302" t="e">
        <f t="shared" ref="AG48" si="24">+AG46/AG47</f>
        <v>#DIV/0!</v>
      </c>
      <c r="AH48" s="302"/>
      <c r="AI48" s="302" t="e">
        <f t="shared" ref="AI48" si="25">+AI46/AI47</f>
        <v>#DIV/0!</v>
      </c>
      <c r="AJ48" s="302"/>
    </row>
    <row r="49" spans="1:36" x14ac:dyDescent="0.25">
      <c r="A49" s="294" t="s">
        <v>95</v>
      </c>
      <c r="B49" s="295"/>
      <c r="C49" s="295"/>
      <c r="D49" s="295"/>
      <c r="E49" s="295"/>
      <c r="F49" s="295"/>
      <c r="G49" s="295"/>
      <c r="H49" s="295"/>
      <c r="I49" s="295"/>
      <c r="J49" s="295"/>
      <c r="K49" s="296"/>
      <c r="L49" s="296"/>
      <c r="M49" s="306">
        <v>0</v>
      </c>
      <c r="N49" s="306"/>
      <c r="O49" s="306">
        <v>0</v>
      </c>
      <c r="P49" s="306"/>
      <c r="Q49" s="306">
        <v>0</v>
      </c>
      <c r="R49" s="306"/>
      <c r="S49" s="306">
        <v>0</v>
      </c>
      <c r="T49" s="306"/>
      <c r="U49" s="306">
        <v>0</v>
      </c>
      <c r="V49" s="306"/>
      <c r="W49" s="306">
        <v>0</v>
      </c>
      <c r="X49" s="306"/>
      <c r="Y49" s="306">
        <v>0</v>
      </c>
      <c r="Z49" s="306"/>
      <c r="AA49" s="306">
        <v>0</v>
      </c>
      <c r="AB49" s="306"/>
      <c r="AC49" s="306"/>
      <c r="AD49" s="306"/>
      <c r="AE49" s="306"/>
      <c r="AF49" s="306"/>
      <c r="AG49" s="306"/>
      <c r="AH49" s="306"/>
      <c r="AI49" s="306"/>
      <c r="AJ49" s="306"/>
    </row>
    <row r="50" spans="1:36" x14ac:dyDescent="0.25">
      <c r="A50" s="292" t="s">
        <v>93</v>
      </c>
      <c r="B50" s="292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306">
        <v>120</v>
      </c>
      <c r="N50" s="306"/>
      <c r="O50" s="306">
        <v>117</v>
      </c>
      <c r="P50" s="306"/>
      <c r="Q50" s="306">
        <v>115</v>
      </c>
      <c r="R50" s="306"/>
      <c r="S50" s="306">
        <v>129</v>
      </c>
      <c r="T50" s="306"/>
      <c r="U50" s="306">
        <v>125</v>
      </c>
      <c r="V50" s="306"/>
      <c r="W50" s="306">
        <v>127</v>
      </c>
      <c r="X50" s="306"/>
      <c r="Y50" s="304">
        <v>196</v>
      </c>
      <c r="Z50" s="304"/>
      <c r="AA50" s="304">
        <v>193</v>
      </c>
      <c r="AB50" s="304"/>
      <c r="AC50" s="304"/>
      <c r="AD50" s="304"/>
      <c r="AE50" s="304"/>
      <c r="AF50" s="304"/>
      <c r="AG50" s="304"/>
      <c r="AH50" s="304"/>
      <c r="AI50" s="304"/>
      <c r="AJ50" s="304"/>
    </row>
    <row r="51" spans="1:36" x14ac:dyDescent="0.25">
      <c r="A51" s="292" t="s">
        <v>96</v>
      </c>
      <c r="B51" s="292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302">
        <f>+M49/M50</f>
        <v>0</v>
      </c>
      <c r="N51" s="302"/>
      <c r="O51" s="302">
        <f>+O49/O50</f>
        <v>0</v>
      </c>
      <c r="P51" s="302"/>
      <c r="Q51" s="302">
        <f t="shared" ref="Q51" si="26">+Q49/Q50</f>
        <v>0</v>
      </c>
      <c r="R51" s="302"/>
      <c r="S51" s="302">
        <f t="shared" ref="S51" si="27">+S49/S50</f>
        <v>0</v>
      </c>
      <c r="T51" s="302"/>
      <c r="U51" s="302">
        <f t="shared" ref="U51" si="28">+U49/U50</f>
        <v>0</v>
      </c>
      <c r="V51" s="302"/>
      <c r="W51" s="302">
        <f t="shared" ref="W51" si="29">+W49/W50</f>
        <v>0</v>
      </c>
      <c r="X51" s="302"/>
      <c r="Y51" s="302">
        <f t="shared" ref="Y51" si="30">+Y49/Y50</f>
        <v>0</v>
      </c>
      <c r="Z51" s="302"/>
      <c r="AA51" s="302">
        <f t="shared" ref="AA51" si="31">+AA49/AA50</f>
        <v>0</v>
      </c>
      <c r="AB51" s="302"/>
      <c r="AC51" s="302" t="e">
        <f t="shared" ref="AC51" si="32">+AC49/AC50</f>
        <v>#DIV/0!</v>
      </c>
      <c r="AD51" s="302"/>
      <c r="AE51" s="302" t="e">
        <f t="shared" ref="AE51" si="33">+AE49/AE50</f>
        <v>#DIV/0!</v>
      </c>
      <c r="AF51" s="302"/>
      <c r="AG51" s="302" t="e">
        <f t="shared" ref="AG51" si="34">+AG49/AG50</f>
        <v>#DIV/0!</v>
      </c>
      <c r="AH51" s="302"/>
      <c r="AI51" s="302" t="e">
        <f t="shared" ref="AI51" si="35">+AI49/AI50</f>
        <v>#DIV/0!</v>
      </c>
      <c r="AJ51" s="302"/>
    </row>
    <row r="52" spans="1:36" x14ac:dyDescent="0.25"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1:36" x14ac:dyDescent="0.25"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x14ac:dyDescent="0.25"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x14ac:dyDescent="0.25"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ht="15.75" customHeight="1" x14ac:dyDescent="0.25">
      <c r="A56" s="430" t="s">
        <v>105</v>
      </c>
      <c r="B56" s="431"/>
      <c r="C56" s="431"/>
      <c r="D56" s="431"/>
      <c r="E56" s="431"/>
      <c r="F56" s="431"/>
      <c r="G56" s="431"/>
      <c r="H56" s="431"/>
      <c r="I56" s="431"/>
      <c r="J56" s="431"/>
      <c r="K56" s="431"/>
      <c r="L56" s="431"/>
      <c r="M56" s="431"/>
      <c r="N56" s="431"/>
      <c r="O56" s="431"/>
      <c r="P56" s="431"/>
      <c r="Q56" s="431"/>
      <c r="R56" s="431"/>
      <c r="S56" s="431"/>
      <c r="T56" s="431"/>
      <c r="U56" s="431"/>
      <c r="V56" s="431"/>
      <c r="W56" s="431"/>
      <c r="X56" s="431"/>
      <c r="Y56" s="431"/>
      <c r="Z56" s="431"/>
      <c r="AA56" s="431"/>
      <c r="AB56" s="431"/>
      <c r="AC56" s="431"/>
      <c r="AD56" s="431"/>
      <c r="AE56" s="431"/>
      <c r="AF56" s="431"/>
      <c r="AG56" s="431"/>
      <c r="AH56" s="431"/>
      <c r="AI56" s="431"/>
      <c r="AJ56" s="432"/>
    </row>
    <row r="57" spans="1:36" ht="15.6" x14ac:dyDescent="0.3">
      <c r="A57" s="240" t="s">
        <v>17</v>
      </c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1" t="s">
        <v>121</v>
      </c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</row>
    <row r="58" spans="1:36" ht="15.75" customHeight="1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433" t="s">
        <v>69</v>
      </c>
      <c r="Q58" s="433"/>
      <c r="R58" s="433"/>
      <c r="S58" s="433"/>
      <c r="T58" s="433"/>
      <c r="U58" s="433"/>
      <c r="V58" s="433"/>
      <c r="W58" s="433" t="s">
        <v>70</v>
      </c>
      <c r="X58" s="433"/>
      <c r="Y58" s="433"/>
      <c r="Z58" s="433"/>
      <c r="AA58" s="433"/>
      <c r="AB58" s="433" t="s">
        <v>8</v>
      </c>
      <c r="AC58" s="433"/>
      <c r="AD58" s="433"/>
      <c r="AE58" s="434" t="s">
        <v>18</v>
      </c>
      <c r="AF58" s="434"/>
      <c r="AG58" s="434"/>
      <c r="AH58" s="35" t="s">
        <v>19</v>
      </c>
      <c r="AI58" s="35"/>
      <c r="AJ58" s="35"/>
    </row>
    <row r="59" spans="1:36" ht="13.5" customHeight="1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29" t="s">
        <v>102</v>
      </c>
      <c r="Q59" s="229"/>
      <c r="R59" s="229"/>
      <c r="S59" s="229"/>
      <c r="T59" s="229"/>
      <c r="U59" s="229"/>
      <c r="V59" s="229"/>
      <c r="W59" s="421" t="s">
        <v>103</v>
      </c>
      <c r="X59" s="422"/>
      <c r="Y59" s="422"/>
      <c r="Z59" s="422"/>
      <c r="AA59" s="423"/>
      <c r="AB59" s="421" t="s">
        <v>100</v>
      </c>
      <c r="AC59" s="422"/>
      <c r="AD59" s="423"/>
      <c r="AE59" s="421" t="s">
        <v>101</v>
      </c>
      <c r="AF59" s="422"/>
      <c r="AG59" s="423"/>
      <c r="AH59" s="421" t="s">
        <v>101</v>
      </c>
      <c r="AI59" s="422"/>
      <c r="AJ59" s="423"/>
    </row>
    <row r="60" spans="1:36" ht="15" customHeight="1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29"/>
      <c r="Q60" s="229"/>
      <c r="R60" s="229"/>
      <c r="S60" s="229"/>
      <c r="T60" s="229"/>
      <c r="U60" s="229"/>
      <c r="V60" s="229"/>
      <c r="W60" s="424"/>
      <c r="X60" s="425"/>
      <c r="Y60" s="425"/>
      <c r="Z60" s="425"/>
      <c r="AA60" s="426"/>
      <c r="AB60" s="424"/>
      <c r="AC60" s="425"/>
      <c r="AD60" s="426"/>
      <c r="AE60" s="424"/>
      <c r="AF60" s="425"/>
      <c r="AG60" s="426"/>
      <c r="AH60" s="424"/>
      <c r="AI60" s="425"/>
      <c r="AJ60" s="426"/>
    </row>
    <row r="61" spans="1:36" ht="15" customHeight="1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29"/>
      <c r="Q61" s="229"/>
      <c r="R61" s="229"/>
      <c r="S61" s="229"/>
      <c r="T61" s="229"/>
      <c r="U61" s="229"/>
      <c r="V61" s="229"/>
      <c r="W61" s="427"/>
      <c r="X61" s="428"/>
      <c r="Y61" s="428"/>
      <c r="Z61" s="428"/>
      <c r="AA61" s="429"/>
      <c r="AB61" s="427"/>
      <c r="AC61" s="428"/>
      <c r="AD61" s="429"/>
      <c r="AE61" s="427"/>
      <c r="AF61" s="428"/>
      <c r="AG61" s="429"/>
      <c r="AH61" s="427"/>
      <c r="AI61" s="428"/>
      <c r="AJ61" s="429"/>
    </row>
    <row r="62" spans="1:36" ht="15" customHeight="1" x14ac:dyDescent="0.3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31" t="s">
        <v>125</v>
      </c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3"/>
    </row>
    <row r="63" spans="1:36" ht="15" customHeight="1" x14ac:dyDescent="0.25">
      <c r="A63" s="242"/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433" t="s">
        <v>69</v>
      </c>
      <c r="Q63" s="433"/>
      <c r="R63" s="433"/>
      <c r="S63" s="433"/>
      <c r="T63" s="433"/>
      <c r="U63" s="433"/>
      <c r="V63" s="433"/>
      <c r="W63" s="433" t="s">
        <v>70</v>
      </c>
      <c r="X63" s="433"/>
      <c r="Y63" s="433"/>
      <c r="Z63" s="433"/>
      <c r="AA63" s="433"/>
      <c r="AB63" s="433" t="s">
        <v>8</v>
      </c>
      <c r="AC63" s="433"/>
      <c r="AD63" s="433"/>
      <c r="AE63" s="434" t="s">
        <v>18</v>
      </c>
      <c r="AF63" s="434"/>
      <c r="AG63" s="434"/>
      <c r="AH63" s="35" t="s">
        <v>19</v>
      </c>
      <c r="AI63" s="35"/>
      <c r="AJ63" s="35"/>
    </row>
    <row r="64" spans="1:36" ht="15" customHeight="1" x14ac:dyDescent="0.25">
      <c r="A64" s="242"/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435"/>
      <c r="Q64" s="435"/>
      <c r="R64" s="435"/>
      <c r="S64" s="435"/>
      <c r="T64" s="435"/>
      <c r="U64" s="435"/>
      <c r="V64" s="435"/>
      <c r="W64" s="436"/>
      <c r="X64" s="436"/>
      <c r="Y64" s="436"/>
      <c r="Z64" s="436"/>
      <c r="AA64" s="436"/>
      <c r="AB64" s="436"/>
      <c r="AC64" s="436"/>
      <c r="AD64" s="436"/>
      <c r="AE64" s="436"/>
      <c r="AF64" s="436"/>
      <c r="AG64" s="436"/>
      <c r="AH64" s="436"/>
      <c r="AI64" s="436"/>
      <c r="AJ64" s="436"/>
    </row>
    <row r="65" spans="1:36" ht="15" customHeight="1" x14ac:dyDescent="0.25">
      <c r="A65" s="242"/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435"/>
      <c r="Q65" s="435"/>
      <c r="R65" s="435"/>
      <c r="S65" s="435"/>
      <c r="T65" s="435"/>
      <c r="U65" s="435"/>
      <c r="V65" s="435"/>
      <c r="W65" s="436"/>
      <c r="X65" s="436"/>
      <c r="Y65" s="436"/>
      <c r="Z65" s="436"/>
      <c r="AA65" s="436"/>
      <c r="AB65" s="436"/>
      <c r="AC65" s="436"/>
      <c r="AD65" s="436"/>
      <c r="AE65" s="436"/>
      <c r="AF65" s="436"/>
      <c r="AG65" s="436"/>
      <c r="AH65" s="436"/>
      <c r="AI65" s="436"/>
      <c r="AJ65" s="436"/>
    </row>
    <row r="66" spans="1:36" ht="15" customHeight="1" x14ac:dyDescent="0.25">
      <c r="A66" s="242"/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435"/>
      <c r="Q66" s="435"/>
      <c r="R66" s="435"/>
      <c r="S66" s="435"/>
      <c r="T66" s="435"/>
      <c r="U66" s="435"/>
      <c r="V66" s="435"/>
      <c r="W66" s="436"/>
      <c r="X66" s="436"/>
      <c r="Y66" s="436"/>
      <c r="Z66" s="436"/>
      <c r="AA66" s="436"/>
      <c r="AB66" s="436"/>
      <c r="AC66" s="436"/>
      <c r="AD66" s="436"/>
      <c r="AE66" s="436"/>
      <c r="AF66" s="436"/>
      <c r="AG66" s="436"/>
      <c r="AH66" s="436"/>
      <c r="AI66" s="436"/>
      <c r="AJ66" s="436"/>
    </row>
    <row r="67" spans="1:36" ht="15.75" customHeight="1" x14ac:dyDescent="0.3">
      <c r="A67" s="242"/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31" t="s">
        <v>120</v>
      </c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3"/>
    </row>
    <row r="68" spans="1:36" ht="15" customHeight="1" x14ac:dyDescent="0.25">
      <c r="A68" s="242"/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433" t="s">
        <v>69</v>
      </c>
      <c r="Q68" s="433"/>
      <c r="R68" s="433"/>
      <c r="S68" s="433"/>
      <c r="T68" s="433"/>
      <c r="U68" s="433"/>
      <c r="V68" s="433"/>
      <c r="W68" s="433" t="s">
        <v>70</v>
      </c>
      <c r="X68" s="433"/>
      <c r="Y68" s="433"/>
      <c r="Z68" s="433"/>
      <c r="AA68" s="433"/>
      <c r="AB68" s="433" t="s">
        <v>8</v>
      </c>
      <c r="AC68" s="433"/>
      <c r="AD68" s="433"/>
      <c r="AE68" s="434" t="s">
        <v>18</v>
      </c>
      <c r="AF68" s="434"/>
      <c r="AG68" s="434"/>
      <c r="AH68" s="35" t="s">
        <v>19</v>
      </c>
      <c r="AI68" s="35"/>
      <c r="AJ68" s="35"/>
    </row>
    <row r="69" spans="1:36" ht="15" customHeight="1" x14ac:dyDescent="0.25">
      <c r="A69" s="242"/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29"/>
      <c r="Q69" s="229"/>
      <c r="R69" s="229"/>
      <c r="S69" s="229"/>
      <c r="T69" s="229"/>
      <c r="U69" s="229"/>
      <c r="V69" s="229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</row>
    <row r="70" spans="1:36" ht="15" customHeight="1" x14ac:dyDescent="0.25">
      <c r="A70" s="242"/>
      <c r="B70" s="242"/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29"/>
      <c r="Q70" s="229"/>
      <c r="R70" s="229"/>
      <c r="S70" s="229"/>
      <c r="T70" s="229"/>
      <c r="U70" s="229"/>
      <c r="V70" s="229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</row>
    <row r="71" spans="1:36" ht="15" customHeight="1" x14ac:dyDescent="0.25">
      <c r="A71" s="242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29"/>
      <c r="Q71" s="229"/>
      <c r="R71" s="229"/>
      <c r="S71" s="229"/>
      <c r="T71" s="229"/>
      <c r="U71" s="229"/>
      <c r="V71" s="229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  <c r="AI71" s="230"/>
      <c r="AJ71" s="230"/>
    </row>
    <row r="72" spans="1:36" ht="15.6" x14ac:dyDescent="0.3">
      <c r="A72" s="242"/>
      <c r="B72" s="242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31" t="s">
        <v>123</v>
      </c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3"/>
    </row>
    <row r="73" spans="1:36" ht="15" customHeight="1" x14ac:dyDescent="0.25">
      <c r="A73" s="242"/>
      <c r="B73" s="242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433" t="s">
        <v>69</v>
      </c>
      <c r="Q73" s="433"/>
      <c r="R73" s="433"/>
      <c r="S73" s="433"/>
      <c r="T73" s="433"/>
      <c r="U73" s="433"/>
      <c r="V73" s="433"/>
      <c r="W73" s="433" t="s">
        <v>70</v>
      </c>
      <c r="X73" s="433"/>
      <c r="Y73" s="433"/>
      <c r="Z73" s="433"/>
      <c r="AA73" s="433"/>
      <c r="AB73" s="433" t="s">
        <v>8</v>
      </c>
      <c r="AC73" s="433"/>
      <c r="AD73" s="433"/>
      <c r="AE73" s="434" t="s">
        <v>18</v>
      </c>
      <c r="AF73" s="434"/>
      <c r="AG73" s="434"/>
      <c r="AH73" s="35" t="s">
        <v>19</v>
      </c>
      <c r="AI73" s="35"/>
      <c r="AJ73" s="35"/>
    </row>
    <row r="74" spans="1:36" ht="15" customHeight="1" x14ac:dyDescent="0.25">
      <c r="A74" s="242"/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29"/>
      <c r="Q74" s="229"/>
      <c r="R74" s="229"/>
      <c r="S74" s="229"/>
      <c r="T74" s="229"/>
      <c r="U74" s="229"/>
      <c r="V74" s="229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</row>
    <row r="75" spans="1:36" ht="15" customHeight="1" x14ac:dyDescent="0.25">
      <c r="A75" s="242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29"/>
      <c r="Q75" s="229"/>
      <c r="R75" s="229"/>
      <c r="S75" s="229"/>
      <c r="T75" s="229"/>
      <c r="U75" s="229"/>
      <c r="V75" s="229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</row>
    <row r="76" spans="1:36" ht="15" customHeight="1" x14ac:dyDescent="0.25">
      <c r="A76" s="242"/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29"/>
      <c r="Q76" s="229"/>
      <c r="R76" s="229"/>
      <c r="S76" s="229"/>
      <c r="T76" s="229"/>
      <c r="U76" s="229"/>
      <c r="V76" s="229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</row>
    <row r="80" spans="1:36" ht="21" x14ac:dyDescent="0.25">
      <c r="A80" s="261" t="s">
        <v>72</v>
      </c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  <c r="AD80" s="261"/>
      <c r="AE80" s="261"/>
      <c r="AF80" s="261"/>
      <c r="AG80" s="261"/>
      <c r="AH80" s="261"/>
      <c r="AI80" s="261"/>
      <c r="AJ80" s="261"/>
    </row>
    <row r="81" spans="1:36" ht="15.6" x14ac:dyDescent="0.3">
      <c r="A81" s="240" t="s">
        <v>17</v>
      </c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1" t="s">
        <v>118</v>
      </c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  <c r="AH81" s="241"/>
      <c r="AI81" s="241"/>
      <c r="AJ81" s="241"/>
    </row>
    <row r="82" spans="1:36" x14ac:dyDescent="0.25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433" t="s">
        <v>69</v>
      </c>
      <c r="Q82" s="433"/>
      <c r="R82" s="433"/>
      <c r="S82" s="433"/>
      <c r="T82" s="433"/>
      <c r="U82" s="433"/>
      <c r="V82" s="433"/>
      <c r="W82" s="433" t="s">
        <v>70</v>
      </c>
      <c r="X82" s="433"/>
      <c r="Y82" s="433"/>
      <c r="Z82" s="433"/>
      <c r="AA82" s="433"/>
      <c r="AB82" s="433" t="s">
        <v>8</v>
      </c>
      <c r="AC82" s="433"/>
      <c r="AD82" s="433"/>
      <c r="AE82" s="434" t="s">
        <v>18</v>
      </c>
      <c r="AF82" s="434"/>
      <c r="AG82" s="434"/>
      <c r="AH82" s="35" t="s">
        <v>19</v>
      </c>
      <c r="AI82" s="35"/>
      <c r="AJ82" s="35"/>
    </row>
    <row r="83" spans="1:36" ht="18" customHeight="1" x14ac:dyDescent="0.25">
      <c r="A83" s="242"/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29" t="s">
        <v>104</v>
      </c>
      <c r="Q83" s="229"/>
      <c r="R83" s="229"/>
      <c r="S83" s="229"/>
      <c r="T83" s="229"/>
      <c r="U83" s="229"/>
      <c r="V83" s="229"/>
      <c r="W83" s="421" t="s">
        <v>103</v>
      </c>
      <c r="X83" s="422"/>
      <c r="Y83" s="422"/>
      <c r="Z83" s="422"/>
      <c r="AA83" s="423"/>
      <c r="AB83" s="421" t="s">
        <v>100</v>
      </c>
      <c r="AC83" s="422"/>
      <c r="AD83" s="423"/>
      <c r="AE83" s="421" t="s">
        <v>101</v>
      </c>
      <c r="AF83" s="422"/>
      <c r="AG83" s="423"/>
      <c r="AH83" s="421" t="s">
        <v>101</v>
      </c>
      <c r="AI83" s="422"/>
      <c r="AJ83" s="423"/>
    </row>
    <row r="84" spans="1:36" ht="18" customHeight="1" x14ac:dyDescent="0.25">
      <c r="A84" s="242"/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29"/>
      <c r="Q84" s="229"/>
      <c r="R84" s="229"/>
      <c r="S84" s="229"/>
      <c r="T84" s="229"/>
      <c r="U84" s="229"/>
      <c r="V84" s="229"/>
      <c r="W84" s="424"/>
      <c r="X84" s="425"/>
      <c r="Y84" s="425"/>
      <c r="Z84" s="425"/>
      <c r="AA84" s="426"/>
      <c r="AB84" s="424"/>
      <c r="AC84" s="425"/>
      <c r="AD84" s="426"/>
      <c r="AE84" s="424"/>
      <c r="AF84" s="425"/>
      <c r="AG84" s="426"/>
      <c r="AH84" s="424"/>
      <c r="AI84" s="425"/>
      <c r="AJ84" s="426"/>
    </row>
    <row r="85" spans="1:36" ht="18" customHeight="1" x14ac:dyDescent="0.25">
      <c r="A85" s="242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29"/>
      <c r="Q85" s="229"/>
      <c r="R85" s="229"/>
      <c r="S85" s="229"/>
      <c r="T85" s="229"/>
      <c r="U85" s="229"/>
      <c r="V85" s="229"/>
      <c r="W85" s="427"/>
      <c r="X85" s="428"/>
      <c r="Y85" s="428"/>
      <c r="Z85" s="428"/>
      <c r="AA85" s="429"/>
      <c r="AB85" s="427"/>
      <c r="AC85" s="428"/>
      <c r="AD85" s="429"/>
      <c r="AE85" s="427"/>
      <c r="AF85" s="428"/>
      <c r="AG85" s="429"/>
      <c r="AH85" s="427"/>
      <c r="AI85" s="428"/>
      <c r="AJ85" s="429"/>
    </row>
    <row r="86" spans="1:36" ht="15.6" x14ac:dyDescent="0.3">
      <c r="A86" s="242"/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31" t="s">
        <v>119</v>
      </c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3"/>
    </row>
    <row r="87" spans="1:36" x14ac:dyDescent="0.25">
      <c r="A87" s="242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433" t="s">
        <v>69</v>
      </c>
      <c r="Q87" s="433"/>
      <c r="R87" s="433"/>
      <c r="S87" s="433"/>
      <c r="T87" s="433"/>
      <c r="U87" s="433"/>
      <c r="V87" s="433"/>
      <c r="W87" s="433" t="s">
        <v>70</v>
      </c>
      <c r="X87" s="433"/>
      <c r="Y87" s="433"/>
      <c r="Z87" s="433"/>
      <c r="AA87" s="433"/>
      <c r="AB87" s="433" t="s">
        <v>8</v>
      </c>
      <c r="AC87" s="433"/>
      <c r="AD87" s="433"/>
      <c r="AE87" s="434" t="s">
        <v>18</v>
      </c>
      <c r="AF87" s="434"/>
      <c r="AG87" s="434"/>
      <c r="AH87" s="35" t="s">
        <v>19</v>
      </c>
      <c r="AI87" s="35"/>
      <c r="AJ87" s="35"/>
    </row>
    <row r="88" spans="1:36" x14ac:dyDescent="0.25">
      <c r="A88" s="242"/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29"/>
      <c r="Q88" s="229"/>
      <c r="R88" s="229"/>
      <c r="S88" s="229"/>
      <c r="T88" s="229"/>
      <c r="U88" s="229"/>
      <c r="V88" s="229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30"/>
      <c r="AH88" s="230"/>
      <c r="AI88" s="230"/>
      <c r="AJ88" s="230"/>
    </row>
    <row r="89" spans="1:36" x14ac:dyDescent="0.25">
      <c r="A89" s="242"/>
      <c r="B89" s="242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29"/>
      <c r="Q89" s="229"/>
      <c r="R89" s="229"/>
      <c r="S89" s="229"/>
      <c r="T89" s="229"/>
      <c r="U89" s="229"/>
      <c r="V89" s="229"/>
      <c r="W89" s="230"/>
      <c r="X89" s="230"/>
      <c r="Y89" s="230"/>
      <c r="Z89" s="230"/>
      <c r="AA89" s="230"/>
      <c r="AB89" s="230"/>
      <c r="AC89" s="230"/>
      <c r="AD89" s="230"/>
      <c r="AE89" s="230"/>
      <c r="AF89" s="230"/>
      <c r="AG89" s="230"/>
      <c r="AH89" s="230"/>
      <c r="AI89" s="230"/>
      <c r="AJ89" s="230"/>
    </row>
    <row r="90" spans="1:36" x14ac:dyDescent="0.25">
      <c r="A90" s="242"/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29"/>
      <c r="Q90" s="229"/>
      <c r="R90" s="229"/>
      <c r="S90" s="229"/>
      <c r="T90" s="229"/>
      <c r="U90" s="229"/>
      <c r="V90" s="229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</row>
    <row r="91" spans="1:36" ht="15.6" x14ac:dyDescent="0.3">
      <c r="A91" s="242"/>
      <c r="B91" s="242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31" t="s">
        <v>120</v>
      </c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3"/>
    </row>
    <row r="92" spans="1:36" x14ac:dyDescent="0.25">
      <c r="A92" s="242"/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433" t="s">
        <v>69</v>
      </c>
      <c r="Q92" s="433"/>
      <c r="R92" s="433"/>
      <c r="S92" s="433"/>
      <c r="T92" s="433"/>
      <c r="U92" s="433"/>
      <c r="V92" s="433"/>
      <c r="W92" s="433" t="s">
        <v>70</v>
      </c>
      <c r="X92" s="433"/>
      <c r="Y92" s="433"/>
      <c r="Z92" s="433"/>
      <c r="AA92" s="433"/>
      <c r="AB92" s="433" t="s">
        <v>8</v>
      </c>
      <c r="AC92" s="433"/>
      <c r="AD92" s="433"/>
      <c r="AE92" s="434" t="s">
        <v>18</v>
      </c>
      <c r="AF92" s="434"/>
      <c r="AG92" s="434"/>
      <c r="AH92" s="35" t="s">
        <v>19</v>
      </c>
      <c r="AI92" s="35"/>
      <c r="AJ92" s="35"/>
    </row>
    <row r="93" spans="1:36" x14ac:dyDescent="0.25">
      <c r="A93" s="242"/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29"/>
      <c r="Q93" s="229"/>
      <c r="R93" s="229"/>
      <c r="S93" s="229"/>
      <c r="T93" s="229"/>
      <c r="U93" s="229"/>
      <c r="V93" s="229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</row>
    <row r="94" spans="1:36" x14ac:dyDescent="0.25">
      <c r="A94" s="242"/>
      <c r="B94" s="242"/>
      <c r="C94" s="242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29"/>
      <c r="Q94" s="229"/>
      <c r="R94" s="229"/>
      <c r="S94" s="229"/>
      <c r="T94" s="229"/>
      <c r="U94" s="229"/>
      <c r="V94" s="229"/>
      <c r="W94" s="230"/>
      <c r="X94" s="230"/>
      <c r="Y94" s="230"/>
      <c r="Z94" s="230"/>
      <c r="AA94" s="230"/>
      <c r="AB94" s="230"/>
      <c r="AC94" s="230"/>
      <c r="AD94" s="230"/>
      <c r="AE94" s="230"/>
      <c r="AF94" s="230"/>
      <c r="AG94" s="230"/>
      <c r="AH94" s="230"/>
      <c r="AI94" s="230"/>
      <c r="AJ94" s="230"/>
    </row>
    <row r="95" spans="1:36" x14ac:dyDescent="0.25">
      <c r="A95" s="242"/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29"/>
      <c r="Q95" s="229"/>
      <c r="R95" s="229"/>
      <c r="S95" s="229"/>
      <c r="T95" s="229"/>
      <c r="U95" s="229"/>
      <c r="V95" s="229"/>
      <c r="W95" s="230"/>
      <c r="X95" s="230"/>
      <c r="Y95" s="230"/>
      <c r="Z95" s="230"/>
      <c r="AA95" s="230"/>
      <c r="AB95" s="230"/>
      <c r="AC95" s="230"/>
      <c r="AD95" s="230"/>
      <c r="AE95" s="230"/>
      <c r="AF95" s="230"/>
      <c r="AG95" s="230"/>
      <c r="AH95" s="230"/>
      <c r="AI95" s="230"/>
      <c r="AJ95" s="230"/>
    </row>
    <row r="96" spans="1:36" ht="15.6" x14ac:dyDescent="0.3">
      <c r="A96" s="242"/>
      <c r="B96" s="242"/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31" t="s">
        <v>123</v>
      </c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3"/>
    </row>
    <row r="97" spans="1:36" x14ac:dyDescent="0.25">
      <c r="A97" s="242"/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433" t="s">
        <v>69</v>
      </c>
      <c r="Q97" s="433"/>
      <c r="R97" s="433"/>
      <c r="S97" s="433"/>
      <c r="T97" s="433"/>
      <c r="U97" s="433"/>
      <c r="V97" s="433"/>
      <c r="W97" s="433" t="s">
        <v>70</v>
      </c>
      <c r="X97" s="433"/>
      <c r="Y97" s="433"/>
      <c r="Z97" s="433"/>
      <c r="AA97" s="433"/>
      <c r="AB97" s="433" t="s">
        <v>8</v>
      </c>
      <c r="AC97" s="433"/>
      <c r="AD97" s="433"/>
      <c r="AE97" s="434" t="s">
        <v>18</v>
      </c>
      <c r="AF97" s="434"/>
      <c r="AG97" s="434"/>
      <c r="AH97" s="35" t="s">
        <v>19</v>
      </c>
      <c r="AI97" s="35"/>
      <c r="AJ97" s="35"/>
    </row>
    <row r="98" spans="1:36" x14ac:dyDescent="0.25">
      <c r="A98" s="242"/>
      <c r="B98" s="242"/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29"/>
      <c r="Q98" s="229"/>
      <c r="R98" s="229"/>
      <c r="S98" s="229"/>
      <c r="T98" s="229"/>
      <c r="U98" s="229"/>
      <c r="V98" s="229"/>
      <c r="W98" s="230"/>
      <c r="X98" s="230"/>
      <c r="Y98" s="230"/>
      <c r="Z98" s="230"/>
      <c r="AA98" s="230"/>
      <c r="AB98" s="230"/>
      <c r="AC98" s="230"/>
      <c r="AD98" s="230"/>
      <c r="AE98" s="230"/>
      <c r="AF98" s="230"/>
      <c r="AG98" s="230"/>
      <c r="AH98" s="230"/>
      <c r="AI98" s="230"/>
      <c r="AJ98" s="230"/>
    </row>
    <row r="99" spans="1:36" x14ac:dyDescent="0.25">
      <c r="A99" s="242"/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29"/>
      <c r="Q99" s="229"/>
      <c r="R99" s="229"/>
      <c r="S99" s="229"/>
      <c r="T99" s="229"/>
      <c r="U99" s="229"/>
      <c r="V99" s="229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0"/>
      <c r="AI99" s="230"/>
      <c r="AJ99" s="230"/>
    </row>
    <row r="100" spans="1:36" x14ac:dyDescent="0.25">
      <c r="A100" s="242"/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29"/>
      <c r="Q100" s="229"/>
      <c r="R100" s="229"/>
      <c r="S100" s="229"/>
      <c r="T100" s="229"/>
      <c r="U100" s="229"/>
      <c r="V100" s="229"/>
      <c r="W100" s="230"/>
      <c r="X100" s="230"/>
      <c r="Y100" s="230"/>
      <c r="Z100" s="230"/>
      <c r="AA100" s="230"/>
      <c r="AB100" s="230"/>
      <c r="AC100" s="230"/>
      <c r="AD100" s="230"/>
      <c r="AE100" s="230"/>
      <c r="AF100" s="230"/>
      <c r="AG100" s="230"/>
      <c r="AH100" s="230"/>
      <c r="AI100" s="230"/>
      <c r="AJ100" s="230"/>
    </row>
    <row r="105" spans="1:36" ht="21" x14ac:dyDescent="0.25">
      <c r="A105" s="261" t="s">
        <v>106</v>
      </c>
      <c r="B105" s="261"/>
      <c r="C105" s="261"/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  <c r="AD105" s="261"/>
      <c r="AE105" s="261"/>
      <c r="AF105" s="261"/>
      <c r="AG105" s="261"/>
      <c r="AH105" s="261"/>
      <c r="AI105" s="261"/>
      <c r="AJ105" s="261"/>
    </row>
    <row r="106" spans="1:36" ht="15.6" x14ac:dyDescent="0.3">
      <c r="A106" s="240" t="s">
        <v>17</v>
      </c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1" t="s">
        <v>99</v>
      </c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</row>
    <row r="107" spans="1:36" x14ac:dyDescent="0.25">
      <c r="A107" s="242"/>
      <c r="B107" s="242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433" t="s">
        <v>69</v>
      </c>
      <c r="Q107" s="433"/>
      <c r="R107" s="433"/>
      <c r="S107" s="433"/>
      <c r="T107" s="433"/>
      <c r="U107" s="433"/>
      <c r="V107" s="433"/>
      <c r="W107" s="433" t="s">
        <v>70</v>
      </c>
      <c r="X107" s="433"/>
      <c r="Y107" s="433"/>
      <c r="Z107" s="433"/>
      <c r="AA107" s="433"/>
      <c r="AB107" s="433" t="s">
        <v>8</v>
      </c>
      <c r="AC107" s="433"/>
      <c r="AD107" s="433"/>
      <c r="AE107" s="434" t="s">
        <v>18</v>
      </c>
      <c r="AF107" s="434"/>
      <c r="AG107" s="434"/>
      <c r="AH107" s="35" t="s">
        <v>19</v>
      </c>
      <c r="AI107" s="35"/>
      <c r="AJ107" s="35"/>
    </row>
    <row r="108" spans="1:36" x14ac:dyDescent="0.25">
      <c r="A108" s="242"/>
      <c r="B108" s="242"/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29" t="s">
        <v>104</v>
      </c>
      <c r="Q108" s="229"/>
      <c r="R108" s="229"/>
      <c r="S108" s="229"/>
      <c r="T108" s="229"/>
      <c r="U108" s="229"/>
      <c r="V108" s="229"/>
      <c r="W108" s="230" t="s">
        <v>71</v>
      </c>
      <c r="X108" s="230"/>
      <c r="Y108" s="230"/>
      <c r="Z108" s="230"/>
      <c r="AA108" s="230"/>
      <c r="AB108" s="230"/>
      <c r="AC108" s="230"/>
      <c r="AD108" s="230"/>
      <c r="AE108" s="230"/>
      <c r="AF108" s="230"/>
      <c r="AG108" s="230"/>
      <c r="AH108" s="230"/>
      <c r="AI108" s="230"/>
      <c r="AJ108" s="230"/>
    </row>
    <row r="109" spans="1:36" x14ac:dyDescent="0.25">
      <c r="A109" s="242"/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29"/>
      <c r="Q109" s="229"/>
      <c r="R109" s="229"/>
      <c r="S109" s="229"/>
      <c r="T109" s="229"/>
      <c r="U109" s="229"/>
      <c r="V109" s="229"/>
      <c r="W109" s="230"/>
      <c r="X109" s="230"/>
      <c r="Y109" s="230"/>
      <c r="Z109" s="230"/>
      <c r="AA109" s="230"/>
      <c r="AB109" s="230"/>
      <c r="AC109" s="230"/>
      <c r="AD109" s="230"/>
      <c r="AE109" s="230"/>
      <c r="AF109" s="230"/>
      <c r="AG109" s="230"/>
      <c r="AH109" s="230"/>
      <c r="AI109" s="230"/>
      <c r="AJ109" s="230"/>
    </row>
    <row r="110" spans="1:36" x14ac:dyDescent="0.25">
      <c r="A110" s="242"/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29"/>
      <c r="Q110" s="229"/>
      <c r="R110" s="229"/>
      <c r="S110" s="229"/>
      <c r="T110" s="229"/>
      <c r="U110" s="229"/>
      <c r="V110" s="229"/>
      <c r="W110" s="230"/>
      <c r="X110" s="230"/>
      <c r="Y110" s="230"/>
      <c r="Z110" s="230"/>
      <c r="AA110" s="230"/>
      <c r="AB110" s="230"/>
      <c r="AC110" s="230"/>
      <c r="AD110" s="230"/>
      <c r="AE110" s="230"/>
      <c r="AF110" s="230"/>
      <c r="AG110" s="230"/>
      <c r="AH110" s="230"/>
      <c r="AI110" s="230"/>
      <c r="AJ110" s="230"/>
    </row>
    <row r="111" spans="1:36" ht="15.6" x14ac:dyDescent="0.3">
      <c r="A111" s="242"/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31" t="s">
        <v>87</v>
      </c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3"/>
    </row>
    <row r="112" spans="1:36" x14ac:dyDescent="0.25">
      <c r="A112" s="242"/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433" t="s">
        <v>69</v>
      </c>
      <c r="Q112" s="433"/>
      <c r="R112" s="433"/>
      <c r="S112" s="433"/>
      <c r="T112" s="433"/>
      <c r="U112" s="433"/>
      <c r="V112" s="433"/>
      <c r="W112" s="433" t="s">
        <v>70</v>
      </c>
      <c r="X112" s="433"/>
      <c r="Y112" s="433"/>
      <c r="Z112" s="433"/>
      <c r="AA112" s="433"/>
      <c r="AB112" s="433" t="s">
        <v>8</v>
      </c>
      <c r="AC112" s="433"/>
      <c r="AD112" s="433"/>
      <c r="AE112" s="434" t="s">
        <v>18</v>
      </c>
      <c r="AF112" s="434"/>
      <c r="AG112" s="434"/>
      <c r="AH112" s="35" t="s">
        <v>19</v>
      </c>
      <c r="AI112" s="35"/>
      <c r="AJ112" s="35"/>
    </row>
    <row r="113" spans="1:36" x14ac:dyDescent="0.25">
      <c r="A113" s="242"/>
      <c r="B113" s="242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29"/>
      <c r="Q113" s="229"/>
      <c r="R113" s="229"/>
      <c r="S113" s="229"/>
      <c r="T113" s="229"/>
      <c r="U113" s="229"/>
      <c r="V113" s="229"/>
      <c r="W113" s="230"/>
      <c r="X113" s="230"/>
      <c r="Y113" s="230"/>
      <c r="Z113" s="230"/>
      <c r="AA113" s="230"/>
      <c r="AB113" s="230"/>
      <c r="AC113" s="230"/>
      <c r="AD113" s="230"/>
      <c r="AE113" s="230"/>
      <c r="AF113" s="230"/>
      <c r="AG113" s="230"/>
      <c r="AH113" s="230"/>
      <c r="AI113" s="230"/>
      <c r="AJ113" s="230"/>
    </row>
    <row r="114" spans="1:36" x14ac:dyDescent="0.25">
      <c r="A114" s="242"/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29"/>
      <c r="Q114" s="229"/>
      <c r="R114" s="229"/>
      <c r="S114" s="229"/>
      <c r="T114" s="229"/>
      <c r="U114" s="229"/>
      <c r="V114" s="229"/>
      <c r="W114" s="230"/>
      <c r="X114" s="230"/>
      <c r="Y114" s="230"/>
      <c r="Z114" s="230"/>
      <c r="AA114" s="230"/>
      <c r="AB114" s="230"/>
      <c r="AC114" s="230"/>
      <c r="AD114" s="230"/>
      <c r="AE114" s="230"/>
      <c r="AF114" s="230"/>
      <c r="AG114" s="230"/>
      <c r="AH114" s="230"/>
      <c r="AI114" s="230"/>
      <c r="AJ114" s="230"/>
    </row>
    <row r="115" spans="1:36" x14ac:dyDescent="0.25">
      <c r="A115" s="242"/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29"/>
      <c r="Q115" s="229"/>
      <c r="R115" s="229"/>
      <c r="S115" s="229"/>
      <c r="T115" s="229"/>
      <c r="U115" s="229"/>
      <c r="V115" s="229"/>
      <c r="W115" s="230"/>
      <c r="X115" s="230"/>
      <c r="Y115" s="230"/>
      <c r="Z115" s="230"/>
      <c r="AA115" s="230"/>
      <c r="AB115" s="230"/>
      <c r="AC115" s="230"/>
      <c r="AD115" s="230"/>
      <c r="AE115" s="230"/>
      <c r="AF115" s="230"/>
      <c r="AG115" s="230"/>
      <c r="AH115" s="230"/>
      <c r="AI115" s="230"/>
      <c r="AJ115" s="230"/>
    </row>
    <row r="116" spans="1:36" ht="15.6" x14ac:dyDescent="0.3">
      <c r="A116" s="242"/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31" t="s">
        <v>86</v>
      </c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3"/>
    </row>
    <row r="117" spans="1:36" x14ac:dyDescent="0.25">
      <c r="A117" s="242"/>
      <c r="B117" s="242"/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433" t="s">
        <v>69</v>
      </c>
      <c r="Q117" s="433"/>
      <c r="R117" s="433"/>
      <c r="S117" s="433"/>
      <c r="T117" s="433"/>
      <c r="U117" s="433"/>
      <c r="V117" s="433"/>
      <c r="W117" s="433" t="s">
        <v>70</v>
      </c>
      <c r="X117" s="433"/>
      <c r="Y117" s="433"/>
      <c r="Z117" s="433"/>
      <c r="AA117" s="433"/>
      <c r="AB117" s="433" t="s">
        <v>8</v>
      </c>
      <c r="AC117" s="433"/>
      <c r="AD117" s="433"/>
      <c r="AE117" s="434" t="s">
        <v>18</v>
      </c>
      <c r="AF117" s="434"/>
      <c r="AG117" s="434"/>
      <c r="AH117" s="35" t="s">
        <v>19</v>
      </c>
      <c r="AI117" s="35"/>
      <c r="AJ117" s="35"/>
    </row>
    <row r="118" spans="1:36" x14ac:dyDescent="0.25">
      <c r="A118" s="242"/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29"/>
      <c r="Q118" s="229"/>
      <c r="R118" s="229"/>
      <c r="S118" s="229"/>
      <c r="T118" s="229"/>
      <c r="U118" s="229"/>
      <c r="V118" s="229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  <c r="AI118" s="230"/>
      <c r="AJ118" s="230"/>
    </row>
    <row r="119" spans="1:36" x14ac:dyDescent="0.25">
      <c r="A119" s="242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29"/>
      <c r="Q119" s="229"/>
      <c r="R119" s="229"/>
      <c r="S119" s="229"/>
      <c r="T119" s="229"/>
      <c r="U119" s="229"/>
      <c r="V119" s="229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  <c r="AH119" s="230"/>
      <c r="AI119" s="230"/>
      <c r="AJ119" s="230"/>
    </row>
    <row r="120" spans="1:36" x14ac:dyDescent="0.25">
      <c r="A120" s="242"/>
      <c r="B120" s="242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29"/>
      <c r="Q120" s="229"/>
      <c r="R120" s="229"/>
      <c r="S120" s="229"/>
      <c r="T120" s="229"/>
      <c r="U120" s="229"/>
      <c r="V120" s="229"/>
      <c r="W120" s="230"/>
      <c r="X120" s="230"/>
      <c r="Y120" s="230"/>
      <c r="Z120" s="230"/>
      <c r="AA120" s="230"/>
      <c r="AB120" s="230"/>
      <c r="AC120" s="230"/>
      <c r="AD120" s="230"/>
      <c r="AE120" s="230"/>
      <c r="AF120" s="230"/>
      <c r="AG120" s="230"/>
      <c r="AH120" s="230"/>
      <c r="AI120" s="230"/>
      <c r="AJ120" s="230"/>
    </row>
    <row r="121" spans="1:36" ht="15.6" x14ac:dyDescent="0.3">
      <c r="A121" s="242"/>
      <c r="B121" s="242"/>
      <c r="C121" s="242"/>
      <c r="D121" s="242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31" t="s">
        <v>85</v>
      </c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3"/>
    </row>
    <row r="122" spans="1:36" x14ac:dyDescent="0.25">
      <c r="A122" s="242"/>
      <c r="B122" s="242"/>
      <c r="C122" s="242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433" t="s">
        <v>69</v>
      </c>
      <c r="Q122" s="433"/>
      <c r="R122" s="433"/>
      <c r="S122" s="433"/>
      <c r="T122" s="433"/>
      <c r="U122" s="433"/>
      <c r="V122" s="433"/>
      <c r="W122" s="433" t="s">
        <v>70</v>
      </c>
      <c r="X122" s="433"/>
      <c r="Y122" s="433"/>
      <c r="Z122" s="433"/>
      <c r="AA122" s="433"/>
      <c r="AB122" s="433" t="s">
        <v>8</v>
      </c>
      <c r="AC122" s="433"/>
      <c r="AD122" s="433"/>
      <c r="AE122" s="434" t="s">
        <v>18</v>
      </c>
      <c r="AF122" s="434"/>
      <c r="AG122" s="434"/>
      <c r="AH122" s="35" t="s">
        <v>19</v>
      </c>
      <c r="AI122" s="35"/>
      <c r="AJ122" s="35"/>
    </row>
    <row r="123" spans="1:36" x14ac:dyDescent="0.25">
      <c r="A123" s="242"/>
      <c r="B123" s="242"/>
      <c r="C123" s="242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29"/>
      <c r="Q123" s="229"/>
      <c r="R123" s="229"/>
      <c r="S123" s="229"/>
      <c r="T123" s="229"/>
      <c r="U123" s="229"/>
      <c r="V123" s="229"/>
      <c r="W123" s="230"/>
      <c r="X123" s="230"/>
      <c r="Y123" s="230"/>
      <c r="Z123" s="230"/>
      <c r="AA123" s="230"/>
      <c r="AB123" s="230"/>
      <c r="AC123" s="230"/>
      <c r="AD123" s="230"/>
      <c r="AE123" s="230"/>
      <c r="AF123" s="230"/>
      <c r="AG123" s="230"/>
      <c r="AH123" s="230"/>
      <c r="AI123" s="230"/>
      <c r="AJ123" s="230"/>
    </row>
    <row r="124" spans="1:36" x14ac:dyDescent="0.25">
      <c r="A124" s="242"/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29"/>
      <c r="Q124" s="229"/>
      <c r="R124" s="229"/>
      <c r="S124" s="229"/>
      <c r="T124" s="229"/>
      <c r="U124" s="229"/>
      <c r="V124" s="229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  <c r="AI124" s="230"/>
      <c r="AJ124" s="230"/>
    </row>
    <row r="125" spans="1:36" x14ac:dyDescent="0.25">
      <c r="A125" s="242"/>
      <c r="B125" s="242"/>
      <c r="C125" s="242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29"/>
      <c r="Q125" s="229"/>
      <c r="R125" s="229"/>
      <c r="S125" s="229"/>
      <c r="T125" s="229"/>
      <c r="U125" s="229"/>
      <c r="V125" s="229"/>
      <c r="W125" s="230"/>
      <c r="X125" s="230"/>
      <c r="Y125" s="230"/>
      <c r="Z125" s="230"/>
      <c r="AA125" s="230"/>
      <c r="AB125" s="230"/>
      <c r="AC125" s="230"/>
      <c r="AD125" s="230"/>
      <c r="AE125" s="230"/>
      <c r="AF125" s="230"/>
      <c r="AG125" s="230"/>
      <c r="AH125" s="230"/>
      <c r="AI125" s="230"/>
      <c r="AJ125" s="230"/>
    </row>
  </sheetData>
  <mergeCells count="481">
    <mergeCell ref="AH123:AJ125"/>
    <mergeCell ref="AH118:AJ120"/>
    <mergeCell ref="P121:AJ121"/>
    <mergeCell ref="P122:V122"/>
    <mergeCell ref="W112:AA112"/>
    <mergeCell ref="AB112:AD112"/>
    <mergeCell ref="AE112:AG112"/>
    <mergeCell ref="P117:V117"/>
    <mergeCell ref="W122:AA122"/>
    <mergeCell ref="AB122:AD122"/>
    <mergeCell ref="AE122:AG122"/>
    <mergeCell ref="W118:AA120"/>
    <mergeCell ref="AB118:AD120"/>
    <mergeCell ref="AE118:AG120"/>
    <mergeCell ref="P123:V125"/>
    <mergeCell ref="W123:AA125"/>
    <mergeCell ref="AB123:AD125"/>
    <mergeCell ref="AE123:AG125"/>
    <mergeCell ref="P118:V120"/>
    <mergeCell ref="W107:AA107"/>
    <mergeCell ref="AB107:AD107"/>
    <mergeCell ref="AE107:AG107"/>
    <mergeCell ref="P108:V110"/>
    <mergeCell ref="W108:AA110"/>
    <mergeCell ref="AB108:AD110"/>
    <mergeCell ref="AH113:AJ115"/>
    <mergeCell ref="P116:AJ116"/>
    <mergeCell ref="AE108:AG110"/>
    <mergeCell ref="AH108:AJ110"/>
    <mergeCell ref="AE97:AG97"/>
    <mergeCell ref="AE92:AG92"/>
    <mergeCell ref="P93:V95"/>
    <mergeCell ref="W93:AA95"/>
    <mergeCell ref="AB93:AD95"/>
    <mergeCell ref="AE93:AG95"/>
    <mergeCell ref="W117:AA117"/>
    <mergeCell ref="AB117:AD117"/>
    <mergeCell ref="AE117:AG117"/>
    <mergeCell ref="P111:AJ111"/>
    <mergeCell ref="P112:V112"/>
    <mergeCell ref="P98:V100"/>
    <mergeCell ref="W98:AA100"/>
    <mergeCell ref="AB98:AD100"/>
    <mergeCell ref="AE98:AG100"/>
    <mergeCell ref="P113:V115"/>
    <mergeCell ref="W113:AA115"/>
    <mergeCell ref="AB113:AD115"/>
    <mergeCell ref="AE113:AG115"/>
    <mergeCell ref="A105:AJ105"/>
    <mergeCell ref="A106:O106"/>
    <mergeCell ref="P106:AJ106"/>
    <mergeCell ref="A107:O125"/>
    <mergeCell ref="P107:V107"/>
    <mergeCell ref="A81:O81"/>
    <mergeCell ref="P81:AJ81"/>
    <mergeCell ref="A82:O100"/>
    <mergeCell ref="P82:V82"/>
    <mergeCell ref="W82:AA82"/>
    <mergeCell ref="AB82:AD82"/>
    <mergeCell ref="AE82:AG82"/>
    <mergeCell ref="P83:V85"/>
    <mergeCell ref="AH88:AJ90"/>
    <mergeCell ref="P91:AJ91"/>
    <mergeCell ref="W83:AA85"/>
    <mergeCell ref="AB83:AD85"/>
    <mergeCell ref="AE83:AG85"/>
    <mergeCell ref="AH83:AJ85"/>
    <mergeCell ref="P86:AJ86"/>
    <mergeCell ref="P87:V87"/>
    <mergeCell ref="W87:AA87"/>
    <mergeCell ref="AB87:AD87"/>
    <mergeCell ref="AH98:AJ100"/>
    <mergeCell ref="AH93:AJ95"/>
    <mergeCell ref="P96:AJ96"/>
    <mergeCell ref="P97:V97"/>
    <mergeCell ref="W97:AA97"/>
    <mergeCell ref="AB97:AD97"/>
    <mergeCell ref="AH64:AJ66"/>
    <mergeCell ref="P67:AJ67"/>
    <mergeCell ref="P68:V68"/>
    <mergeCell ref="W68:AA68"/>
    <mergeCell ref="AB68:AD68"/>
    <mergeCell ref="AE68:AG68"/>
    <mergeCell ref="AE87:AG87"/>
    <mergeCell ref="P92:V92"/>
    <mergeCell ref="W92:AA92"/>
    <mergeCell ref="AB92:AD92"/>
    <mergeCell ref="P73:V73"/>
    <mergeCell ref="W73:AA73"/>
    <mergeCell ref="AB73:AD73"/>
    <mergeCell ref="AE73:AG73"/>
    <mergeCell ref="P74:V76"/>
    <mergeCell ref="W74:AA76"/>
    <mergeCell ref="AB74:AD76"/>
    <mergeCell ref="AE74:AG76"/>
    <mergeCell ref="P88:V90"/>
    <mergeCell ref="W88:AA90"/>
    <mergeCell ref="AB88:AD90"/>
    <mergeCell ref="AE88:AG90"/>
    <mergeCell ref="AH74:AJ76"/>
    <mergeCell ref="A80:AJ80"/>
    <mergeCell ref="P64:V66"/>
    <mergeCell ref="W64:AA66"/>
    <mergeCell ref="AB64:AD66"/>
    <mergeCell ref="AE64:AG66"/>
    <mergeCell ref="P59:V61"/>
    <mergeCell ref="W59:AA61"/>
    <mergeCell ref="AB59:AD61"/>
    <mergeCell ref="AE59:AG61"/>
    <mergeCell ref="P69:V71"/>
    <mergeCell ref="W69:AA71"/>
    <mergeCell ref="AB69:AD71"/>
    <mergeCell ref="AE69:AG71"/>
    <mergeCell ref="AH59:AJ61"/>
    <mergeCell ref="P62:AJ62"/>
    <mergeCell ref="AG51:AH51"/>
    <mergeCell ref="AI51:AJ51"/>
    <mergeCell ref="A56:AJ56"/>
    <mergeCell ref="A57:O57"/>
    <mergeCell ref="P57:AJ57"/>
    <mergeCell ref="A58:O76"/>
    <mergeCell ref="P58:V58"/>
    <mergeCell ref="W58:AA58"/>
    <mergeCell ref="AB58:AD58"/>
    <mergeCell ref="AE58:AG58"/>
    <mergeCell ref="U51:V51"/>
    <mergeCell ref="W51:X51"/>
    <mergeCell ref="Y51:Z51"/>
    <mergeCell ref="AA51:AB51"/>
    <mergeCell ref="AC51:AD51"/>
    <mergeCell ref="AE51:AF51"/>
    <mergeCell ref="AH69:AJ71"/>
    <mergeCell ref="P72:AJ72"/>
    <mergeCell ref="P63:V63"/>
    <mergeCell ref="W63:AA63"/>
    <mergeCell ref="AB63:AD63"/>
    <mergeCell ref="AE63:AG63"/>
    <mergeCell ref="AA50:AB50"/>
    <mergeCell ref="AC50:AD50"/>
    <mergeCell ref="AE50:AF50"/>
    <mergeCell ref="AG50:AH50"/>
    <mergeCell ref="AI50:AJ50"/>
    <mergeCell ref="A51:L51"/>
    <mergeCell ref="M51:N51"/>
    <mergeCell ref="O51:P51"/>
    <mergeCell ref="Q51:R51"/>
    <mergeCell ref="S51:T51"/>
    <mergeCell ref="A50:L50"/>
    <mergeCell ref="M50:N50"/>
    <mergeCell ref="O50:P50"/>
    <mergeCell ref="Q50:R50"/>
    <mergeCell ref="S50:T50"/>
    <mergeCell ref="U50:V50"/>
    <mergeCell ref="W50:X50"/>
    <mergeCell ref="Y50:Z50"/>
    <mergeCell ref="U49:V49"/>
    <mergeCell ref="W49:X49"/>
    <mergeCell ref="Y49:Z49"/>
    <mergeCell ref="AA48:AB48"/>
    <mergeCell ref="AC48:AD48"/>
    <mergeCell ref="AE48:AF48"/>
    <mergeCell ref="AG48:AH48"/>
    <mergeCell ref="AI48:AJ48"/>
    <mergeCell ref="A49:L49"/>
    <mergeCell ref="M49:N49"/>
    <mergeCell ref="O49:P49"/>
    <mergeCell ref="Q49:R49"/>
    <mergeCell ref="S49:T49"/>
    <mergeCell ref="AG49:AH49"/>
    <mergeCell ref="AI49:AJ49"/>
    <mergeCell ref="AA49:AB49"/>
    <mergeCell ref="AC49:AD49"/>
    <mergeCell ref="AE49:AF49"/>
    <mergeCell ref="A48:L48"/>
    <mergeCell ref="M48:N48"/>
    <mergeCell ref="O48:P48"/>
    <mergeCell ref="Q48:R48"/>
    <mergeCell ref="S48:T48"/>
    <mergeCell ref="U48:V48"/>
    <mergeCell ref="W48:X48"/>
    <mergeCell ref="Y48:Z48"/>
    <mergeCell ref="U47:V47"/>
    <mergeCell ref="W47:X47"/>
    <mergeCell ref="Y47:Z47"/>
    <mergeCell ref="AA46:AB46"/>
    <mergeCell ref="AC46:AD46"/>
    <mergeCell ref="AE46:AF46"/>
    <mergeCell ref="AG46:AH46"/>
    <mergeCell ref="AI46:AJ46"/>
    <mergeCell ref="A47:L47"/>
    <mergeCell ref="M47:N47"/>
    <mergeCell ref="O47:P47"/>
    <mergeCell ref="Q47:R47"/>
    <mergeCell ref="S47:T47"/>
    <mergeCell ref="AG47:AH47"/>
    <mergeCell ref="AI47:AJ47"/>
    <mergeCell ref="AA47:AB47"/>
    <mergeCell ref="AC47:AD47"/>
    <mergeCell ref="AE47:AF47"/>
    <mergeCell ref="A46:L46"/>
    <mergeCell ref="M46:N46"/>
    <mergeCell ref="O46:P46"/>
    <mergeCell ref="Q46:R46"/>
    <mergeCell ref="S46:T46"/>
    <mergeCell ref="U46:V46"/>
    <mergeCell ref="W46:X46"/>
    <mergeCell ref="Y46:Z46"/>
    <mergeCell ref="U45:V45"/>
    <mergeCell ref="W45:X45"/>
    <mergeCell ref="Y45:Z45"/>
    <mergeCell ref="AA44:AB44"/>
    <mergeCell ref="AC44:AD44"/>
    <mergeCell ref="AE44:AF44"/>
    <mergeCell ref="AG44:AH44"/>
    <mergeCell ref="AI44:AJ44"/>
    <mergeCell ref="A45:L45"/>
    <mergeCell ref="M45:N45"/>
    <mergeCell ref="O45:P45"/>
    <mergeCell ref="Q45:R45"/>
    <mergeCell ref="S45:T45"/>
    <mergeCell ref="AG45:AH45"/>
    <mergeCell ref="AI45:AJ45"/>
    <mergeCell ref="AA45:AB45"/>
    <mergeCell ref="AC45:AD45"/>
    <mergeCell ref="AE45:AF45"/>
    <mergeCell ref="A44:L44"/>
    <mergeCell ref="M44:N44"/>
    <mergeCell ref="O44:P44"/>
    <mergeCell ref="Q44:R44"/>
    <mergeCell ref="S44:T44"/>
    <mergeCell ref="U44:V44"/>
    <mergeCell ref="W44:X44"/>
    <mergeCell ref="Y44:Z44"/>
    <mergeCell ref="U43:V43"/>
    <mergeCell ref="W43:X43"/>
    <mergeCell ref="Y43:Z43"/>
    <mergeCell ref="AA42:AB42"/>
    <mergeCell ref="AC42:AD42"/>
    <mergeCell ref="AE42:AF42"/>
    <mergeCell ref="AG42:AH42"/>
    <mergeCell ref="AI42:AJ42"/>
    <mergeCell ref="A43:L43"/>
    <mergeCell ref="M43:N43"/>
    <mergeCell ref="O43:P43"/>
    <mergeCell ref="Q43:R43"/>
    <mergeCell ref="S43:T43"/>
    <mergeCell ref="AG43:AH43"/>
    <mergeCell ref="AI43:AJ43"/>
    <mergeCell ref="AA43:AB43"/>
    <mergeCell ref="AC43:AD43"/>
    <mergeCell ref="AE43:AF43"/>
    <mergeCell ref="A42:L42"/>
    <mergeCell ref="M42:N42"/>
    <mergeCell ref="O42:P42"/>
    <mergeCell ref="Q42:R42"/>
    <mergeCell ref="S42:T42"/>
    <mergeCell ref="U42:V42"/>
    <mergeCell ref="W42:X42"/>
    <mergeCell ref="Y42:Z42"/>
    <mergeCell ref="U41:V41"/>
    <mergeCell ref="W41:X41"/>
    <mergeCell ref="Y41:Z41"/>
    <mergeCell ref="AA40:AB40"/>
    <mergeCell ref="AC40:AD40"/>
    <mergeCell ref="AE40:AF40"/>
    <mergeCell ref="AG40:AH40"/>
    <mergeCell ref="AI40:AJ40"/>
    <mergeCell ref="A41:L41"/>
    <mergeCell ref="M41:N41"/>
    <mergeCell ref="O41:P41"/>
    <mergeCell ref="Q41:R41"/>
    <mergeCell ref="S41:T41"/>
    <mergeCell ref="AG41:AH41"/>
    <mergeCell ref="AI41:AJ41"/>
    <mergeCell ref="AA41:AB41"/>
    <mergeCell ref="AC41:AD41"/>
    <mergeCell ref="AE41:AF41"/>
    <mergeCell ref="A40:L40"/>
    <mergeCell ref="M40:N40"/>
    <mergeCell ref="O40:P40"/>
    <mergeCell ref="Q40:R40"/>
    <mergeCell ref="S40:T40"/>
    <mergeCell ref="U40:V40"/>
    <mergeCell ref="W40:X40"/>
    <mergeCell ref="Y40:Z40"/>
    <mergeCell ref="U39:V39"/>
    <mergeCell ref="W39:X39"/>
    <mergeCell ref="Y39:Z39"/>
    <mergeCell ref="AG38:AH38"/>
    <mergeCell ref="AI38:AJ38"/>
    <mergeCell ref="A39:L39"/>
    <mergeCell ref="M39:N39"/>
    <mergeCell ref="O39:P39"/>
    <mergeCell ref="Q39:R39"/>
    <mergeCell ref="S39:T39"/>
    <mergeCell ref="AG39:AH39"/>
    <mergeCell ref="AI39:AJ39"/>
    <mergeCell ref="AA39:AB39"/>
    <mergeCell ref="AC39:AD39"/>
    <mergeCell ref="AE39:AF39"/>
    <mergeCell ref="A37:L37"/>
    <mergeCell ref="M37:N37"/>
    <mergeCell ref="O37:P37"/>
    <mergeCell ref="Q37:R37"/>
    <mergeCell ref="S37:T37"/>
    <mergeCell ref="AG37:AH37"/>
    <mergeCell ref="AI37:AJ37"/>
    <mergeCell ref="A38:L38"/>
    <mergeCell ref="M38:N38"/>
    <mergeCell ref="O38:P38"/>
    <mergeCell ref="Q38:R38"/>
    <mergeCell ref="S38:T38"/>
    <mergeCell ref="U38:V38"/>
    <mergeCell ref="W38:X38"/>
    <mergeCell ref="Y38:Z38"/>
    <mergeCell ref="U37:V37"/>
    <mergeCell ref="W37:X37"/>
    <mergeCell ref="Y37:Z37"/>
    <mergeCell ref="AA37:AB37"/>
    <mergeCell ref="AC37:AD37"/>
    <mergeCell ref="AE37:AF37"/>
    <mergeCell ref="AA38:AB38"/>
    <mergeCell ref="AC38:AD38"/>
    <mergeCell ref="AE38:AF38"/>
    <mergeCell ref="AG35:AH35"/>
    <mergeCell ref="AI35:AJ35"/>
    <mergeCell ref="A36:L36"/>
    <mergeCell ref="M36:N36"/>
    <mergeCell ref="O36:P36"/>
    <mergeCell ref="Q36:R36"/>
    <mergeCell ref="S36:T36"/>
    <mergeCell ref="U36:V36"/>
    <mergeCell ref="W36:X36"/>
    <mergeCell ref="Y36:Z36"/>
    <mergeCell ref="U35:V35"/>
    <mergeCell ref="W35:X35"/>
    <mergeCell ref="Y35:Z35"/>
    <mergeCell ref="AA35:AB35"/>
    <mergeCell ref="AC35:AD35"/>
    <mergeCell ref="AE35:AF35"/>
    <mergeCell ref="AA36:AB36"/>
    <mergeCell ref="AC36:AD36"/>
    <mergeCell ref="AE36:AF36"/>
    <mergeCell ref="AG36:AH36"/>
    <mergeCell ref="AI36:AJ36"/>
    <mergeCell ref="A34:L34"/>
    <mergeCell ref="A35:L35"/>
    <mergeCell ref="M35:N35"/>
    <mergeCell ref="O35:P35"/>
    <mergeCell ref="Q35:R35"/>
    <mergeCell ref="S35:T35"/>
    <mergeCell ref="Y33:Z33"/>
    <mergeCell ref="AA33:AB33"/>
    <mergeCell ref="AC33:AD33"/>
    <mergeCell ref="AE33:AF33"/>
    <mergeCell ref="AG33:AH33"/>
    <mergeCell ref="AI33:AJ33"/>
    <mergeCell ref="A30:P30"/>
    <mergeCell ref="Q30:AJ30"/>
    <mergeCell ref="K31:L31"/>
    <mergeCell ref="A33:L33"/>
    <mergeCell ref="M33:N33"/>
    <mergeCell ref="O33:P33"/>
    <mergeCell ref="Q33:R33"/>
    <mergeCell ref="S33:T33"/>
    <mergeCell ref="U33:V33"/>
    <mergeCell ref="W33:X33"/>
    <mergeCell ref="C27:J27"/>
    <mergeCell ref="K27:L27"/>
    <mergeCell ref="C28:J28"/>
    <mergeCell ref="K28:L28"/>
    <mergeCell ref="A29:P29"/>
    <mergeCell ref="Q29:AJ29"/>
    <mergeCell ref="C24:J24"/>
    <mergeCell ref="K24:L24"/>
    <mergeCell ref="C25:J25"/>
    <mergeCell ref="K25:L25"/>
    <mergeCell ref="C26:J26"/>
    <mergeCell ref="K26:L26"/>
    <mergeCell ref="C21:J21"/>
    <mergeCell ref="K21:L21"/>
    <mergeCell ref="C22:J22"/>
    <mergeCell ref="K22:L22"/>
    <mergeCell ref="C23:J23"/>
    <mergeCell ref="K23:L23"/>
    <mergeCell ref="AG17:AH17"/>
    <mergeCell ref="AI17:AJ17"/>
    <mergeCell ref="C19:J19"/>
    <mergeCell ref="K19:L19"/>
    <mergeCell ref="C20:J20"/>
    <mergeCell ref="K20:L20"/>
    <mergeCell ref="U17:V17"/>
    <mergeCell ref="W17:X17"/>
    <mergeCell ref="Y17:Z17"/>
    <mergeCell ref="AA17:AB17"/>
    <mergeCell ref="AC17:AD17"/>
    <mergeCell ref="AE17:AF17"/>
    <mergeCell ref="A17:J18"/>
    <mergeCell ref="K17:L18"/>
    <mergeCell ref="M17:N17"/>
    <mergeCell ref="O17:P17"/>
    <mergeCell ref="Q17:R17"/>
    <mergeCell ref="S17:T17"/>
    <mergeCell ref="W14:X14"/>
    <mergeCell ref="Y14:Z14"/>
    <mergeCell ref="AA14:AB14"/>
    <mergeCell ref="AC14:AE14"/>
    <mergeCell ref="AF14:AJ14"/>
    <mergeCell ref="A16:AJ16"/>
    <mergeCell ref="B14:D14"/>
    <mergeCell ref="E14:L14"/>
    <mergeCell ref="M14:O14"/>
    <mergeCell ref="P14:R14"/>
    <mergeCell ref="S14:T14"/>
    <mergeCell ref="U14:V14"/>
    <mergeCell ref="U13:V13"/>
    <mergeCell ref="W13:X13"/>
    <mergeCell ref="Y13:Z13"/>
    <mergeCell ref="AA13:AB13"/>
    <mergeCell ref="AC13:AE13"/>
    <mergeCell ref="AF13:AJ13"/>
    <mergeCell ref="W12:X12"/>
    <mergeCell ref="Y12:Z12"/>
    <mergeCell ref="AA12:AB12"/>
    <mergeCell ref="AC12:AE12"/>
    <mergeCell ref="AF12:AJ12"/>
    <mergeCell ref="U12:V12"/>
    <mergeCell ref="B13:D13"/>
    <mergeCell ref="E13:L13"/>
    <mergeCell ref="M13:O13"/>
    <mergeCell ref="P13:R13"/>
    <mergeCell ref="S13:T13"/>
    <mergeCell ref="B12:D12"/>
    <mergeCell ref="E12:L12"/>
    <mergeCell ref="M12:O12"/>
    <mergeCell ref="P12:R12"/>
    <mergeCell ref="S12:T12"/>
    <mergeCell ref="U11:V11"/>
    <mergeCell ref="W11:X11"/>
    <mergeCell ref="Y11:Z11"/>
    <mergeCell ref="AA11:AB11"/>
    <mergeCell ref="AC11:AE11"/>
    <mergeCell ref="AF11:AJ11"/>
    <mergeCell ref="W10:X10"/>
    <mergeCell ref="Y10:Z10"/>
    <mergeCell ref="AA10:AB10"/>
    <mergeCell ref="AC10:AE10"/>
    <mergeCell ref="AF10:AJ10"/>
    <mergeCell ref="U10:V10"/>
    <mergeCell ref="B11:D11"/>
    <mergeCell ref="E11:L11"/>
    <mergeCell ref="M11:O11"/>
    <mergeCell ref="P11:R11"/>
    <mergeCell ref="S11:T11"/>
    <mergeCell ref="B10:D10"/>
    <mergeCell ref="E10:L10"/>
    <mergeCell ref="M10:O10"/>
    <mergeCell ref="P10:R10"/>
    <mergeCell ref="S10:T10"/>
    <mergeCell ref="K1:AB1"/>
    <mergeCell ref="AC1:AJ1"/>
    <mergeCell ref="K2:AJ2"/>
    <mergeCell ref="A3:L3"/>
    <mergeCell ref="M3:AJ3"/>
    <mergeCell ref="A4:AJ4"/>
    <mergeCell ref="U9:V9"/>
    <mergeCell ref="W9:X9"/>
    <mergeCell ref="Y9:Z9"/>
    <mergeCell ref="AA9:AB9"/>
    <mergeCell ref="AC9:AE9"/>
    <mergeCell ref="AF9:AJ9"/>
    <mergeCell ref="A5:AJ5"/>
    <mergeCell ref="A6:AJ6"/>
    <mergeCell ref="A7:AJ7"/>
    <mergeCell ref="B8:D9"/>
    <mergeCell ref="E8:L9"/>
    <mergeCell ref="M8:O9"/>
    <mergeCell ref="P8:R9"/>
    <mergeCell ref="S8:AB8"/>
    <mergeCell ref="AC8:AJ8"/>
    <mergeCell ref="S9:T9"/>
  </mergeCells>
  <dataValidations count="1">
    <dataValidation allowBlank="1" showErrorMessage="1" sqref="M20" xr:uid="{00000000-0002-0000-0200-000000000000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ca36018-e59d-4ea0-9992-c1b130645807">MAMUT-168-143</_dlc_DocId>
    <_dlc_DocIdUrl xmlns="cca36018-e59d-4ea0-9992-c1b130645807">
      <Url>http://mamut/Mapa%20de%20Procesos/D2%20-%20HSEQ/_layouts/DocIdRedir.aspx?ID=MAMUT-168-143</Url>
      <Description>MAMUT-168-143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97D0AF682E274A8FBE3AFEB1746F8C" ma:contentTypeVersion="0" ma:contentTypeDescription="Crear nuevo documento." ma:contentTypeScope="" ma:versionID="eabe4ff94185e0235b0eba4e66064112">
  <xsd:schema xmlns:xsd="http://www.w3.org/2001/XMLSchema" xmlns:xs="http://www.w3.org/2001/XMLSchema" xmlns:p="http://schemas.microsoft.com/office/2006/metadata/properties" xmlns:ns2="cca36018-e59d-4ea0-9992-c1b130645807" targetNamespace="http://schemas.microsoft.com/office/2006/metadata/properties" ma:root="true" ma:fieldsID="1a3d529c3d7441bb51e67e31a53ea802" ns2:_="">
    <xsd:import namespace="cca36018-e59d-4ea0-9992-c1b13064580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36018-e59d-4ea0-9992-c1b13064580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93EAC3-F6A7-4C6E-BFD2-FBD448B4B91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A60B1DB-AF0D-459D-B48E-644FBE2D29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967CC6-F711-4174-A7DB-98CD6AEE30DF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cca36018-e59d-4ea0-9992-c1b130645807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1FBD696-8318-4328-A887-4EC5F1D942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a36018-e59d-4ea0-9992-c1b1306458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Prevencion ilicitos</vt:lpstr>
      <vt:lpstr>GD2-08 SOL</vt:lpstr>
      <vt:lpstr>GD2-11 MANOS</vt:lpstr>
      <vt:lpstr>'Prevencion ilicitos'!Títulos_a_imprimir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Benitez Castro</dc:creator>
  <cp:lastModifiedBy>Maria Fernanda Benitez</cp:lastModifiedBy>
  <cp:lastPrinted>2014-10-08T15:42:20Z</cp:lastPrinted>
  <dcterms:created xsi:type="dcterms:W3CDTF">2012-07-09T19:06:36Z</dcterms:created>
  <dcterms:modified xsi:type="dcterms:W3CDTF">2018-05-15T12:47:25Z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0x0101008697D0AF682E274A8FBE3AFEB1746F8C</vt:lpwstr>
  </property>
  <property fmtid="{D5CDD505-2E9C-101B-9397-08002B2CF9AE}" pid="3" name="_dlc_DocIdItemGuid">
    <vt:lpwstr>8986958c-b5be-430a-a2f6-df44358ccb53</vt:lpwstr>
  </property>
</Properties>
</file>