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C:\Users\gloria.grosso\Desktop\HSEQ\"/>
    </mc:Choice>
  </mc:AlternateContent>
  <xr:revisionPtr revIDLastSave="0" documentId="13_ncr:1_{42D963C7-89B2-494B-9740-457CE581AA8D}" xr6:coauthVersionLast="34" xr6:coauthVersionMax="34" xr10:uidLastSave="{00000000-0000-0000-0000-000000000000}"/>
  <bookViews>
    <workbookView xWindow="0" yWindow="0" windowWidth="2955" windowHeight="4260" xr2:uid="{5B04BF0D-64F8-4F7F-9708-F3527B0FDD5F}"/>
  </bookViews>
  <sheets>
    <sheet name="Plan HSEQ" sheetId="1" r:id="rId1"/>
    <sheet name="Objetivos programas" sheetId="7" r:id="rId2"/>
    <sheet name="Resultados HS" sheetId="2" r:id="rId3"/>
    <sheet name="Resultados PVE" sheetId="6" r:id="rId4"/>
    <sheet name="Resultados PESV" sheetId="5" r:id="rId5"/>
    <sheet name="Resultados Disciplina Operativa" sheetId="8" r:id="rId6"/>
  </sheets>
  <definedNames>
    <definedName name="_xlnm._FilterDatabase" localSheetId="0" hidden="1">'Plan HSEQ'!$A$6:$AK$158</definedName>
    <definedName name="_xlnm.Print_Area" localSheetId="1">'Objetivos programas'!$A$1:$D$33</definedName>
    <definedName name="_xlnm.Print_Area" localSheetId="0">'Plan HSEQ'!$A$1:$AF$170</definedName>
  </definedNames>
  <calcPr calcId="179021"/>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P155" i="1" l="1"/>
  <c r="AO155" i="1"/>
  <c r="T9" i="6" l="1"/>
  <c r="T5" i="6"/>
  <c r="B12" i="2"/>
  <c r="V4" i="5"/>
  <c r="V5" i="8"/>
  <c r="V4" i="8"/>
  <c r="AK34" i="1" l="1"/>
  <c r="AK33" i="1"/>
  <c r="AI136" i="1" l="1"/>
  <c r="AK141" i="1"/>
  <c r="AK140" i="1"/>
  <c r="AK139" i="1"/>
  <c r="AK138" i="1"/>
  <c r="AK137" i="1"/>
  <c r="AK136" i="1"/>
  <c r="C9" i="2" s="1"/>
  <c r="AK21" i="1" l="1"/>
  <c r="AK23" i="1"/>
  <c r="AK59" i="1" l="1"/>
  <c r="AK28" i="1"/>
  <c r="AK79" i="1" l="1"/>
  <c r="T7" i="6" l="1"/>
  <c r="V6" i="5"/>
  <c r="AK88" i="1" l="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3" i="1"/>
  <c r="AK124" i="1"/>
  <c r="AK125" i="1"/>
  <c r="AK126" i="1"/>
  <c r="AK127" i="1"/>
  <c r="AK128" i="1"/>
  <c r="AK129" i="1"/>
  <c r="AK130" i="1"/>
  <c r="C8" i="2" s="1"/>
  <c r="AK131" i="1"/>
  <c r="AK132" i="1"/>
  <c r="AK133" i="1"/>
  <c r="AK134" i="1"/>
  <c r="AK135" i="1"/>
  <c r="AK142" i="1"/>
  <c r="AK143" i="1"/>
  <c r="AK144" i="1"/>
  <c r="AK145" i="1"/>
  <c r="AK146" i="1"/>
  <c r="AK147" i="1"/>
  <c r="AK148" i="1"/>
  <c r="AK149" i="1"/>
  <c r="AK150" i="1"/>
  <c r="AK151" i="1"/>
  <c r="AK152" i="1"/>
  <c r="AK153" i="1"/>
  <c r="AK154" i="1"/>
  <c r="AK155" i="1"/>
  <c r="AK156" i="1"/>
  <c r="AK157" i="1"/>
  <c r="C6" i="2"/>
  <c r="AI108" i="1"/>
  <c r="AI92" i="1"/>
  <c r="AK27" i="1" l="1"/>
  <c r="AK84" i="1"/>
  <c r="AK85" i="1"/>
  <c r="AK86" i="1"/>
  <c r="AK83" i="1"/>
  <c r="AK74" i="1"/>
  <c r="AK75" i="1"/>
  <c r="AK76" i="1"/>
  <c r="AK77" i="1"/>
  <c r="AK78" i="1"/>
  <c r="AK80" i="1"/>
  <c r="AK81" i="1"/>
  <c r="AI75" i="1"/>
  <c r="AI74" i="1"/>
  <c r="AJ74" i="1" l="1"/>
  <c r="B6" i="2" s="1"/>
  <c r="AK9" i="1" l="1"/>
  <c r="C3" i="2" s="1"/>
  <c r="AK10" i="1"/>
  <c r="AK13" i="1"/>
  <c r="AK17" i="1"/>
  <c r="AK24" i="1"/>
  <c r="C4" i="2" s="1"/>
  <c r="AK26" i="1"/>
  <c r="AK30" i="1"/>
  <c r="AK32" i="1"/>
  <c r="AK35" i="1"/>
  <c r="AK36" i="1"/>
  <c r="AK37" i="1"/>
  <c r="AK38" i="1"/>
  <c r="AK39" i="1"/>
  <c r="AK40" i="1"/>
  <c r="AK41" i="1"/>
  <c r="AK42" i="1"/>
  <c r="AK43" i="1"/>
  <c r="AK44" i="1"/>
  <c r="AK45" i="1"/>
  <c r="AK46" i="1"/>
  <c r="AK47" i="1"/>
  <c r="C7" i="2" s="1"/>
  <c r="AK48" i="1"/>
  <c r="AK49" i="1"/>
  <c r="AK50" i="1"/>
  <c r="AK51" i="1"/>
  <c r="AK52" i="1"/>
  <c r="AK53" i="1"/>
  <c r="AK54" i="1"/>
  <c r="AK55" i="1"/>
  <c r="AK56" i="1"/>
  <c r="AK57" i="1"/>
  <c r="C5" i="2" s="1"/>
  <c r="AK58" i="1"/>
  <c r="AK60" i="1"/>
  <c r="AK61" i="1"/>
  <c r="AK62" i="1"/>
  <c r="AK63" i="1"/>
  <c r="AK64" i="1"/>
  <c r="AK65" i="1"/>
  <c r="AK66" i="1"/>
  <c r="AK67" i="1"/>
  <c r="AK68" i="1"/>
  <c r="AK69" i="1"/>
  <c r="AK70" i="1"/>
  <c r="AK73" i="1"/>
  <c r="AK82" i="1"/>
  <c r="C12" i="2" s="1"/>
  <c r="AK87" i="1"/>
  <c r="C13" i="2"/>
  <c r="C11" i="2"/>
  <c r="AK8" i="1"/>
  <c r="AI116" i="1"/>
  <c r="AI117" i="1"/>
  <c r="AI148" i="1"/>
  <c r="AI154" i="1"/>
  <c r="AI153" i="1"/>
  <c r="AI147" i="1"/>
  <c r="AI143" i="1"/>
  <c r="AI142" i="1"/>
  <c r="AI130" i="1"/>
  <c r="AI87" i="1"/>
  <c r="AI82" i="1"/>
  <c r="AI58" i="1"/>
  <c r="AI57" i="1"/>
  <c r="AI48" i="1"/>
  <c r="AI47" i="1"/>
  <c r="AI26" i="1"/>
  <c r="AI24" i="1"/>
  <c r="AI9" i="1"/>
  <c r="AI8" i="1"/>
  <c r="G158" i="1"/>
  <c r="F158" i="1"/>
  <c r="AJ153" i="1" l="1"/>
  <c r="B11" i="2" s="1"/>
  <c r="AJ57" i="1"/>
  <c r="AJ142" i="1"/>
  <c r="B14" i="2" s="1"/>
  <c r="AJ47" i="1"/>
  <c r="AJ82" i="1"/>
  <c r="AJ108" i="1"/>
  <c r="AJ92" i="1"/>
  <c r="AJ147" i="1"/>
  <c r="B10" i="2" s="1"/>
  <c r="AJ116" i="1"/>
  <c r="B13" i="2" s="1"/>
  <c r="C10" i="2"/>
  <c r="C14" i="2"/>
  <c r="AJ24" i="1"/>
  <c r="B4" i="2" s="1"/>
  <c r="AJ8" i="1"/>
  <c r="B3" i="2" s="1"/>
  <c r="AI131" i="1"/>
  <c r="AJ130" i="1" s="1"/>
  <c r="B8" i="2" s="1"/>
  <c r="B7" i="2" l="1"/>
  <c r="B5" i="2"/>
  <c r="J158" i="1"/>
  <c r="K158" i="1"/>
  <c r="L158" i="1"/>
  <c r="M158" i="1"/>
  <c r="N158" i="1"/>
  <c r="O158" i="1"/>
  <c r="P158" i="1"/>
  <c r="Q158" i="1"/>
  <c r="R158" i="1"/>
  <c r="S158" i="1"/>
  <c r="T158" i="1"/>
  <c r="U158" i="1"/>
  <c r="V158" i="1"/>
  <c r="W158" i="1"/>
  <c r="X158" i="1"/>
  <c r="Y158" i="1"/>
  <c r="Z158" i="1"/>
  <c r="AA158" i="1"/>
  <c r="AB158" i="1"/>
  <c r="AC158" i="1"/>
  <c r="AD158" i="1"/>
  <c r="AE158" i="1"/>
  <c r="AF158" i="1"/>
  <c r="I158" i="1"/>
  <c r="AI137" i="1" l="1"/>
  <c r="AJ136" i="1" s="1"/>
  <c r="B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Maria Fernanda Benitez Castro</author>
    <author>Maria Fernanda Benitez</author>
  </authors>
  <commentList>
    <comment ref="F7" authorId="0" shapeId="0" xr:uid="{A43E6516-042A-44CD-9BA8-BE8ECE91E650}">
      <text>
        <r>
          <rPr>
            <b/>
            <sz val="9"/>
            <color indexed="81"/>
            <rFont val="Tahoma"/>
            <family val="2"/>
          </rPr>
          <t>Maria Fernanda Benitez Castro:</t>
        </r>
        <r>
          <rPr>
            <sz val="9"/>
            <color indexed="81"/>
            <rFont val="Tahoma"/>
            <family val="2"/>
          </rPr>
          <t xml:space="preserve">
Personal o equipos objeto de la actividad</t>
        </r>
      </text>
    </comment>
    <comment ref="G7" authorId="0" shapeId="0" xr:uid="{71EA2E9D-4D7A-4526-883C-29DFA19A176F}">
      <text>
        <r>
          <rPr>
            <b/>
            <sz val="9"/>
            <color indexed="81"/>
            <rFont val="Tahoma"/>
            <family val="2"/>
          </rPr>
          <t>Maria Fernanda Benitez Castro:</t>
        </r>
        <r>
          <rPr>
            <sz val="9"/>
            <color indexed="81"/>
            <rFont val="Tahoma"/>
            <family val="2"/>
          </rPr>
          <t xml:space="preserve">
Perdsonal o equipos cubiertios - en comentarios cite mes a mes el numero cubierto, con le fin de contar de forma organizada y automatica el indicador de cobertura</t>
        </r>
      </text>
    </comment>
    <comment ref="C16" authorId="1" shapeId="0" xr:uid="{C0B76C9E-C19F-4948-9C6B-1731A413BADA}">
      <text>
        <r>
          <rPr>
            <b/>
            <sz val="9"/>
            <color indexed="81"/>
            <rFont val="Tahoma"/>
            <family val="2"/>
          </rPr>
          <t>Maria Fernanda Benitez:</t>
        </r>
        <r>
          <rPr>
            <sz val="9"/>
            <color indexed="81"/>
            <rFont val="Tahoma"/>
            <family val="2"/>
          </rPr>
          <t xml:space="preserve">
Todos los soportes de los informes al cliente deben quedar en el Informe mensual HSEQ anexos RD2-41 en la Intranet</t>
        </r>
      </text>
    </comment>
    <comment ref="C17" authorId="0" shapeId="0" xr:uid="{BE4023E0-66E6-4B1A-B0C5-F7CD0B349C9C}">
      <text>
        <r>
          <rPr>
            <b/>
            <sz val="9"/>
            <color indexed="81"/>
            <rFont val="Tahoma"/>
            <family val="2"/>
          </rPr>
          <t>Maria Fernanda Benitez Castro:</t>
        </r>
        <r>
          <rPr>
            <sz val="9"/>
            <color indexed="81"/>
            <rFont val="Tahoma"/>
            <family val="2"/>
          </rPr>
          <t xml:space="preserve">
</t>
        </r>
        <r>
          <rPr>
            <sz val="8"/>
            <color indexed="81"/>
            <rFont val="Tahoma"/>
            <family val="2"/>
          </rPr>
          <t>Estabilidad laboralo reforzada es un fuero dado a personas en tratamiento medico, en procesos de calificacion por AT, EL, mujeres en embarazo y padres cabeza de familia con esposa en estado de gravidez</t>
        </r>
      </text>
    </comment>
    <comment ref="C46" authorId="0" shapeId="0" xr:uid="{2650EEC6-2465-48CA-808C-B4ADA1C23E68}">
      <text>
        <r>
          <rPr>
            <b/>
            <sz val="9"/>
            <color indexed="81"/>
            <rFont val="Tahoma"/>
            <family val="2"/>
          </rPr>
          <t>Maria Fernanda Benitez Castro:</t>
        </r>
        <r>
          <rPr>
            <sz val="9"/>
            <color indexed="81"/>
            <rFont val="Tahoma"/>
            <family val="2"/>
          </rPr>
          <t xml:space="preserve">
</t>
        </r>
        <r>
          <rPr>
            <sz val="8"/>
            <color indexed="81"/>
            <rFont val="Tahoma"/>
            <family val="2"/>
          </rPr>
          <t>La carpeta debe contener:
1. instructivo operacional
2. instructivo de reaccion en caso de emergencia vial
3. Medevac
4. Documentacion vigente del equipo (certificaciones, RTM, SOAT, DI)
5. Registros de inspecciones
5. Registro de contebnido de botiquin que es el utilizado para registrar el uso de los elementos del botiquin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Maria Fernanda Benitez</author>
  </authors>
  <commentList>
    <comment ref="H4" authorId="0" shapeId="0" xr:uid="{5A8878FE-6FE4-4251-9BBF-031AC40BB962}">
      <text>
        <r>
          <rPr>
            <b/>
            <sz val="9"/>
            <color indexed="81"/>
            <rFont val="Tahoma"/>
            <family val="2"/>
          </rPr>
          <t>Maria Fernanda Benitez:</t>
        </r>
        <r>
          <rPr>
            <sz val="9"/>
            <color indexed="81"/>
            <rFont val="Tahoma"/>
            <family val="2"/>
          </rPr>
          <t xml:space="preserve">
Debe citar numero de no conformidades trimestrales, detalle en comentario</t>
        </r>
      </text>
    </comment>
    <comment ref="J4" authorId="0" shapeId="0" xr:uid="{2F587B91-BC88-4540-A31D-A2B245758273}">
      <text>
        <r>
          <rPr>
            <b/>
            <sz val="9"/>
            <color indexed="81"/>
            <rFont val="Tahoma"/>
            <family val="2"/>
          </rPr>
          <t>Maria Fernanda Benitez:</t>
        </r>
        <r>
          <rPr>
            <sz val="9"/>
            <color indexed="81"/>
            <rFont val="Tahoma"/>
            <family val="2"/>
          </rPr>
          <t xml:space="preserve">
Numero de hallazgos/ Total de numerales revisados *100</t>
        </r>
      </text>
    </comment>
    <comment ref="J8" authorId="0" shapeId="0" xr:uid="{075B2C88-22A2-4856-98CB-3596562CAF0A}">
      <text>
        <r>
          <rPr>
            <b/>
            <sz val="9"/>
            <color indexed="81"/>
            <rFont val="Tahoma"/>
            <family val="2"/>
          </rPr>
          <t>Maria Fernanda Benitez:</t>
        </r>
        <r>
          <rPr>
            <sz val="9"/>
            <color indexed="81"/>
            <rFont val="Tahoma"/>
            <family val="2"/>
          </rPr>
          <t xml:space="preserve">
kg Residuos Reciclables en el periodo / total de residuos Domésticos Generados*100</t>
        </r>
      </text>
    </comment>
    <comment ref="J11" authorId="0" shapeId="0" xr:uid="{62412F36-2115-4E7C-887E-FCB4A935BDB7}">
      <text>
        <r>
          <rPr>
            <b/>
            <sz val="9"/>
            <color indexed="81"/>
            <rFont val="Tahoma"/>
            <family val="2"/>
          </rPr>
          <t>Maria Fernanda Benitez:</t>
        </r>
        <r>
          <rPr>
            <sz val="9"/>
            <color indexed="81"/>
            <rFont val="Tahoma"/>
            <family val="2"/>
          </rPr>
          <t xml:space="preserve">
Esto incluye reconocimientos, suvenirs y premiacion por el mejor proyecto</t>
        </r>
      </text>
    </comment>
    <comment ref="J13" authorId="0" shapeId="0" xr:uid="{A8B37547-E129-4A34-950F-FE20F040FAD0}">
      <text>
        <r>
          <rPr>
            <b/>
            <sz val="9"/>
            <color indexed="81"/>
            <rFont val="Tahoma"/>
            <family val="2"/>
          </rPr>
          <t>Maria Fernanda Benitez:</t>
        </r>
        <r>
          <rPr>
            <sz val="9"/>
            <color indexed="81"/>
            <rFont val="Tahoma"/>
            <family val="2"/>
          </rPr>
          <t xml:space="preserve">
Depende del proyecto
Se mide con el indice de ausentismo</t>
        </r>
      </text>
    </comment>
    <comment ref="J14" authorId="0" shapeId="0" xr:uid="{5BD3347D-E149-4AED-8F9E-FC40105E75D1}">
      <text>
        <r>
          <rPr>
            <b/>
            <sz val="9"/>
            <color indexed="81"/>
            <rFont val="Tahoma"/>
            <family val="2"/>
          </rPr>
          <t>Maria Fernanda Benitez:</t>
        </r>
        <r>
          <rPr>
            <sz val="9"/>
            <color indexed="81"/>
            <rFont val="Tahoma"/>
            <family val="2"/>
          </rPr>
          <t xml:space="preserve">
Se comenzara a medir para tener datos</t>
        </r>
      </text>
    </comment>
  </commentList>
</comments>
</file>

<file path=xl/sharedStrings.xml><?xml version="1.0" encoding="utf-8"?>
<sst xmlns="http://schemas.openxmlformats.org/spreadsheetml/2006/main" count="1019" uniqueCount="374">
  <si>
    <t>Actividad</t>
  </si>
  <si>
    <t>Responsable</t>
  </si>
  <si>
    <t>Recurso</t>
  </si>
  <si>
    <t>Entregable</t>
  </si>
  <si>
    <t>Ene</t>
  </si>
  <si>
    <t>P</t>
  </si>
  <si>
    <t>E</t>
  </si>
  <si>
    <t>Feb</t>
  </si>
  <si>
    <t>Mar</t>
  </si>
  <si>
    <t>Abr</t>
  </si>
  <si>
    <t>May</t>
  </si>
  <si>
    <t>Jun</t>
  </si>
  <si>
    <t>Jul</t>
  </si>
  <si>
    <t>Ago</t>
  </si>
  <si>
    <t>Sep</t>
  </si>
  <si>
    <t>Oct</t>
  </si>
  <si>
    <t>Nov</t>
  </si>
  <si>
    <t>Dic</t>
  </si>
  <si>
    <t>Programa</t>
  </si>
  <si>
    <t>Seguridad vial e izajes</t>
  </si>
  <si>
    <t>Inspecciones</t>
  </si>
  <si>
    <t>Preparacion emergencias</t>
  </si>
  <si>
    <t>Prevencion de ilicitos</t>
  </si>
  <si>
    <t>Incentivos</t>
  </si>
  <si>
    <t>Ambiental y RCE</t>
  </si>
  <si>
    <t>Suma totales</t>
  </si>
  <si>
    <t>Administrativo</t>
  </si>
  <si>
    <t>Revisar que la totalidad de reportes de incidentes esten en la Intranet y tengan la investigacion con le numero correspondiente</t>
  </si>
  <si>
    <t>Seguimiento investigaciones, revision planes de accion, consolidacion de soportes en Intranet</t>
  </si>
  <si>
    <t>En presupuesto</t>
  </si>
  <si>
    <t>RD2-19</t>
  </si>
  <si>
    <t>RD2-18</t>
  </si>
  <si>
    <t>Obj</t>
  </si>
  <si>
    <t>Cub</t>
  </si>
  <si>
    <t>Cobertura</t>
  </si>
  <si>
    <t>Campaña seguridad en izaje de cargas</t>
  </si>
  <si>
    <t>Supervisores HSEQ</t>
  </si>
  <si>
    <t>Coordinador HSEQ Op Nal</t>
  </si>
  <si>
    <t>Coordinador HSEQ Cerrejon</t>
  </si>
  <si>
    <t>Coordinador HSEQ Llanos</t>
  </si>
  <si>
    <t>RD2-10</t>
  </si>
  <si>
    <t>Revision y actualizacion matriz de aspectos e impactos</t>
  </si>
  <si>
    <t>RD2-21</t>
  </si>
  <si>
    <t>Inspección de residuos RD2-56 (mensual)</t>
  </si>
  <si>
    <t>RD2-56</t>
  </si>
  <si>
    <t>Inspección condiciones físicas y legales en las instalaciones de los dispositores finales de RESPEL (proyectos nuevos)</t>
  </si>
  <si>
    <t>Inspección de Ahorro y uso eficiente de agua y energía RD2-54 (mensual)</t>
  </si>
  <si>
    <t>Informe inspeccion</t>
  </si>
  <si>
    <t>RD2-54</t>
  </si>
  <si>
    <t>Inspección trampa de grasas</t>
  </si>
  <si>
    <t>RD2-57</t>
  </si>
  <si>
    <t>Elaboración / Actualización de matriz de inventario de sustancias químicas (Una única vez)</t>
  </si>
  <si>
    <t>Inspeccion carros de trasporte Respel - cada vez que se despachen</t>
  </si>
  <si>
    <t>RD2-61</t>
  </si>
  <si>
    <t>Consolidación de información ambiental (residuos, recursos) referente a cada base</t>
  </si>
  <si>
    <t>Jornadas de Siembra de árboles en zonas de influencia</t>
  </si>
  <si>
    <t>PVE conservacion auditiva</t>
  </si>
  <si>
    <t>PVE conservacion osteomuscular</t>
  </si>
  <si>
    <t>PVE Psicosocial</t>
  </si>
  <si>
    <t>Reunion COPASST</t>
  </si>
  <si>
    <t>RD1-8</t>
  </si>
  <si>
    <t>Actualizacion cartelera HSEQ</t>
  </si>
  <si>
    <t>Seguimiento casos estabilidad laboral</t>
  </si>
  <si>
    <t xml:space="preserve">APT de puestos tipo </t>
  </si>
  <si>
    <t>Cumplimiento</t>
  </si>
  <si>
    <t>Indicadores</t>
  </si>
  <si>
    <t>Planeado</t>
  </si>
  <si>
    <t>Ejecurato</t>
  </si>
  <si>
    <t>Elementos de Protección Personal</t>
  </si>
  <si>
    <t>Inspeccion area de trabajo en alturas</t>
  </si>
  <si>
    <t>Elementos de Protección contra caídas (arnéses, eslingas de posicionamiento)  - Planeadas</t>
  </si>
  <si>
    <t>Inspección  de Equipos de Emergencias (En bases y patios)</t>
  </si>
  <si>
    <t>Inspeccion extintores</t>
  </si>
  <si>
    <t>Inspeccion botiquines</t>
  </si>
  <si>
    <t>Inspeccion kit contra derrames</t>
  </si>
  <si>
    <t>Condiciones de Saneamiento Ambiental (Bases y Patios)</t>
  </si>
  <si>
    <t>Herramienta Manual (bases y Patios)</t>
  </si>
  <si>
    <t>Señalización (Bases  y Patios)</t>
  </si>
  <si>
    <t>Areas Administrativas</t>
  </si>
  <si>
    <t>Areas Operativas</t>
  </si>
  <si>
    <t>Consolidar hallazgos de inspecciones en el RD2-51 (por base y Op. Nacional)</t>
  </si>
  <si>
    <t>Areas de taller u area de mantenimiento</t>
  </si>
  <si>
    <t xml:space="preserve">RD2-51 </t>
  </si>
  <si>
    <t>RD2-50</t>
  </si>
  <si>
    <t>RD2-23</t>
  </si>
  <si>
    <t>Primer Trimestre</t>
  </si>
  <si>
    <t xml:space="preserve">Análisis </t>
  </si>
  <si>
    <t xml:space="preserve">Plan de acción </t>
  </si>
  <si>
    <t>Fecha Propuesta</t>
  </si>
  <si>
    <t>Fecha Cumple.</t>
  </si>
  <si>
    <t>Segundo  trimestre</t>
  </si>
  <si>
    <t>Tercer  trimestre</t>
  </si>
  <si>
    <t>Cuarto  trimestre</t>
  </si>
  <si>
    <t>Revisión y Actualización de planes informativos de emergencia y MEDEVAC (incluidos los datos de los clientes)</t>
  </si>
  <si>
    <t>Conformación y/o Actualizacion de Brigada de emergencias (Bases, Patios y Proyectos de Largo Plazo)</t>
  </si>
  <si>
    <t xml:space="preserve">Inspección a Elementos de Control y Respuesta a Emergencias </t>
  </si>
  <si>
    <t>Entrenamiento y Formación Integral a Brigadas</t>
  </si>
  <si>
    <t>Difusión de Planes informativos de emergencia / Medevac</t>
  </si>
  <si>
    <t>Realización de Simulacro de Incendio</t>
  </si>
  <si>
    <t>Realización de Simulacro ambiental - instalaciones</t>
  </si>
  <si>
    <t>Realización de Simulacro ambiental - carretera o campo</t>
  </si>
  <si>
    <t>Realización de Simulacro con lesionados</t>
  </si>
  <si>
    <t>Jornadas de Retroalimentación de simulacros con el personal</t>
  </si>
  <si>
    <t>Elaboración de Plan de ayuda mutua</t>
  </si>
  <si>
    <t>Consolidación de Hallazgos de simulacros en el formato de seguimiento a inspecciones y visitas</t>
  </si>
  <si>
    <t>Revisión, Ajuste y Difusión de los criterios de premiación para incentivos Trimestrales</t>
  </si>
  <si>
    <t xml:space="preserve">Selección de personal a ser premiado </t>
  </si>
  <si>
    <t>Entrega de incentivos y registro</t>
  </si>
  <si>
    <t>Elaboracion diplomas de reconocimiento personal destacado</t>
  </si>
  <si>
    <t>Solicitud Incentivos para personal destacado</t>
  </si>
  <si>
    <t>Divulgacion de protocolo de extorsion y secuestro</t>
  </si>
  <si>
    <t>Divulgacion guia manejo riesgo publico</t>
  </si>
  <si>
    <t>Campaña de recordacion - Codigo de etica corporativo</t>
  </si>
  <si>
    <t>Actualizacion matrices de riesgos en rutas</t>
  </si>
  <si>
    <t>Revision / Actualizacion PTS e instructivos operacionaes - si aplica</t>
  </si>
  <si>
    <t>Ejecutado</t>
  </si>
  <si>
    <t>Factor de riesgo</t>
  </si>
  <si>
    <t>legal</t>
  </si>
  <si>
    <t>RD2-36 Plan HSE</t>
  </si>
  <si>
    <t>Prevencion ilicitos</t>
  </si>
  <si>
    <t>Excelencia operacional</t>
  </si>
  <si>
    <t>Efectividad</t>
  </si>
  <si>
    <t>Mecanico</t>
  </si>
  <si>
    <t>Proteccion contra caidas</t>
  </si>
  <si>
    <t>Generacion plan de accion derivado de las recomendaciones del Diagnostico</t>
  </si>
  <si>
    <t>Jornada de control de riesgo cardiovascular (IMC, tension)</t>
  </si>
  <si>
    <t>Charla sobre importancia del sueño</t>
  </si>
  <si>
    <t>Charla sobre nutricion saludable</t>
  </si>
  <si>
    <t>Jornada Lúdica para prevención del consumo de alcohol, drogas y tabaco</t>
  </si>
  <si>
    <t>Refuerzo política de No Alcohol, Drogas y Cigarrillo</t>
  </si>
  <si>
    <t>Verificacion y consolidacion condiciones de salud publica por region</t>
  </si>
  <si>
    <t>Salud Publica. Charla sobre  Salud Pública y enfermedades Transmisibles (de acuerdo a la región)</t>
  </si>
  <si>
    <t>Revision estado vacunaciones del personal (tetano y fieble amarilla) recopilacion de registros faltantes e informe final</t>
  </si>
  <si>
    <t>Verificación de condiciones de aptitud física para trabajo en Alturas  - Acorde los exámenes periódicos</t>
  </si>
  <si>
    <t>Entrenamiento y Reentrenamiento en Trabajo en Alturas - Nivel Avanzado  acorde 1409 - 2012 - personal operativo</t>
  </si>
  <si>
    <t>Entrenamiento y Reentrenamiento en Trabajo en Alturas - Nivel Basico Administrativo  acorde 1409 - 2013 - personal administrativo del proyecto</t>
  </si>
  <si>
    <t>Entrenamiento Coordinadores trabajo en alturas faltanteso vencidos</t>
  </si>
  <si>
    <t>Inspección de Elementos de Protección contra Cáidas</t>
  </si>
  <si>
    <t>Registro/Hoja de Vida de los arneses y elementos entregados al personal o equipo</t>
  </si>
  <si>
    <t>Consolidar resultados de los diagnósticos de condiciones del proyecto</t>
  </si>
  <si>
    <t>Charla en conservación auditiva efectos físicos, psicológicos del ruido y de la perdida auditiva</t>
  </si>
  <si>
    <t>Charla en tipos de elementos de protección auditiva, uso y cuidado o desecho del elemento</t>
  </si>
  <si>
    <t>Charla a cerca del uso y mantenimiento de los protectores auditivos de uso prolongado</t>
  </si>
  <si>
    <t>Seguimiento Casos Identificados con patologías auditivas</t>
  </si>
  <si>
    <t>Implementación de las escuelas del riesgo según sintomatología detectada en valoración inicial</t>
  </si>
  <si>
    <t>Formación de líderes del programa de vigilancia  y ergonomia a través de capacitaciones</t>
  </si>
  <si>
    <t>Sensibilizacion a traves de folleto  de las patologias de origen ostemuscular y consecuencias</t>
  </si>
  <si>
    <t>Sensibilización a través de folletos de los beneficios de la gimnasia laboral</t>
  </si>
  <si>
    <t>Inspección del método de manipulación manual de cargas</t>
  </si>
  <si>
    <t>Aplicación de encuestas y valoraciones osteomusculares</t>
  </si>
  <si>
    <t>Seguimiento a casos  de enfermedad ostemuscular  de origen comun y laboral .</t>
  </si>
  <si>
    <t xml:space="preserve">Charla cuidado ergonomico en el puesto de trabajo </t>
  </si>
  <si>
    <t>Charla en levantamiento manual de cargas</t>
  </si>
  <si>
    <t xml:space="preserve">Charla en cuidado ergonomico en video terminales </t>
  </si>
  <si>
    <t>Fase subjetiva del diagnóstico psicosocial: realizar entrevistas y/o grupos focales</t>
  </si>
  <si>
    <t>Sensibilización en riesgo psicosocial y manejo del estrés</t>
  </si>
  <si>
    <t>Actividad lúdica en el manejo del estrés</t>
  </si>
  <si>
    <t>Pausas cognitivas</t>
  </si>
  <si>
    <t>Asesoría en planteamiento del cronograma de bienestar social empresarial</t>
  </si>
  <si>
    <t>Seguimiento Casos Identificados en ausentismo y cuestionarios psicosociales</t>
  </si>
  <si>
    <t>CLM</t>
  </si>
  <si>
    <t>Charla y/o folleto Respeto y Tolerancia y Comunicación Asertiva</t>
  </si>
  <si>
    <t>Sensibilizacion</t>
  </si>
  <si>
    <t>Capacitacion</t>
  </si>
  <si>
    <t>Capacitacion CLM</t>
  </si>
  <si>
    <t>Seguimiento</t>
  </si>
  <si>
    <t>Retroalimentacion</t>
  </si>
  <si>
    <t>Consolidacion y publicacion de resultados por base</t>
  </si>
  <si>
    <t>Reconocimiento y premiacion</t>
  </si>
  <si>
    <t>Estilos de vida saludable y prevencion de adicciones</t>
  </si>
  <si>
    <t>Efectividad programas</t>
  </si>
  <si>
    <t>NC en auditoria</t>
  </si>
  <si>
    <t>Accidentes en transito u operaciones de izaje</t>
  </si>
  <si>
    <t>Cierre de hallazgos</t>
  </si>
  <si>
    <t>Accidentes en alturas</t>
  </si>
  <si>
    <t>Calificacion promedio</t>
  </si>
  <si>
    <t>Personal con incentivo</t>
  </si>
  <si>
    <t>Incidentes por incumplimiento de procedimientos</t>
  </si>
  <si>
    <t>Ausentismo</t>
  </si>
  <si>
    <t>Incidentes de control y seguridad</t>
  </si>
  <si>
    <t>No.</t>
  </si>
  <si>
    <t>Tipo</t>
  </si>
  <si>
    <t>Descripción</t>
  </si>
  <si>
    <t>Poblacion Objeto</t>
  </si>
  <si>
    <t>Meta</t>
  </si>
  <si>
    <t>Frecuencia de medición / Responsable medicion</t>
  </si>
  <si>
    <t>1er Trimestre</t>
  </si>
  <si>
    <t>2do Trimestre</t>
  </si>
  <si>
    <t>3er Trimestre</t>
  </si>
  <si>
    <t>4to Trimestre</t>
  </si>
  <si>
    <t>%</t>
  </si>
  <si>
    <t>Gestion</t>
  </si>
  <si>
    <t>Cumplimiento plan</t>
  </si>
  <si>
    <t xml:space="preserve">No. Actividades ejecutadas / No. Actividades Programadas </t>
  </si>
  <si>
    <t xml:space="preserve">Trimestral </t>
  </si>
  <si>
    <t>Mantenimiento preventivo</t>
  </si>
  <si>
    <t xml:space="preserve">Personas cubiertas en la ejecución/ Personas Objetivo en la programación por base u operación     </t>
  </si>
  <si>
    <t>Resultado</t>
  </si>
  <si>
    <t>Desempeño conductores</t>
  </si>
  <si>
    <t>Calificacion promedio de conductores - practicas de manejo</t>
  </si>
  <si>
    <t>Conductores</t>
  </si>
  <si>
    <t>Accidentabildiad vehiculos</t>
  </si>
  <si>
    <t>Equipos de transporte</t>
  </si>
  <si>
    <t>Accidentabildiad equipos izaje</t>
  </si>
  <si>
    <t>Equipos de izaje</t>
  </si>
  <si>
    <t>N/A</t>
  </si>
  <si>
    <t>Numero de equipos asignados al proyecto</t>
  </si>
  <si>
    <t>Numero de personas en el proyecto</t>
  </si>
  <si>
    <t xml:space="preserve">Frecuencia de Accidentes Relacionados con Tránsito = (No. Accidentes de transito*240000/HHT)     </t>
  </si>
  <si>
    <t xml:space="preserve">Frecuencia de Accidentes Relacionados con Izajes = (No. Accidentes en izajes*240000/HHT)     </t>
  </si>
  <si>
    <t>PVE Conservacion osteomuscular</t>
  </si>
  <si>
    <t>Cumplimiento programa</t>
  </si>
  <si>
    <t>PVE Conservacion auditiva</t>
  </si>
  <si>
    <t>Proyecto:</t>
  </si>
  <si>
    <t>Año:</t>
  </si>
  <si>
    <t>Ambiental</t>
  </si>
  <si>
    <t>Biologico</t>
  </si>
  <si>
    <t>Biomecanico</t>
  </si>
  <si>
    <t>P y P</t>
  </si>
  <si>
    <t>Psicosocial</t>
  </si>
  <si>
    <t>Fisico</t>
  </si>
  <si>
    <t>Emergencia</t>
  </si>
  <si>
    <t>Ilicitos</t>
  </si>
  <si>
    <t>Jornada de donación de sangre / plaquetas</t>
  </si>
  <si>
    <t>Charlas o jornadas de prevencion de adicciones (juego, celular, etc)</t>
  </si>
  <si>
    <t>ARL</t>
  </si>
  <si>
    <t>Charla SIPLAFT</t>
  </si>
  <si>
    <t>Jefe Sistema de gestion</t>
  </si>
  <si>
    <t>Selección de la mejor  Tarjetas Contacto del periodo por base  - Operación - Motivadopr del cambio - Mejora al 100 - Prevencion de accidentes</t>
  </si>
  <si>
    <t>Operaciones</t>
  </si>
  <si>
    <t>Verificar uso procedimientos de tareas criticas - control operacional</t>
  </si>
  <si>
    <t>Informe bateria</t>
  </si>
  <si>
    <t>Consolidado</t>
  </si>
  <si>
    <t>Plan</t>
  </si>
  <si>
    <t>Foto mensual de cartelera</t>
  </si>
  <si>
    <t>RD - Estabilidad laboral</t>
  </si>
  <si>
    <t>Solicitar diagnosticos de condiciones de salud del proyecto a la IPS que efcetua los examanes ocupacionales</t>
  </si>
  <si>
    <t>Consolidacion y seguimiento de hojas de vida de arnes</t>
  </si>
  <si>
    <t>Charla a través de folletos de divulgación virtual y carteleras de los riesgos biológicos identificados en MAXO</t>
  </si>
  <si>
    <t>Consolidar resultados de laplicacion bateria psicosocial  y divulgacion de resultados (cada 2 años)</t>
  </si>
  <si>
    <t>Capacitacion en PTS e instructivos operacionaes - según aplique (validar que se efcetue por parte de operaciones)</t>
  </si>
  <si>
    <t>IP=(total de equipos ejecutados por mes/ total de equipos programadas por mes)*100</t>
  </si>
  <si>
    <t>Charla de Orden y aseo en puestos de trabajo (tanto administrativos como operativos)</t>
  </si>
  <si>
    <t>Jornada de orden y aseo en patio y campo - clasificacion de residuos, importancai de tener el espacio de trabajo limpio</t>
  </si>
  <si>
    <t>Ejercicios de gimnasia laboral semanal con seguimiento a través WP - hacer uso de material enviado por la Fisoterapeuta</t>
  </si>
  <si>
    <t>Contractual</t>
  </si>
  <si>
    <t>Informes HSEQ (ambientales, de salud y seguridad, seguridad vial entre otros del cliente y el de MAXO)</t>
  </si>
  <si>
    <t>Locativo</t>
  </si>
  <si>
    <t>Ambiental y RSE</t>
  </si>
  <si>
    <t>Actualizacion carpetas equipos (que incluyan  instructivos de reaccion en caso de emergencia, manejo manual de cargas,  MEDEVAC entre otros + retiro de documentacion actualizada y registros)</t>
  </si>
  <si>
    <t xml:space="preserve">Planes de accion con base en los hallazgos de las verificaciones de aplicación de PTS y/o instructivos operacionales </t>
  </si>
  <si>
    <t>Encargado HSEQ del proyecto</t>
  </si>
  <si>
    <t>CA2-1 Plan de capacitacion</t>
  </si>
  <si>
    <t>Examen medico ocupacional</t>
  </si>
  <si>
    <t>Meta cumplimiento</t>
  </si>
  <si>
    <t>Meta Cobertura</t>
  </si>
  <si>
    <t>Resultados</t>
  </si>
  <si>
    <t>Incremento de aprovechamiento de recursos</t>
  </si>
  <si>
    <t>4to trimestre</t>
  </si>
  <si>
    <t>Responsable:</t>
  </si>
  <si>
    <t>Analisis de indicadores programas, determinacion de planes de accion</t>
  </si>
  <si>
    <t>RD2-6</t>
  </si>
  <si>
    <t>Divulgacion riesgo electrico en operaciones</t>
  </si>
  <si>
    <t>Verificacion de condiciones perifericas de riesgo (por tareas simultaneas, electrico, quimico, fisico entre otros) - Control del trabajo-revision y retroalimentacion de aportunidades de mejora en ATS</t>
  </si>
  <si>
    <t>Inspeccion peridica de equipos - verificacion de certificaciones, documentacion, equipamento (botiquin, extontor, herramientas, puestas a tierra funcionamiento de LMI), evidncias ultimo mantenimiento, evidencia del pre operacional</t>
  </si>
  <si>
    <t>Asesor de salud elabora -
Supervisor HSEQ divulga</t>
  </si>
  <si>
    <t>El GD3-1 Programa de auditoias hace parte del preste Plan HSE, para accder al documento Ingrese a la Intranet en D3.Mejora Continua y de clic en el vinculo.</t>
  </si>
  <si>
    <t>Elaboro:</t>
  </si>
  <si>
    <t>Reviso:</t>
  </si>
  <si>
    <t>Aprobo:</t>
  </si>
  <si>
    <t>Carolina Melendez</t>
  </si>
  <si>
    <t>Maria Fernanda Benitez</t>
  </si>
  <si>
    <t>Bernardo Gamboa</t>
  </si>
  <si>
    <t>Jefe Sistema de Gestion</t>
  </si>
  <si>
    <t>Presidente</t>
  </si>
  <si>
    <t>Fecha de aprobacion: 15-01-18</t>
  </si>
  <si>
    <t>IMPORTANTE:</t>
  </si>
  <si>
    <t>Coordinador HSEQ</t>
  </si>
  <si>
    <t>Gestion del CA2-1 Plan de capacitacion y entrenamiento* (completar plan con capacitaciones solicitadas por el cliente contractualmente, planeacion de actividades según cronograma, alimentar seguimiento individual por colaborador, analisis trimestral de indicadores)</t>
  </si>
  <si>
    <t>* El CD2-1 Plan de capacitacion y entrenamiento hace parte del preste Plan HSE, para accder al documento Ingrese a la Intranet en D2 HSEQ, ingrese pro Programas y de clic en el vinculo de la Biblioteca para Capacitacion y entrenamiento.</t>
  </si>
  <si>
    <t>Gestion de acciones correctivas y preventivas (analisis de causa, determinacion de plan de accion, segumiento y cierre) esto incluye las no confomidades derivadas de auditorias internas y del cliente, fallas de control, manejo inadecuado del cambio entre otras (se programa todo el año pro aplica al momento de levantarse la NC</t>
  </si>
  <si>
    <t>RD3-1</t>
  </si>
  <si>
    <t>Actualizacion instructivos de reaccion en caso de emergencia aterrizados a condiciones en operación, inclyendo riesgo electrico, exposicion a gases entre otros</t>
  </si>
  <si>
    <t>Divulgacion instructivos de reaccion en caso de emergencia aterrizados a condiciones en operación, inclyendo riesgo electrico, exposicion a gases entre otros</t>
  </si>
  <si>
    <t>Objetivo</t>
  </si>
  <si>
    <t xml:space="preserve">Verificar y monitorear las condiciones de los elementos, equipos, áreas y personas a fin de prevenir la ocurrencia de desviaciones y accidentes de tránsito y/o durante la operación para evitar lesiones a las personas y/o perdidas sobre los bienes y/o afectación a terceros en el desarrollo normal de las operaciones de Mamut </t>
  </si>
  <si>
    <t>Verificar y asegurar las condiciones de los elementos, equipos, áreas y personas a fin de prevenir la ocurrencia de desviaciones y accidentes y/o potenciales enfermedades.</t>
  </si>
  <si>
    <t>Estolos de vida saludable</t>
  </si>
  <si>
    <t>Realizar sensibilización y actividades para Promover mejores estilos de vida y disminuir enfermedades de orígen comun, sí como la consiencia sobre la prevención de adicciones</t>
  </si>
  <si>
    <t>Prevenir la ocurrencia de incidentes y/o accidentes relacionados con trabajos en alturas</t>
  </si>
  <si>
    <t>Proteccion contracaidas</t>
  </si>
  <si>
    <t>Preparar al personal y minimizar los potenciales impactos por la ocurrencia de emergencias en las operaciones e instalaciones de Maxo</t>
  </si>
  <si>
    <t>Evitar la contaminación ambiental, mejorar el desempeño en la gestión ambiental y asegurar el cumplimiento de requisitos mínimos en saneamiento básico ambiental.
Establecer y hacer seguimiento sobre los linamientos básicos en Materia de Resp. Social</t>
  </si>
  <si>
    <t>PVE</t>
  </si>
  <si>
    <t>Prevenir la generación de enfermedades laborales pr riesgos higienicos, biomecánicos y/o psicosociales</t>
  </si>
  <si>
    <t>Promover la conciencia, compromiso y participación en la mejora de la gestión y despemeño en seguridad, salud , ambiente y calidad a través del reconocimiento y reforzamiento positivo</t>
  </si>
  <si>
    <t>Preparacion ante emergencias</t>
  </si>
  <si>
    <t>Promover el liderazgo en HSE de la liena de mando para garantizar la continuidad del sistema de gestion y mejora continua</t>
  </si>
  <si>
    <t>Excelencia Operativa</t>
  </si>
  <si>
    <t>Propender  una cultura de alto nivel de desempeño de "EXCELENCIA" en el personal de Maxo S.A.S., que garantice que TODAS las actividades sean ejecutadas en forma SEGURA, CORRECTA y CONSISTENTEMENTE a través del tiempo, minimizando los riesgos de lesiones personales, daños a los equipos e instalaciones y al medio ambiente.</t>
  </si>
  <si>
    <t>Promover los comportamientos éticos en la organización y la denuncia de ilícitos a través de campañas de comunicación y generación de espacios de denuncia  al alcance de colaboradores y asociados de negocio.</t>
  </si>
  <si>
    <t>Ver Hoja Resultados PESV</t>
  </si>
  <si>
    <t xml:space="preserve">Cobertura </t>
  </si>
  <si>
    <t>Meta 2018</t>
  </si>
  <si>
    <t>Ver Hoja Resultados A y RSE</t>
  </si>
  <si>
    <t>Ver Hoja Resultados PVE</t>
  </si>
  <si>
    <t>Resultados anteriores para tendencia</t>
  </si>
  <si>
    <t>Visita de verificacion a proveedores (examanes medicos, alimentacion,  subcontratacion de equipos, inspecciones y certificacion de equipos y personal (ver X-21 los proveedores criticos)</t>
  </si>
  <si>
    <t>Inspeccion de verificacion a proveedores (competencia, seguridad social vigente, estado de equipos) - Control del trabajo asociado a contratistas</t>
  </si>
  <si>
    <t>Verificacion de las certificaciones de los equipos con base en lo citado en el CA9-1 Plan de certificaciones y condiciones contractuales (que se cumpla colores aracertificacion de amarres y aparejos, si la peruodicidad es menor con base ennel estandar de maxo prevaleece la del cliente o la que sea mas exigente)</t>
  </si>
  <si>
    <t>Programa de observacion</t>
  </si>
  <si>
    <t>Formacion 1</t>
  </si>
  <si>
    <t>Formacion 2</t>
  </si>
  <si>
    <t>Formacion 3</t>
  </si>
  <si>
    <t>Formacion 4</t>
  </si>
  <si>
    <t>Tutorias y acompañamiento</t>
  </si>
  <si>
    <t>Propender por comportamiento seguros en las operación para contribuir a la generacion y mantenimiento de habitos idoneos dentro de la organización a traves de observaciones de comportamiento objetivas que contribuyan a la cultura de la seguridad</t>
  </si>
  <si>
    <t>Compotamiento seguro</t>
  </si>
  <si>
    <t>Numero de observaciones</t>
  </si>
  <si>
    <t>Participacion</t>
  </si>
  <si>
    <t>Preparacion a emergencias</t>
  </si>
  <si>
    <t>Metas</t>
  </si>
  <si>
    <t>Por definir</t>
  </si>
  <si>
    <t>Desviaciones en simulacros reiteraivas</t>
  </si>
  <si>
    <r>
      <rPr>
        <b/>
        <sz val="30"/>
        <color theme="0"/>
        <rFont val="Calibri"/>
        <family val="2"/>
        <scheme val="minor"/>
      </rPr>
      <t>RD2-36 Plan HSE</t>
    </r>
    <r>
      <rPr>
        <b/>
        <sz val="40"/>
        <color theme="0"/>
        <rFont val="Calibri"/>
        <family val="2"/>
        <scheme val="minor"/>
      </rPr>
      <t xml:space="preserve">
</t>
    </r>
    <r>
      <rPr>
        <b/>
        <sz val="15"/>
        <color theme="0"/>
        <rFont val="Calibri"/>
        <family val="2"/>
        <scheme val="minor"/>
      </rPr>
      <t>Objetivos de Programas</t>
    </r>
  </si>
  <si>
    <r>
      <rPr>
        <b/>
        <sz val="30"/>
        <color theme="0"/>
        <rFont val="Arial"/>
        <family val="2"/>
      </rPr>
      <t>RD2-36 Plan HSE</t>
    </r>
    <r>
      <rPr>
        <b/>
        <sz val="20"/>
        <color theme="0"/>
        <rFont val="Arial"/>
        <family val="2"/>
      </rPr>
      <t xml:space="preserve">
Resultados Programas de prevencion riesgos </t>
    </r>
  </si>
  <si>
    <r>
      <t xml:space="preserve">RD2-36 Plan HSE
</t>
    </r>
    <r>
      <rPr>
        <b/>
        <sz val="15"/>
        <color theme="0"/>
        <rFont val="Arial"/>
        <family val="2"/>
      </rPr>
      <t>PVE - Indicadores</t>
    </r>
  </si>
  <si>
    <r>
      <t xml:space="preserve">RD2-36 Plan HSE
</t>
    </r>
    <r>
      <rPr>
        <b/>
        <sz val="15"/>
        <color theme="0"/>
        <rFont val="Arial"/>
        <family val="2"/>
      </rPr>
      <t>PESV - Indicadores</t>
    </r>
  </si>
  <si>
    <t>FACTOR VEHICULOS - Inspeccion periodica de equipos (se debe dar cobertura semestral a la totalidad de equipos asignados al proyecto)</t>
  </si>
  <si>
    <t>FACTOR INFRAESTRUCTURA - Estudio de ruta interna- levantamiento o actualizacion</t>
  </si>
  <si>
    <t>FACTOR HUMANO - Alcoholimetrias</t>
  </si>
  <si>
    <t>FACTOR VEHICULOS - Verificacion de cumplimiento de plan de mantenimiento (mediente muestra aleatoria , haciendo comparativo de los CA6 (Planes patrol de mantenimiento) validar indicadores y planes de accion</t>
  </si>
  <si>
    <t>FACTOR VEHICULOS - Revision y actualizacion carpeta de equipos</t>
  </si>
  <si>
    <t>FACTOR HUMANO - Seguimiento registro comparendos y alimentar Vigia de Superpuertos (esta labor solo se desarrolla desde Tocancipa)</t>
  </si>
  <si>
    <t>FACTOR HUMANO - Divulgacion Boletin Seguridad Vial</t>
  </si>
  <si>
    <t>FACTOR HUMANO - Diseño folletos de buenas practicas de conduccion</t>
  </si>
  <si>
    <t>FACTOR HUMANO - Diseño folleto buenas practicas en izaje de cargas con gruas</t>
  </si>
  <si>
    <t>FACTOR HUMANO - Diseño folleto buenas practicas en izaje de cargas con cargador / montacargas</t>
  </si>
  <si>
    <t>FACTOR HUMANO - Diseño folleto buenas practicas en izaje de cargas con cargador / manlift</t>
  </si>
  <si>
    <t>FACTOR HUMANO - Divulgacion folletos de buenas practicas de conduccion</t>
  </si>
  <si>
    <t>FACTOR INFRAESTRUCTURA - Estudio de ruta transporte personal - levantamiento o actualizacion</t>
  </si>
  <si>
    <t>FACTOR HUMANO - Divulgacion folleto buenas practicas en izaje de cargas con gruas</t>
  </si>
  <si>
    <t>FACTOR HUMANO - Divulgacion folleto buenas practicas en izaje de cargas con cargador / montacargas</t>
  </si>
  <si>
    <t>FACTOR HUMANO - Divulgacion folleto buenas practicas en izaje de cargas con cargador / manlift</t>
  </si>
  <si>
    <t>FACTOR HUMANO - Campaña seguridad vial actores de la via (peaton, cliclista, motociclista, pasajero)</t>
  </si>
  <si>
    <t>FACTOR HUMANO - Sensibilizacion uso de plan de viaje, inspeccion de amarres, contenido de botiquin (seguimiento en las inspecciones periodicas de equipos)</t>
  </si>
  <si>
    <t>FACTOR HUMANO - Sesibilización a través de folleto con información de prevención de la fatiga</t>
  </si>
  <si>
    <t>FACTOR HUMANO - Aplicación de la encuesta PERCEPCION DE FATIGA, informe resultados y recomendaciones</t>
  </si>
  <si>
    <t>Supervisores Operaciones</t>
  </si>
  <si>
    <t>Segundo  Trimestre</t>
  </si>
  <si>
    <t>Tercer  Trimestre</t>
  </si>
  <si>
    <t>Seguridad vial e Izajes</t>
  </si>
  <si>
    <t>Informe de hallazgos, oportunidades de mejora</t>
  </si>
  <si>
    <t>OXYCOL ARAUCA</t>
  </si>
  <si>
    <t>GLORIA ISABEL GROSSO RODRIGUEZ</t>
  </si>
  <si>
    <t>Revision y actualizacion matriz de riesgos (si se presenta un accidente grave debe sera actualizada de inmediato y divulgadops lis ajustes al personal)</t>
  </si>
  <si>
    <t>En el primer trimestre no se realizaron actividades de Disciplina Operativa, en cuanto a validaciones, pero si en cumplimiento de procedimientos</t>
  </si>
  <si>
    <r>
      <t>RD2-36 Plan HSE
Disciplina Operativa</t>
    </r>
    <r>
      <rPr>
        <b/>
        <sz val="15"/>
        <color theme="0"/>
        <rFont val="Arial"/>
        <family val="2"/>
      </rPr>
      <t xml:space="preserve"> - Indicadores</t>
    </r>
  </si>
  <si>
    <t>Disciplina Operativa operativa</t>
  </si>
  <si>
    <t>Realizar validaciones de todo el personal</t>
  </si>
  <si>
    <t>Sup. HSEQ</t>
  </si>
  <si>
    <t>Mayo de 2018</t>
  </si>
  <si>
    <t>Mayo y Jun</t>
  </si>
  <si>
    <t>En  el segundo trimetre se contrato a 8 controladoras viales y personal que no cuenta con curso Asegurate, por ende se disminuye el porcentaje de personal entrenado.</t>
  </si>
  <si>
    <t xml:space="preserve">Enviar a personal que no se encuentra capacitado en SBC Asegurate </t>
  </si>
  <si>
    <t>Agosto de 2018</t>
  </si>
  <si>
    <t>Disciplina operacional</t>
  </si>
  <si>
    <t>Disciplina Operativa: Fortalecimiento del programa</t>
  </si>
  <si>
    <t>NO HUBO PROGRAMACION DE ACTIVIDADES</t>
  </si>
  <si>
    <t>No se realizo validacion de los SVE</t>
  </si>
  <si>
    <t>No se validaron con anterioridad las tareas o programacion de las actividades por ende no se cumplieron las metas</t>
  </si>
  <si>
    <t>Realizar la reprogramacion de actividades y en el tercer trimetre darle cumplimiento efectivo</t>
  </si>
  <si>
    <t>Supervisor HSEQ</t>
  </si>
  <si>
    <t>Agosto y Septiembre de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</si>
</sst>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0.0"/>
  </numFmts>
  <fonts count="35" x14ac:knownFonts="1">
    <font>
      <sz val="11"/>
      <color theme="1"/>
      <name val="Calibri"/>
      <family val="2"/>
      <scheme val="minor"/>
    </font>
    <font>
      <sz val="9"/>
      <color theme="1"/>
      <name val="Calibri"/>
      <family val="2"/>
      <scheme val="minor"/>
    </font>
    <font>
      <sz val="9"/>
      <color indexed="81"/>
      <name val="Tahoma"/>
      <family val="2"/>
    </font>
    <font>
      <b/>
      <sz val="9"/>
      <color indexed="81"/>
      <name val="Tahoma"/>
      <family val="2"/>
    </font>
    <font>
      <sz val="8"/>
      <color indexed="81"/>
      <name val="Tahoma"/>
      <family val="2"/>
    </font>
    <font>
      <b/>
      <sz val="12"/>
      <color theme="0"/>
      <name val="Arial"/>
      <family val="2"/>
    </font>
    <font>
      <b/>
      <sz val="9"/>
      <color theme="0"/>
      <name val="Arial"/>
      <family val="2"/>
    </font>
    <font>
      <b/>
      <sz val="10"/>
      <color theme="0"/>
      <name val="Arial"/>
      <family val="2"/>
    </font>
    <font>
      <b/>
      <sz val="8"/>
      <color theme="0"/>
      <name val="Arial"/>
      <family val="2"/>
    </font>
    <font>
      <sz val="8"/>
      <name val="Arial"/>
      <family val="2"/>
    </font>
    <font>
      <sz val="10"/>
      <color theme="1" tint="0.14999847407452621"/>
      <name val="Arial"/>
      <family val="2"/>
    </font>
    <font>
      <sz val="10"/>
      <color theme="1"/>
      <name val="Arial"/>
      <family val="2"/>
    </font>
    <font>
      <sz val="11"/>
      <color theme="1"/>
      <name val="Calibri"/>
      <family val="2"/>
      <scheme val="minor"/>
    </font>
    <font>
      <sz val="11"/>
      <color theme="0"/>
      <name val="Calibri"/>
      <family val="2"/>
      <scheme val="minor"/>
    </font>
    <font>
      <b/>
      <sz val="11"/>
      <color theme="1"/>
      <name val="Calibri"/>
      <family val="2"/>
      <scheme val="minor"/>
    </font>
    <font>
      <sz val="9"/>
      <color theme="1"/>
      <name val="Calibri"/>
      <family val="2"/>
      <scheme val="minor"/>
    </font>
    <font>
      <sz val="9"/>
      <color theme="0"/>
      <name val="Calibri"/>
      <family val="2"/>
      <scheme val="minor"/>
    </font>
    <font>
      <sz val="10"/>
      <name val="Arial"/>
      <family val="2"/>
    </font>
    <font>
      <b/>
      <sz val="20"/>
      <color theme="0"/>
      <name val="Arial"/>
      <family val="2"/>
    </font>
    <font>
      <b/>
      <sz val="7"/>
      <color theme="0"/>
      <name val="Arial"/>
      <family val="2"/>
    </font>
    <font>
      <b/>
      <sz val="13"/>
      <color theme="0"/>
      <name val="Arial"/>
      <family val="2"/>
    </font>
    <font>
      <sz val="8"/>
      <color theme="1" tint="0.14999847407452621"/>
      <name val="Arial"/>
      <family val="2"/>
    </font>
    <font>
      <b/>
      <sz val="10"/>
      <color theme="1" tint="0.14999847407452621"/>
      <name val="Arial"/>
      <family val="2"/>
    </font>
    <font>
      <sz val="8"/>
      <color rgb="FFFF0000"/>
      <name val="Arial"/>
      <family val="2"/>
    </font>
    <font>
      <sz val="8"/>
      <color rgb="FF00D661"/>
      <name val="Arial"/>
      <family val="2"/>
    </font>
    <font>
      <b/>
      <sz val="50"/>
      <color theme="0"/>
      <name val="Calibri"/>
      <family val="2"/>
      <scheme val="minor"/>
    </font>
    <font>
      <b/>
      <sz val="11"/>
      <color theme="0"/>
      <name val="Calibri"/>
      <family val="2"/>
      <scheme val="minor"/>
    </font>
    <font>
      <b/>
      <sz val="9"/>
      <color theme="1"/>
      <name val="Calibri"/>
      <family val="2"/>
      <scheme val="minor"/>
    </font>
    <font>
      <sz val="20"/>
      <color theme="1"/>
      <name val="Calibri"/>
      <family val="2"/>
      <scheme val="minor"/>
    </font>
    <font>
      <b/>
      <sz val="40"/>
      <color theme="0"/>
      <name val="Calibri"/>
      <family val="2"/>
      <scheme val="minor"/>
    </font>
    <font>
      <b/>
      <sz val="15"/>
      <color theme="0"/>
      <name val="Calibri"/>
      <family val="2"/>
      <scheme val="minor"/>
    </font>
    <font>
      <b/>
      <sz val="30"/>
      <color theme="0"/>
      <name val="Calibri"/>
      <family val="2"/>
      <scheme val="minor"/>
    </font>
    <font>
      <b/>
      <sz val="30"/>
      <color theme="0"/>
      <name val="Arial"/>
      <family val="2"/>
    </font>
    <font>
      <b/>
      <sz val="15"/>
      <color theme="0"/>
      <name val="Arial"/>
      <family val="2"/>
    </font>
    <font>
      <sz val="7"/>
      <color theme="1" tint="0.14999847407452621"/>
      <name val="Arial"/>
      <family val="2"/>
    </font>
  </fonts>
  <fills count="8">
    <fill>
      <patternFill patternType="none"/>
    </fill>
    <fill>
      <patternFill patternType="gray125"/>
    </fill>
    <fill>
      <patternFill patternType="solid">
        <fgColor rgb="FF003865"/>
        <bgColor indexed="64"/>
      </patternFill>
    </fill>
    <fill>
      <patternFill patternType="solid">
        <fgColor rgb="FF00A3E0"/>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rgb="FF00B050"/>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double">
        <color theme="0"/>
      </top>
      <bottom style="thin">
        <color theme="0"/>
      </bottom>
      <diagonal/>
    </border>
    <border>
      <left/>
      <right style="double">
        <color theme="0"/>
      </right>
      <top style="double">
        <color theme="0"/>
      </top>
      <bottom style="thin">
        <color theme="0"/>
      </bottom>
      <diagonal/>
    </border>
    <border>
      <left style="double">
        <color theme="0"/>
      </left>
      <right/>
      <top style="thin">
        <color theme="0"/>
      </top>
      <bottom style="double">
        <color theme="0"/>
      </bottom>
      <diagonal/>
    </border>
    <border>
      <left/>
      <right/>
      <top style="thin">
        <color theme="0"/>
      </top>
      <bottom style="double">
        <color theme="0"/>
      </bottom>
      <diagonal/>
    </border>
    <border>
      <left/>
      <right style="thin">
        <color theme="0"/>
      </right>
      <top style="thin">
        <color theme="0"/>
      </top>
      <bottom style="double">
        <color theme="0"/>
      </bottom>
      <diagonal/>
    </border>
    <border>
      <left style="thin">
        <color theme="0"/>
      </left>
      <right/>
      <top style="thin">
        <color theme="0"/>
      </top>
      <bottom style="double">
        <color theme="0"/>
      </bottom>
      <diagonal/>
    </border>
    <border>
      <left/>
      <right style="double">
        <color theme="0"/>
      </right>
      <top style="thin">
        <color theme="0"/>
      </top>
      <bottom style="double">
        <color theme="0"/>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double">
        <color theme="0"/>
      </left>
      <right style="thin">
        <color theme="0"/>
      </right>
      <top style="double">
        <color theme="0"/>
      </top>
      <bottom style="thin">
        <color theme="0"/>
      </bottom>
      <diagonal/>
    </border>
    <border>
      <left style="thin">
        <color theme="0"/>
      </left>
      <right style="thin">
        <color theme="0"/>
      </right>
      <top style="double">
        <color theme="0"/>
      </top>
      <bottom style="thin">
        <color theme="0"/>
      </bottom>
      <diagonal/>
    </border>
    <border>
      <left style="thin">
        <color theme="0"/>
      </left>
      <right style="double">
        <color theme="0"/>
      </right>
      <top style="double">
        <color theme="0"/>
      </top>
      <bottom style="thin">
        <color theme="0"/>
      </bottom>
      <diagonal/>
    </border>
    <border>
      <left style="double">
        <color theme="0"/>
      </left>
      <right style="thin">
        <color theme="0"/>
      </right>
      <top style="thin">
        <color theme="0"/>
      </top>
      <bottom style="double">
        <color theme="0"/>
      </bottom>
      <diagonal/>
    </border>
    <border>
      <left style="thin">
        <color theme="0"/>
      </left>
      <right style="thin">
        <color theme="0"/>
      </right>
      <top style="thin">
        <color theme="0"/>
      </top>
      <bottom style="double">
        <color theme="0"/>
      </bottom>
      <diagonal/>
    </border>
    <border>
      <left style="thin">
        <color theme="0"/>
      </left>
      <right style="double">
        <color theme="0"/>
      </right>
      <top style="thin">
        <color theme="0"/>
      </top>
      <bottom style="double">
        <color theme="0"/>
      </bottom>
      <diagonal/>
    </border>
    <border>
      <left style="thin">
        <color theme="0" tint="-0.499984740745262"/>
      </left>
      <right style="double">
        <color theme="0" tint="-0.499984740745262"/>
      </right>
      <top/>
      <bottom style="thin">
        <color theme="0" tint="-0.499984740745262"/>
      </bottom>
      <diagonal/>
    </border>
    <border>
      <left style="thin">
        <color theme="0" tint="-0.499984740745262"/>
      </left>
      <right style="double">
        <color theme="0" tint="-0.499984740745262"/>
      </right>
      <top style="thin">
        <color theme="0" tint="-0.499984740745262"/>
      </top>
      <bottom style="thin">
        <color theme="0" tint="-0.499984740745262"/>
      </bottom>
      <diagonal/>
    </border>
    <border>
      <left style="thin">
        <color theme="0" tint="-0.499984740745262"/>
      </left>
      <right style="double">
        <color theme="0" tint="-0.499984740745262"/>
      </right>
      <top style="thin">
        <color theme="0" tint="-0.499984740745262"/>
      </top>
      <bottom/>
      <diagonal/>
    </border>
    <border>
      <left style="thin">
        <color theme="0" tint="-0.499984740745262"/>
      </left>
      <right style="thin">
        <color theme="0" tint="-0.499984740745262"/>
      </right>
      <top style="double">
        <color theme="0"/>
      </top>
      <bottom style="thin">
        <color theme="0" tint="-0.499984740745262"/>
      </bottom>
      <diagonal/>
    </border>
    <border>
      <left style="thin">
        <color theme="0" tint="-0.499984740745262"/>
      </left>
      <right style="double">
        <color theme="0" tint="-0.499984740745262"/>
      </right>
      <top style="double">
        <color theme="0"/>
      </top>
      <bottom style="thin">
        <color theme="0" tint="-0.4999847407452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double">
        <color theme="0"/>
      </left>
      <right/>
      <top style="double">
        <color theme="0"/>
      </top>
      <bottom style="double">
        <color theme="0"/>
      </bottom>
      <diagonal/>
    </border>
    <border>
      <left/>
      <right/>
      <top style="double">
        <color theme="0"/>
      </top>
      <bottom style="double">
        <color theme="0"/>
      </bottom>
      <diagonal/>
    </border>
    <border>
      <left/>
      <right style="double">
        <color theme="0"/>
      </right>
      <top style="double">
        <color theme="0"/>
      </top>
      <bottom style="double">
        <color theme="0"/>
      </bottom>
      <diagonal/>
    </border>
    <border>
      <left style="double">
        <color theme="0"/>
      </left>
      <right style="double">
        <color theme="0"/>
      </right>
      <top style="double">
        <color theme="0"/>
      </top>
      <bottom/>
      <diagonal/>
    </border>
    <border>
      <left style="double">
        <color theme="0"/>
      </left>
      <right style="double">
        <color theme="0"/>
      </right>
      <top/>
      <bottom style="double">
        <color theme="0"/>
      </bottom>
      <diagonal/>
    </border>
    <border>
      <left style="double">
        <color theme="0"/>
      </left>
      <right/>
      <top style="double">
        <color theme="0"/>
      </top>
      <bottom/>
      <diagonal/>
    </border>
    <border>
      <left/>
      <right/>
      <top style="double">
        <color theme="0"/>
      </top>
      <bottom/>
      <diagonal/>
    </border>
    <border>
      <left/>
      <right style="double">
        <color theme="0"/>
      </right>
      <top style="double">
        <color theme="0"/>
      </top>
      <bottom/>
      <diagonal/>
    </border>
    <border>
      <left style="double">
        <color theme="0"/>
      </left>
      <right style="double">
        <color theme="0"/>
      </right>
      <top style="double">
        <color theme="0"/>
      </top>
      <bottom style="double">
        <color theme="0"/>
      </bottom>
      <diagonal/>
    </border>
    <border>
      <left style="double">
        <color theme="0"/>
      </left>
      <right/>
      <top/>
      <bottom style="double">
        <color theme="0"/>
      </bottom>
      <diagonal/>
    </border>
    <border>
      <left style="double">
        <color theme="0" tint="-0.499984740745262"/>
      </left>
      <right style="thin">
        <color theme="0" tint="-0.499984740745262"/>
      </right>
      <top style="double">
        <color theme="0"/>
      </top>
      <bottom style="thin">
        <color theme="0" tint="-0.499984740745262"/>
      </bottom>
      <diagonal/>
    </border>
    <border>
      <left style="double">
        <color theme="0" tint="-0.499984740745262"/>
      </left>
      <right style="thin">
        <color theme="0" tint="-0.499984740745262"/>
      </right>
      <top/>
      <bottom style="thin">
        <color theme="0" tint="-0.499984740745262"/>
      </bottom>
      <diagonal/>
    </border>
    <border>
      <left style="double">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double">
        <color theme="0" tint="-0.499984740745262"/>
      </bottom>
      <diagonal/>
    </border>
    <border>
      <left style="double">
        <color theme="0" tint="-0.499984740745262"/>
      </left>
      <right style="thin">
        <color theme="0" tint="-0.499984740745262"/>
      </right>
      <top style="thin">
        <color theme="0" tint="-0.499984740745262"/>
      </top>
      <bottom style="thin">
        <color theme="0" tint="-0.499984740745262"/>
      </bottom>
      <diagonal/>
    </border>
    <border>
      <left style="double">
        <color theme="0" tint="-0.499984740745262"/>
      </left>
      <right style="thin">
        <color theme="0" tint="-0.499984740745262"/>
      </right>
      <top/>
      <bottom style="double">
        <color theme="0" tint="-0.499984740745262"/>
      </bottom>
      <diagonal/>
    </border>
    <border>
      <left style="double">
        <color theme="0"/>
      </left>
      <right/>
      <top/>
      <bottom/>
      <diagonal/>
    </border>
    <border>
      <left/>
      <right style="double">
        <color theme="0"/>
      </right>
      <top/>
      <bottom/>
      <diagonal/>
    </border>
    <border>
      <left style="double">
        <color theme="0" tint="-0.499984740745262"/>
      </left>
      <right style="thin">
        <color theme="0" tint="-0.499984740745262"/>
      </right>
      <top/>
      <bottom/>
      <diagonal/>
    </border>
    <border>
      <left style="double">
        <color theme="0"/>
      </left>
      <right style="double">
        <color theme="0"/>
      </right>
      <top/>
      <bottom/>
      <diagonal/>
    </border>
    <border>
      <left/>
      <right/>
      <top/>
      <bottom style="double">
        <color theme="0"/>
      </bottom>
      <diagonal/>
    </border>
    <border>
      <left/>
      <right style="double">
        <color theme="0"/>
      </right>
      <top/>
      <bottom style="double">
        <color theme="0"/>
      </bottom>
      <diagonal/>
    </border>
    <border>
      <left style="thin">
        <color indexed="64"/>
      </left>
      <right style="thin">
        <color indexed="64"/>
      </right>
      <top/>
      <bottom style="thin">
        <color indexed="64"/>
      </bottom>
      <diagonal/>
    </border>
    <border>
      <left/>
      <right style="thin">
        <color theme="0"/>
      </right>
      <top style="thin">
        <color theme="0"/>
      </top>
      <bottom style="thin">
        <color theme="0"/>
      </bottom>
      <diagonal/>
    </border>
    <border>
      <left/>
      <right style="thin">
        <color indexed="64"/>
      </right>
      <top style="thin">
        <color indexed="64"/>
      </top>
      <bottom style="thin">
        <color indexed="64"/>
      </bottom>
      <diagonal/>
    </border>
    <border>
      <left/>
      <right style="thin">
        <color theme="0"/>
      </right>
      <top/>
      <bottom style="thin">
        <color theme="0"/>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0" tint="-0.499984740745262"/>
      </left>
      <right style="thin">
        <color theme="0" tint="-0.499984740745262"/>
      </right>
      <top style="thin">
        <color theme="0" tint="-0.499984740745262"/>
      </top>
      <bottom style="thin">
        <color indexed="64"/>
      </bottom>
      <diagonal/>
    </border>
    <border>
      <left style="thin">
        <color theme="0" tint="-0.499984740745262"/>
      </left>
      <right style="double">
        <color theme="0" tint="-0.499984740745262"/>
      </right>
      <top style="thin">
        <color theme="0" tint="-0.499984740745262"/>
      </top>
      <bottom style="thin">
        <color indexed="64"/>
      </bottom>
      <diagonal/>
    </border>
    <border>
      <left style="thin">
        <color theme="0" tint="-0.499984740745262"/>
      </left>
      <right/>
      <top style="double">
        <color theme="0"/>
      </top>
      <bottom/>
      <diagonal/>
    </border>
    <border>
      <left/>
      <right style="double">
        <color theme="0" tint="-0.499984740745262"/>
      </right>
      <top style="double">
        <color theme="0"/>
      </top>
      <bottom/>
      <diagonal/>
    </border>
    <border>
      <left style="thin">
        <color theme="0" tint="-0.499984740745262"/>
      </left>
      <right/>
      <top/>
      <bottom/>
      <diagonal/>
    </border>
    <border>
      <left/>
      <right style="double">
        <color theme="0" tint="-0.499984740745262"/>
      </right>
      <top/>
      <bottom/>
      <diagonal/>
    </border>
    <border>
      <left style="thin">
        <color theme="0" tint="-0.499984740745262"/>
      </left>
      <right/>
      <top/>
      <bottom style="double">
        <color theme="0"/>
      </bottom>
      <diagonal/>
    </border>
    <border>
      <left/>
      <right style="double">
        <color theme="0" tint="-0.499984740745262"/>
      </right>
      <top/>
      <bottom style="double">
        <color theme="0"/>
      </bottom>
      <diagonal/>
    </border>
  </borders>
  <cellStyleXfs count="6">
    <xf numFmtId="0" fontId="0" fillId="0" borderId="0"/>
    <xf numFmtId="9" fontId="12" fillId="0" borderId="0" applyFont="0" applyFill="0" applyBorder="0" applyAlignment="0" applyProtection="0"/>
    <xf numFmtId="164" fontId="12" fillId="0" borderId="0" applyFont="0" applyFill="0" applyBorder="0" applyAlignment="0" applyProtection="0"/>
    <xf numFmtId="164" fontId="12" fillId="0" borderId="0" applyFont="0" applyFill="0" applyBorder="0" applyAlignment="0" applyProtection="0"/>
    <xf numFmtId="0" fontId="12" fillId="0" borderId="0"/>
    <xf numFmtId="9" fontId="12" fillId="0" borderId="0" applyFont="0" applyFill="0" applyBorder="0" applyAlignment="0" applyProtection="0"/>
  </cellStyleXfs>
  <cellXfs count="229">
    <xf numFmtId="0" fontId="0" fillId="0" borderId="0" xfId="0"/>
    <xf numFmtId="0" fontId="0" fillId="0" borderId="0" xfId="0" applyAlignment="1">
      <alignment wrapText="1"/>
    </xf>
    <xf numFmtId="0" fontId="12" fillId="0" borderId="0" xfId="0" applyFont="1" applyAlignment="1">
      <alignment horizontal="center" vertical="center" wrapText="1"/>
    </xf>
    <xf numFmtId="0" fontId="12" fillId="0" borderId="0" xfId="0" applyFont="1"/>
    <xf numFmtId="0" fontId="12" fillId="0" borderId="0" xfId="0" applyFont="1" applyAlignment="1">
      <alignment wrapText="1"/>
    </xf>
    <xf numFmtId="0" fontId="12" fillId="4" borderId="0" xfId="0" applyFont="1" applyFill="1"/>
    <xf numFmtId="0" fontId="12" fillId="4" borderId="0" xfId="0" applyFont="1" applyFill="1" applyAlignment="1">
      <alignment wrapText="1"/>
    </xf>
    <xf numFmtId="0" fontId="12" fillId="0" borderId="1" xfId="0" applyFont="1" applyBorder="1"/>
    <xf numFmtId="0" fontId="12" fillId="0" borderId="2" xfId="0" applyFont="1" applyFill="1" applyBorder="1"/>
    <xf numFmtId="0" fontId="15" fillId="4" borderId="0" xfId="0" applyFont="1" applyFill="1" applyAlignment="1">
      <alignment wrapText="1"/>
    </xf>
    <xf numFmtId="0" fontId="13" fillId="2" borderId="1" xfId="0" applyFont="1" applyFill="1" applyBorder="1"/>
    <xf numFmtId="0" fontId="15" fillId="0" borderId="0" xfId="0" applyFont="1" applyAlignment="1">
      <alignment wrapText="1"/>
    </xf>
    <xf numFmtId="0" fontId="12" fillId="6" borderId="0" xfId="0" applyFont="1" applyFill="1"/>
    <xf numFmtId="0" fontId="15" fillId="4" borderId="0" xfId="0" applyFont="1" applyFill="1"/>
    <xf numFmtId="0" fontId="15" fillId="0" borderId="0" xfId="0" applyFont="1"/>
    <xf numFmtId="0" fontId="0" fillId="0" borderId="0" xfId="0"/>
    <xf numFmtId="0" fontId="0" fillId="0" borderId="0" xfId="0"/>
    <xf numFmtId="0" fontId="10" fillId="0" borderId="36" xfId="0" applyFont="1" applyBorder="1" applyAlignment="1">
      <alignment horizontal="center" vertical="center"/>
    </xf>
    <xf numFmtId="0" fontId="17" fillId="0" borderId="0" xfId="0" applyFont="1" applyBorder="1" applyAlignment="1">
      <alignment horizontal="center" vertical="center" wrapText="1"/>
    </xf>
    <xf numFmtId="0" fontId="10" fillId="0" borderId="37" xfId="0" applyFont="1" applyBorder="1" applyAlignment="1">
      <alignment horizontal="center" vertical="center"/>
    </xf>
    <xf numFmtId="0" fontId="19" fillId="2" borderId="34" xfId="0" applyFont="1" applyFill="1" applyBorder="1" applyAlignment="1">
      <alignment horizontal="center" vertical="center" wrapText="1"/>
    </xf>
    <xf numFmtId="0" fontId="8" fillId="2" borderId="34" xfId="0" applyFont="1" applyFill="1" applyBorder="1" applyAlignment="1">
      <alignment horizontal="center" vertical="center" wrapText="1"/>
    </xf>
    <xf numFmtId="9" fontId="21" fillId="0" borderId="22" xfId="0" applyNumberFormat="1" applyFont="1" applyBorder="1" applyAlignment="1">
      <alignment horizontal="center" vertical="center" wrapText="1"/>
    </xf>
    <xf numFmtId="9" fontId="21" fillId="0" borderId="11" xfId="0" applyNumberFormat="1" applyFont="1" applyBorder="1" applyAlignment="1">
      <alignment horizontal="center" vertical="center" wrapText="1"/>
    </xf>
    <xf numFmtId="0" fontId="21" fillId="0" borderId="11" xfId="0" applyFont="1" applyFill="1" applyBorder="1" applyAlignment="1">
      <alignment horizontal="center" vertical="center" wrapText="1"/>
    </xf>
    <xf numFmtId="164" fontId="21" fillId="0" borderId="39" xfId="2" applyFont="1" applyBorder="1" applyAlignment="1">
      <alignment horizontal="center" vertical="center" wrapText="1"/>
    </xf>
    <xf numFmtId="165" fontId="23" fillId="0" borderId="11" xfId="0" applyNumberFormat="1" applyFont="1" applyBorder="1" applyAlignment="1">
      <alignment horizontal="center" vertical="center" wrapText="1"/>
    </xf>
    <xf numFmtId="165" fontId="21" fillId="0" borderId="11" xfId="0" applyNumberFormat="1" applyFont="1" applyBorder="1" applyAlignment="1">
      <alignment horizontal="center" vertical="center" wrapText="1"/>
    </xf>
    <xf numFmtId="165" fontId="9" fillId="0" borderId="11" xfId="0" applyNumberFormat="1" applyFont="1" applyBorder="1" applyAlignment="1">
      <alignment horizontal="center" vertical="center" wrapText="1"/>
    </xf>
    <xf numFmtId="165" fontId="24" fillId="0" borderId="11" xfId="0" applyNumberFormat="1" applyFont="1" applyBorder="1" applyAlignment="1">
      <alignment horizontal="center" vertical="center" wrapText="1"/>
    </xf>
    <xf numFmtId="0" fontId="21" fillId="0" borderId="39" xfId="0" applyFont="1" applyBorder="1" applyAlignment="1">
      <alignment horizontal="center" vertical="center" wrapText="1"/>
    </xf>
    <xf numFmtId="9" fontId="22" fillId="0" borderId="11" xfId="1" applyFont="1" applyBorder="1" applyAlignment="1">
      <alignment horizontal="center" vertical="center" wrapText="1"/>
    </xf>
    <xf numFmtId="9" fontId="22" fillId="0" borderId="39" xfId="1" applyFont="1" applyBorder="1" applyAlignment="1">
      <alignment horizontal="center" vertical="center" wrapText="1"/>
    </xf>
    <xf numFmtId="0" fontId="19" fillId="2" borderId="29" xfId="0" applyFont="1" applyFill="1" applyBorder="1" applyAlignment="1">
      <alignment horizontal="center" vertical="center" wrapText="1"/>
    </xf>
    <xf numFmtId="0" fontId="8" fillId="2" borderId="29" xfId="0" applyFont="1" applyFill="1" applyBorder="1" applyAlignment="1">
      <alignment horizontal="center" vertical="center" wrapText="1"/>
    </xf>
    <xf numFmtId="9" fontId="21" fillId="0" borderId="10" xfId="0" applyNumberFormat="1" applyFont="1" applyBorder="1" applyAlignment="1">
      <alignment horizontal="center" vertical="center" wrapText="1"/>
    </xf>
    <xf numFmtId="9" fontId="22" fillId="0" borderId="10" xfId="1" applyFont="1" applyBorder="1" applyAlignment="1">
      <alignment horizontal="center" vertical="center" wrapText="1"/>
    </xf>
    <xf numFmtId="0" fontId="18" fillId="3" borderId="0" xfId="0" applyFont="1" applyFill="1" applyBorder="1" applyAlignment="1">
      <alignment vertical="center" wrapText="1"/>
    </xf>
    <xf numFmtId="0" fontId="0" fillId="0" borderId="1" xfId="0" applyFont="1" applyBorder="1"/>
    <xf numFmtId="0" fontId="0" fillId="0" borderId="0" xfId="0" applyFont="1"/>
    <xf numFmtId="0" fontId="0" fillId="0" borderId="0" xfId="0" applyFont="1" applyAlignment="1">
      <alignment wrapText="1"/>
    </xf>
    <xf numFmtId="0" fontId="12" fillId="5" borderId="1" xfId="0" applyFont="1" applyFill="1" applyBorder="1"/>
    <xf numFmtId="0" fontId="0" fillId="5" borderId="1" xfId="0" applyFont="1" applyFill="1" applyBorder="1"/>
    <xf numFmtId="0" fontId="0" fillId="4" borderId="1" xfId="0" applyFont="1" applyFill="1" applyBorder="1"/>
    <xf numFmtId="9" fontId="0" fillId="0" borderId="0" xfId="0" applyNumberFormat="1"/>
    <xf numFmtId="0" fontId="0" fillId="0" borderId="1" xfId="0" applyBorder="1"/>
    <xf numFmtId="0" fontId="0" fillId="0" borderId="1" xfId="0" applyBorder="1" applyAlignment="1">
      <alignment wrapText="1"/>
    </xf>
    <xf numFmtId="0" fontId="12" fillId="4" borderId="0" xfId="0" applyFont="1" applyFill="1" applyAlignment="1">
      <alignment horizontal="center" vertical="center" wrapText="1"/>
    </xf>
    <xf numFmtId="0" fontId="1" fillId="4" borderId="0" xfId="0" applyFont="1" applyFill="1" applyAlignment="1">
      <alignment wrapText="1"/>
    </xf>
    <xf numFmtId="0" fontId="27" fillId="4" borderId="0" xfId="0" applyFont="1" applyFill="1" applyAlignment="1">
      <alignment wrapText="1"/>
    </xf>
    <xf numFmtId="0" fontId="14" fillId="4" borderId="0" xfId="0" applyFont="1" applyFill="1" applyAlignment="1">
      <alignment horizontal="center" vertical="center" wrapText="1"/>
    </xf>
    <xf numFmtId="0" fontId="26" fillId="7" borderId="1" xfId="0" applyFont="1" applyFill="1" applyBorder="1" applyAlignment="1">
      <alignment horizontal="center" vertical="center"/>
    </xf>
    <xf numFmtId="0" fontId="28" fillId="0" borderId="0" xfId="0" applyFont="1" applyAlignment="1">
      <alignment wrapText="1"/>
    </xf>
    <xf numFmtId="0" fontId="30" fillId="3" borderId="1" xfId="0" applyFont="1" applyFill="1" applyBorder="1" applyAlignment="1">
      <alignment horizontal="center" vertical="center" wrapText="1"/>
    </xf>
    <xf numFmtId="0" fontId="0" fillId="0" borderId="50" xfId="0" applyBorder="1" applyAlignment="1">
      <alignment wrapText="1"/>
    </xf>
    <xf numFmtId="0" fontId="26" fillId="2" borderId="49" xfId="0" applyFont="1" applyFill="1" applyBorder="1" applyAlignment="1">
      <alignment horizontal="left" wrapText="1"/>
    </xf>
    <xf numFmtId="0" fontId="26" fillId="2" borderId="51" xfId="0" applyFont="1" applyFill="1" applyBorder="1" applyAlignment="1">
      <alignment horizontal="left" wrapText="1"/>
    </xf>
    <xf numFmtId="0" fontId="0" fillId="0" borderId="52" xfId="0" applyBorder="1" applyAlignment="1">
      <alignment wrapText="1"/>
    </xf>
    <xf numFmtId="0" fontId="0" fillId="0" borderId="48" xfId="0" applyBorder="1" applyAlignment="1">
      <alignment wrapText="1"/>
    </xf>
    <xf numFmtId="9" fontId="0" fillId="7" borderId="1" xfId="0" applyNumberFormat="1" applyFill="1" applyBorder="1" applyAlignment="1">
      <alignment horizontal="center"/>
    </xf>
    <xf numFmtId="0" fontId="10" fillId="0" borderId="40" xfId="0" applyFont="1" applyBorder="1" applyAlignment="1">
      <alignment horizontal="center" vertical="center"/>
    </xf>
    <xf numFmtId="164" fontId="0" fillId="7" borderId="1" xfId="3" applyFont="1" applyFill="1" applyBorder="1" applyAlignment="1">
      <alignment horizontal="center" vertical="center"/>
    </xf>
    <xf numFmtId="0" fontId="0" fillId="7" borderId="48" xfId="0" applyFill="1" applyBorder="1" applyAlignment="1">
      <alignment wrapText="1"/>
    </xf>
    <xf numFmtId="0" fontId="13" fillId="3" borderId="1" xfId="0" applyFont="1" applyFill="1" applyBorder="1" applyAlignment="1">
      <alignment wrapText="1"/>
    </xf>
    <xf numFmtId="0" fontId="13" fillId="2" borderId="2" xfId="0" applyFont="1" applyFill="1" applyBorder="1" applyAlignment="1">
      <alignment horizontal="center" vertical="center"/>
    </xf>
    <xf numFmtId="0" fontId="13" fillId="2" borderId="25" xfId="0" applyFont="1" applyFill="1" applyBorder="1" applyAlignment="1">
      <alignment horizontal="center" vertical="center"/>
    </xf>
    <xf numFmtId="9" fontId="0" fillId="5" borderId="1" xfId="0" applyNumberFormat="1" applyFont="1" applyFill="1" applyBorder="1" applyAlignment="1">
      <alignment horizontal="center" vertical="center" wrapText="1"/>
    </xf>
    <xf numFmtId="0" fontId="0" fillId="5" borderId="1" xfId="0" applyFont="1" applyFill="1" applyBorder="1" applyAlignment="1">
      <alignment horizontal="center" vertical="center" wrapText="1"/>
    </xf>
    <xf numFmtId="9" fontId="10" fillId="0" borderId="22" xfId="0" applyNumberFormat="1" applyFont="1" applyBorder="1" applyAlignment="1">
      <alignment horizontal="center" vertical="center" wrapText="1"/>
    </xf>
    <xf numFmtId="9" fontId="10" fillId="0" borderId="11" xfId="0" applyNumberFormat="1" applyFont="1" applyBorder="1" applyAlignment="1">
      <alignment horizontal="center" vertical="center" wrapText="1"/>
    </xf>
    <xf numFmtId="0" fontId="15" fillId="5" borderId="1" xfId="0" applyFont="1" applyFill="1" applyBorder="1" applyAlignment="1">
      <alignment horizontal="justify" vertical="center" wrapText="1"/>
    </xf>
    <xf numFmtId="0" fontId="1" fillId="5" borderId="1" xfId="0" applyFont="1" applyFill="1" applyBorder="1" applyAlignment="1">
      <alignment horizontal="justify" vertical="center" wrapText="1"/>
    </xf>
    <xf numFmtId="0" fontId="1" fillId="0" borderId="1" xfId="0" applyFont="1" applyBorder="1" applyAlignment="1">
      <alignment horizontal="justify" vertical="center" wrapText="1"/>
    </xf>
    <xf numFmtId="0" fontId="15" fillId="0" borderId="1" xfId="0" applyFont="1" applyBorder="1" applyAlignment="1">
      <alignment horizontal="justify" vertical="center" wrapText="1"/>
    </xf>
    <xf numFmtId="0" fontId="15" fillId="0" borderId="1" xfId="0" applyFont="1" applyFill="1" applyBorder="1" applyAlignment="1">
      <alignment horizontal="justify" vertical="center" wrapText="1"/>
    </xf>
    <xf numFmtId="0" fontId="1" fillId="0" borderId="1" xfId="0" applyFont="1" applyFill="1" applyBorder="1" applyAlignment="1">
      <alignment horizontal="justify" vertical="center" wrapText="1"/>
    </xf>
    <xf numFmtId="0" fontId="15" fillId="4" borderId="1" xfId="0" applyFont="1" applyFill="1" applyBorder="1" applyAlignment="1">
      <alignment horizontal="justify" vertical="center" wrapText="1"/>
    </xf>
    <xf numFmtId="0" fontId="1" fillId="4" borderId="1" xfId="0" applyFont="1" applyFill="1" applyBorder="1" applyAlignment="1">
      <alignment horizontal="justify" vertical="center" wrapText="1"/>
    </xf>
    <xf numFmtId="0" fontId="16" fillId="3" borderId="1" xfId="0" applyFont="1" applyFill="1" applyBorder="1" applyAlignment="1">
      <alignment horizontal="justify" vertical="center" wrapText="1"/>
    </xf>
    <xf numFmtId="0" fontId="15" fillId="4" borderId="0" xfId="0" applyFont="1" applyFill="1" applyAlignment="1">
      <alignment horizontal="justify" vertical="center" wrapText="1"/>
    </xf>
    <xf numFmtId="0" fontId="13" fillId="2" borderId="1" xfId="0" applyFont="1" applyFill="1" applyBorder="1" applyAlignment="1">
      <alignment horizontal="justify" vertical="center" wrapText="1"/>
    </xf>
    <xf numFmtId="0" fontId="12" fillId="0" borderId="1" xfId="0" applyFont="1" applyBorder="1" applyAlignment="1">
      <alignment horizontal="justify" vertical="center" wrapText="1"/>
    </xf>
    <xf numFmtId="0" fontId="1" fillId="0" borderId="0" xfId="0" applyFont="1" applyAlignment="1">
      <alignment horizontal="justify" vertical="center" wrapText="1"/>
    </xf>
    <xf numFmtId="0" fontId="12" fillId="0" borderId="0" xfId="0" applyFont="1" applyAlignment="1">
      <alignment horizontal="justify" vertical="center" wrapText="1"/>
    </xf>
    <xf numFmtId="0" fontId="12" fillId="4" borderId="0" xfId="0" applyFont="1" applyFill="1" applyAlignment="1">
      <alignment horizontal="justify" vertical="center" wrapText="1"/>
    </xf>
    <xf numFmtId="0" fontId="14" fillId="0" borderId="1" xfId="0" applyFont="1" applyBorder="1" applyAlignment="1">
      <alignment horizontal="justify" vertical="center" wrapText="1"/>
    </xf>
    <xf numFmtId="0" fontId="1" fillId="6" borderId="0" xfId="0" applyFont="1" applyFill="1" applyAlignment="1">
      <alignment horizontal="justify" vertical="center" wrapText="1"/>
    </xf>
    <xf numFmtId="9" fontId="34" fillId="0" borderId="10" xfId="0" applyNumberFormat="1" applyFont="1" applyBorder="1" applyAlignment="1">
      <alignment horizontal="center" vertical="center" wrapText="1"/>
    </xf>
    <xf numFmtId="0" fontId="1" fillId="4" borderId="0" xfId="0" applyFont="1" applyFill="1" applyAlignment="1">
      <alignment horizontal="center" wrapText="1"/>
    </xf>
    <xf numFmtId="0" fontId="0" fillId="4" borderId="0" xfId="0" applyFont="1" applyFill="1" applyAlignment="1">
      <alignment horizontal="left" vertical="center" wrapText="1"/>
    </xf>
    <xf numFmtId="0" fontId="12" fillId="0" borderId="0" xfId="0" applyFont="1" applyAlignment="1">
      <alignment horizontal="center"/>
    </xf>
    <xf numFmtId="0" fontId="12" fillId="5" borderId="24" xfId="0" applyFont="1" applyFill="1" applyBorder="1" applyAlignment="1">
      <alignment horizontal="center" vertical="center" wrapText="1"/>
    </xf>
    <xf numFmtId="0" fontId="12" fillId="5" borderId="25" xfId="0" applyFont="1" applyFill="1" applyBorder="1" applyAlignment="1">
      <alignment horizontal="center" vertical="center" wrapText="1"/>
    </xf>
    <xf numFmtId="0" fontId="12" fillId="5" borderId="48"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0" fillId="5" borderId="24" xfId="0" applyFont="1" applyFill="1" applyBorder="1" applyAlignment="1">
      <alignment horizontal="center" vertical="center" wrapText="1"/>
    </xf>
    <xf numFmtId="0" fontId="13" fillId="3" borderId="1" xfId="0" applyFont="1" applyFill="1" applyBorder="1" applyAlignment="1">
      <alignment horizontal="justify" vertical="center" wrapText="1"/>
    </xf>
    <xf numFmtId="0" fontId="0" fillId="0" borderId="24" xfId="0" applyFont="1" applyBorder="1" applyAlignment="1">
      <alignment horizontal="center" vertical="center" wrapText="1"/>
    </xf>
    <xf numFmtId="0" fontId="12" fillId="0" borderId="25" xfId="0" applyFont="1" applyBorder="1" applyAlignment="1">
      <alignment horizontal="center" vertical="center" wrapText="1"/>
    </xf>
    <xf numFmtId="0" fontId="12" fillId="0" borderId="48" xfId="0" applyFont="1" applyBorder="1" applyAlignment="1">
      <alignment horizontal="center" vertical="center" wrapText="1"/>
    </xf>
    <xf numFmtId="0" fontId="12" fillId="0" borderId="24" xfId="0" applyFont="1" applyBorder="1" applyAlignment="1">
      <alignment horizontal="center" vertical="center" wrapText="1"/>
    </xf>
    <xf numFmtId="0" fontId="0" fillId="4" borderId="24" xfId="0" applyFont="1" applyFill="1" applyBorder="1" applyAlignment="1">
      <alignment horizontal="center" vertical="center" wrapText="1"/>
    </xf>
    <xf numFmtId="0" fontId="0" fillId="4" borderId="25" xfId="0" applyFont="1" applyFill="1" applyBorder="1" applyAlignment="1">
      <alignment horizontal="center" vertical="center" wrapText="1"/>
    </xf>
    <xf numFmtId="0" fontId="0" fillId="4" borderId="48" xfId="0" applyFont="1" applyFill="1" applyBorder="1" applyAlignment="1">
      <alignment horizontal="center" vertical="center" wrapText="1"/>
    </xf>
    <xf numFmtId="0" fontId="25" fillId="3" borderId="31" xfId="0" applyFont="1" applyFill="1" applyBorder="1" applyAlignment="1">
      <alignment horizontal="center" vertical="center" wrapText="1"/>
    </xf>
    <xf numFmtId="0" fontId="25" fillId="3" borderId="32" xfId="0" applyFont="1" applyFill="1" applyBorder="1" applyAlignment="1">
      <alignment horizontal="center" vertical="center" wrapText="1"/>
    </xf>
    <xf numFmtId="0" fontId="25" fillId="3" borderId="33" xfId="0" applyFont="1" applyFill="1" applyBorder="1" applyAlignment="1">
      <alignment horizontal="center" vertical="center" wrapText="1"/>
    </xf>
    <xf numFmtId="0" fontId="25" fillId="3" borderId="35" xfId="0" applyFont="1" applyFill="1" applyBorder="1" applyAlignment="1">
      <alignment horizontal="center" vertical="center" wrapText="1"/>
    </xf>
    <xf numFmtId="0" fontId="25" fillId="3" borderId="46" xfId="0" applyFont="1" applyFill="1" applyBorder="1" applyAlignment="1">
      <alignment horizontal="center" vertical="center" wrapText="1"/>
    </xf>
    <xf numFmtId="0" fontId="25" fillId="3" borderId="47" xfId="0" applyFont="1" applyFill="1" applyBorder="1" applyAlignment="1">
      <alignment horizontal="center" vertical="center" wrapText="1"/>
    </xf>
    <xf numFmtId="0" fontId="0" fillId="0" borderId="0" xfId="0" applyFont="1" applyAlignment="1">
      <alignment horizontal="center"/>
    </xf>
    <xf numFmtId="0" fontId="12" fillId="4" borderId="24" xfId="0" applyFont="1" applyFill="1" applyBorder="1" applyAlignment="1">
      <alignment horizontal="center" vertical="center" wrapText="1"/>
    </xf>
    <xf numFmtId="0" fontId="12" fillId="4" borderId="25" xfId="0" applyFont="1" applyFill="1" applyBorder="1" applyAlignment="1">
      <alignment horizontal="center" vertical="center" wrapText="1"/>
    </xf>
    <xf numFmtId="0" fontId="12" fillId="4" borderId="48" xfId="0" applyFont="1" applyFill="1" applyBorder="1" applyAlignment="1">
      <alignment horizontal="center" vertical="center" wrapText="1"/>
    </xf>
    <xf numFmtId="0" fontId="0" fillId="5" borderId="25" xfId="0" applyFont="1" applyFill="1" applyBorder="1" applyAlignment="1">
      <alignment horizontal="center" vertical="center" wrapText="1"/>
    </xf>
    <xf numFmtId="0" fontId="0" fillId="5" borderId="48" xfId="0" applyFont="1" applyFill="1" applyBorder="1" applyAlignment="1">
      <alignment horizontal="center" vertical="center" wrapText="1"/>
    </xf>
    <xf numFmtId="0" fontId="29" fillId="3" borderId="0" xfId="0" applyFont="1" applyFill="1" applyAlignment="1">
      <alignment horizontal="center" wrapText="1"/>
    </xf>
    <xf numFmtId="0" fontId="0" fillId="0" borderId="50" xfId="0" applyBorder="1" applyAlignment="1">
      <alignment wrapText="1"/>
    </xf>
    <xf numFmtId="0" fontId="26" fillId="2" borderId="49" xfId="0" applyFont="1" applyFill="1" applyBorder="1" applyAlignment="1">
      <alignment horizontal="left" wrapText="1"/>
    </xf>
    <xf numFmtId="0" fontId="0" fillId="0" borderId="50" xfId="0" applyBorder="1" applyAlignment="1">
      <alignment vertical="center" wrapText="1"/>
    </xf>
    <xf numFmtId="0" fontId="13" fillId="3" borderId="1" xfId="0" applyFont="1" applyFill="1" applyBorder="1" applyAlignment="1">
      <alignment horizontal="center"/>
    </xf>
    <xf numFmtId="0" fontId="0" fillId="0" borderId="50" xfId="0" applyBorder="1" applyAlignment="1">
      <alignment horizontal="center" wrapText="1"/>
    </xf>
    <xf numFmtId="0" fontId="9" fillId="0" borderId="22"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11" xfId="0" applyFont="1" applyBorder="1" applyAlignment="1">
      <alignment horizontal="center" vertical="center" wrapText="1"/>
    </xf>
    <xf numFmtId="0" fontId="11" fillId="0" borderId="22" xfId="0" applyFont="1" applyBorder="1" applyAlignment="1">
      <alignment horizontal="center" vertical="center" wrapText="1"/>
    </xf>
    <xf numFmtId="0" fontId="11" fillId="0" borderId="11" xfId="0" applyFont="1" applyBorder="1" applyAlignment="1">
      <alignment horizontal="center" vertical="center" wrapText="1"/>
    </xf>
    <xf numFmtId="14" fontId="11" fillId="0" borderId="22" xfId="0" applyNumberFormat="1" applyFont="1" applyBorder="1" applyAlignment="1">
      <alignment horizontal="center" vertical="center" wrapText="1"/>
    </xf>
    <xf numFmtId="0" fontId="10" fillId="0" borderId="23" xfId="0" applyFont="1" applyBorder="1" applyAlignment="1">
      <alignment horizontal="center" vertical="center" wrapText="1"/>
    </xf>
    <xf numFmtId="0" fontId="10" fillId="0" borderId="20" xfId="0" applyFont="1" applyBorder="1" applyAlignment="1">
      <alignment horizontal="center" vertical="center" wrapText="1"/>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xf>
    <xf numFmtId="0" fontId="5" fillId="2" borderId="15" xfId="0" applyFont="1" applyFill="1" applyBorder="1" applyAlignment="1">
      <alignment horizontal="center" vertical="center"/>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7" fillId="2" borderId="17" xfId="0" applyFont="1" applyFill="1" applyBorder="1" applyAlignment="1">
      <alignment horizontal="center" wrapText="1"/>
    </xf>
    <xf numFmtId="0" fontId="8" fillId="2" borderId="17" xfId="0" applyFont="1" applyFill="1" applyBorder="1" applyAlignment="1">
      <alignment horizontal="center"/>
    </xf>
    <xf numFmtId="0" fontId="8" fillId="2" borderId="18" xfId="0" applyFont="1" applyFill="1" applyBorder="1" applyAlignment="1">
      <alignment horizontal="center"/>
    </xf>
    <xf numFmtId="0" fontId="9" fillId="0" borderId="10" xfId="0" applyFont="1" applyBorder="1" applyAlignment="1">
      <alignment horizontal="center" vertical="center" wrapText="1"/>
    </xf>
    <xf numFmtId="0" fontId="9" fillId="0" borderId="12"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12"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2" xfId="0" applyFont="1" applyBorder="1" applyAlignment="1">
      <alignment horizontal="center" vertical="center" wrapText="1"/>
    </xf>
    <xf numFmtId="14" fontId="11" fillId="0" borderId="10" xfId="0" applyNumberFormat="1" applyFont="1" applyBorder="1" applyAlignment="1">
      <alignment horizontal="center" vertical="center" wrapText="1"/>
    </xf>
    <xf numFmtId="14" fontId="10" fillId="0" borderId="10" xfId="0" applyNumberFormat="1" applyFont="1" applyBorder="1" applyAlignment="1">
      <alignment horizontal="center" vertical="center" wrapText="1"/>
    </xf>
    <xf numFmtId="0" fontId="10" fillId="0" borderId="19" xfId="0" applyFont="1" applyBorder="1" applyAlignment="1">
      <alignment horizontal="center" vertical="center" wrapText="1"/>
    </xf>
    <xf numFmtId="0" fontId="10" fillId="0" borderId="21" xfId="0" applyFont="1" applyBorder="1" applyAlignment="1">
      <alignment horizontal="center" vertical="center" wrapText="1"/>
    </xf>
    <xf numFmtId="0" fontId="18" fillId="3" borderId="42" xfId="0" applyFont="1" applyFill="1" applyBorder="1" applyAlignment="1">
      <alignment horizontal="center" vertical="center" wrapText="1"/>
    </xf>
    <xf numFmtId="0" fontId="18" fillId="3" borderId="0" xfId="0" applyFont="1" applyFill="1" applyBorder="1" applyAlignment="1">
      <alignment horizontal="center" vertical="center" wrapText="1"/>
    </xf>
    <xf numFmtId="0" fontId="13" fillId="2" borderId="1" xfId="0" applyFont="1" applyFill="1" applyBorder="1" applyAlignment="1">
      <alignment horizontal="center" vertical="center" wrapText="1"/>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6" fillId="2" borderId="5"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7" fillId="2" borderId="8" xfId="0" applyFont="1" applyFill="1" applyBorder="1" applyAlignment="1">
      <alignment horizontal="center" wrapText="1"/>
    </xf>
    <xf numFmtId="0" fontId="7" fillId="2" borderId="6" xfId="0" applyFont="1" applyFill="1" applyBorder="1" applyAlignment="1">
      <alignment horizontal="center" wrapText="1"/>
    </xf>
    <xf numFmtId="0" fontId="7" fillId="2" borderId="7" xfId="0" applyFont="1" applyFill="1" applyBorder="1" applyAlignment="1">
      <alignment horizontal="center" wrapText="1"/>
    </xf>
    <xf numFmtId="0" fontId="8" fillId="2" borderId="8" xfId="0" applyFont="1" applyFill="1" applyBorder="1" applyAlignment="1">
      <alignment horizontal="center"/>
    </xf>
    <xf numFmtId="0" fontId="8" fillId="2" borderId="6" xfId="0" applyFont="1" applyFill="1" applyBorder="1" applyAlignment="1">
      <alignment horizontal="center"/>
    </xf>
    <xf numFmtId="0" fontId="8" fillId="2" borderId="9" xfId="0" applyFont="1" applyFill="1" applyBorder="1" applyAlignment="1">
      <alignment horizontal="center"/>
    </xf>
    <xf numFmtId="0" fontId="13" fillId="2" borderId="25" xfId="0" applyFont="1" applyFill="1" applyBorder="1" applyAlignment="1">
      <alignment horizontal="center" vertical="center"/>
    </xf>
    <xf numFmtId="0" fontId="13" fillId="2" borderId="53" xfId="0" applyFont="1" applyFill="1" applyBorder="1" applyAlignment="1">
      <alignment horizontal="center" wrapText="1"/>
    </xf>
    <xf numFmtId="0" fontId="13" fillId="2" borderId="54" xfId="0" applyFont="1" applyFill="1" applyBorder="1" applyAlignment="1">
      <alignment horizontal="center" wrapText="1"/>
    </xf>
    <xf numFmtId="0" fontId="13" fillId="2" borderId="50" xfId="0" applyFont="1" applyFill="1" applyBorder="1" applyAlignment="1">
      <alignment horizontal="center" wrapText="1"/>
    </xf>
    <xf numFmtId="0" fontId="7" fillId="2" borderId="29" xfId="0" applyFont="1" applyFill="1" applyBorder="1" applyAlignment="1">
      <alignment horizontal="center" vertical="center"/>
    </xf>
    <xf numFmtId="0" fontId="7" fillId="2" borderId="45" xfId="0" applyFont="1" applyFill="1" applyBorder="1" applyAlignment="1">
      <alignment horizontal="center" vertical="center"/>
    </xf>
    <xf numFmtId="0" fontId="7" fillId="2" borderId="34" xfId="0" applyFont="1" applyFill="1" applyBorder="1" applyAlignment="1">
      <alignment horizontal="center" vertical="center" wrapText="1"/>
    </xf>
    <xf numFmtId="0" fontId="7" fillId="2" borderId="31" xfId="0" applyFont="1" applyFill="1" applyBorder="1" applyAlignment="1">
      <alignment horizontal="center" vertical="center" wrapText="1"/>
    </xf>
    <xf numFmtId="0" fontId="7" fillId="2" borderId="32" xfId="0" applyFont="1" applyFill="1" applyBorder="1" applyAlignment="1">
      <alignment horizontal="center" vertical="center" wrapText="1"/>
    </xf>
    <xf numFmtId="0" fontId="7" fillId="2" borderId="33" xfId="0" applyFont="1" applyFill="1" applyBorder="1" applyAlignment="1">
      <alignment horizontal="center" vertical="center" wrapText="1"/>
    </xf>
    <xf numFmtId="0" fontId="7" fillId="2" borderId="42"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43" xfId="0" applyFont="1" applyFill="1" applyBorder="1" applyAlignment="1">
      <alignment horizontal="center" vertical="center" wrapText="1"/>
    </xf>
    <xf numFmtId="0" fontId="19" fillId="2" borderId="31" xfId="0" applyFont="1" applyFill="1" applyBorder="1" applyAlignment="1">
      <alignment horizontal="center" vertical="center" wrapText="1"/>
    </xf>
    <xf numFmtId="0" fontId="19" fillId="2" borderId="33" xfId="0" applyFont="1" applyFill="1" applyBorder="1" applyAlignment="1">
      <alignment horizontal="center" vertical="center" wrapText="1"/>
    </xf>
    <xf numFmtId="0" fontId="19" fillId="2" borderId="42" xfId="0" applyFont="1" applyFill="1" applyBorder="1" applyAlignment="1">
      <alignment horizontal="center" vertical="center" wrapText="1"/>
    </xf>
    <xf numFmtId="0" fontId="19" fillId="2" borderId="43" xfId="0" applyFont="1" applyFill="1" applyBorder="1" applyAlignment="1">
      <alignment horizontal="center" vertical="center" wrapText="1"/>
    </xf>
    <xf numFmtId="0" fontId="19" fillId="2" borderId="32"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7" fillId="3" borderId="26"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21" fillId="0" borderId="10" xfId="0" applyFont="1" applyBorder="1" applyAlignment="1">
      <alignment horizontal="center" vertical="center" wrapText="1"/>
    </xf>
    <xf numFmtId="0" fontId="9" fillId="0" borderId="57" xfId="0" applyFont="1" applyBorder="1" applyAlignment="1">
      <alignment horizontal="center" vertical="center" wrapText="1"/>
    </xf>
    <xf numFmtId="0" fontId="9" fillId="0" borderId="32" xfId="0" applyFont="1" applyBorder="1" applyAlignment="1">
      <alignment horizontal="center" vertical="center" wrapText="1"/>
    </xf>
    <xf numFmtId="0" fontId="9" fillId="0" borderId="58" xfId="0" applyFont="1" applyBorder="1" applyAlignment="1">
      <alignment horizontal="center" vertical="center" wrapText="1"/>
    </xf>
    <xf numFmtId="0" fontId="9" fillId="0" borderId="59" xfId="0" applyFont="1" applyBorder="1" applyAlignment="1">
      <alignment horizontal="center" vertical="center" wrapText="1"/>
    </xf>
    <xf numFmtId="0" fontId="9" fillId="0" borderId="0" xfId="0" applyFont="1" applyBorder="1" applyAlignment="1">
      <alignment horizontal="center" vertical="center" wrapText="1"/>
    </xf>
    <xf numFmtId="0" fontId="9" fillId="0" borderId="60" xfId="0" applyFont="1" applyBorder="1" applyAlignment="1">
      <alignment horizontal="center" vertical="center" wrapText="1"/>
    </xf>
    <xf numFmtId="0" fontId="9" fillId="0" borderId="61" xfId="0" applyFont="1" applyBorder="1" applyAlignment="1">
      <alignment horizontal="center" vertical="center" wrapText="1"/>
    </xf>
    <xf numFmtId="0" fontId="9" fillId="0" borderId="46" xfId="0" applyFont="1" applyBorder="1" applyAlignment="1">
      <alignment horizontal="center" vertical="center" wrapText="1"/>
    </xf>
    <xf numFmtId="0" fontId="9" fillId="0" borderId="62" xfId="0" applyFont="1" applyBorder="1" applyAlignment="1">
      <alignment horizontal="center" vertical="center" wrapText="1"/>
    </xf>
    <xf numFmtId="0" fontId="17" fillId="0" borderId="10"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12" xfId="0" applyFont="1" applyBorder="1" applyAlignment="1">
      <alignment horizontal="center" vertical="center" wrapText="1"/>
    </xf>
    <xf numFmtId="0" fontId="10" fillId="0" borderId="39" xfId="0" applyFont="1" applyBorder="1" applyAlignment="1">
      <alignment horizontal="center" vertical="center" wrapText="1"/>
    </xf>
    <xf numFmtId="0" fontId="21" fillId="0" borderId="39" xfId="0" applyFont="1" applyBorder="1" applyAlignment="1">
      <alignment horizontal="center" vertical="center" wrapText="1"/>
    </xf>
    <xf numFmtId="0" fontId="21" fillId="0" borderId="11" xfId="0" applyFont="1" applyBorder="1" applyAlignment="1">
      <alignment horizontal="center" vertical="center" wrapText="1"/>
    </xf>
    <xf numFmtId="0" fontId="10" fillId="0" borderId="38" xfId="0" applyFont="1" applyBorder="1" applyAlignment="1">
      <alignment horizontal="center" vertical="center"/>
    </xf>
    <xf numFmtId="0" fontId="10" fillId="0" borderId="44" xfId="0" applyFont="1" applyBorder="1" applyAlignment="1">
      <alignment horizontal="center" vertical="center"/>
    </xf>
    <xf numFmtId="0" fontId="10" fillId="0" borderId="41" xfId="0" applyFont="1" applyBorder="1" applyAlignment="1">
      <alignment horizontal="center" vertical="center"/>
    </xf>
    <xf numFmtId="0" fontId="7" fillId="2" borderId="30" xfId="0" applyFont="1" applyFill="1" applyBorder="1" applyAlignment="1">
      <alignment horizontal="center" vertical="center"/>
    </xf>
    <xf numFmtId="0" fontId="7" fillId="2" borderId="30" xfId="0" applyFont="1" applyFill="1" applyBorder="1" applyAlignment="1">
      <alignment horizontal="center" vertical="center" wrapText="1"/>
    </xf>
    <xf numFmtId="0" fontId="10" fillId="0" borderId="40" xfId="0" applyFont="1" applyBorder="1" applyAlignment="1">
      <alignment horizontal="center" vertical="center"/>
    </xf>
    <xf numFmtId="0" fontId="7" fillId="2" borderId="35" xfId="0" applyFont="1" applyFill="1" applyBorder="1" applyAlignment="1">
      <alignment horizontal="center" vertical="center" wrapText="1"/>
    </xf>
    <xf numFmtId="0" fontId="7" fillId="2" borderId="5"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8" xfId="0" applyFont="1" applyFill="1" applyBorder="1" applyAlignment="1">
      <alignment horizontal="center"/>
    </xf>
    <xf numFmtId="0" fontId="7" fillId="2" borderId="6" xfId="0" applyFont="1" applyFill="1" applyBorder="1" applyAlignment="1">
      <alignment horizontal="center"/>
    </xf>
    <xf numFmtId="0" fontId="7" fillId="2" borderId="9" xfId="0" applyFont="1" applyFill="1" applyBorder="1" applyAlignment="1">
      <alignment horizontal="center"/>
    </xf>
    <xf numFmtId="0" fontId="9" fillId="0" borderId="55" xfId="0" applyFont="1" applyBorder="1" applyAlignment="1">
      <alignment horizontal="center" vertical="center" wrapText="1"/>
    </xf>
    <xf numFmtId="0" fontId="10" fillId="0" borderId="55" xfId="0" applyFont="1" applyBorder="1" applyAlignment="1">
      <alignment horizontal="center" vertical="center" wrapText="1"/>
    </xf>
    <xf numFmtId="14" fontId="10" fillId="0" borderId="22" xfId="0" applyNumberFormat="1" applyFont="1" applyBorder="1" applyAlignment="1">
      <alignment horizontal="center" vertical="center" wrapText="1"/>
    </xf>
    <xf numFmtId="0" fontId="10" fillId="0" borderId="56" xfId="0" applyFont="1" applyBorder="1" applyAlignment="1">
      <alignment horizontal="center" vertical="center" wrapText="1"/>
    </xf>
    <xf numFmtId="0" fontId="7" fillId="2" borderId="31" xfId="0" applyFont="1" applyFill="1" applyBorder="1" applyAlignment="1">
      <alignment horizontal="center" vertical="center"/>
    </xf>
    <xf numFmtId="0" fontId="7" fillId="2" borderId="33" xfId="0" applyFont="1" applyFill="1" applyBorder="1" applyAlignment="1">
      <alignment horizontal="center" vertical="center"/>
    </xf>
    <xf numFmtId="0" fontId="7" fillId="2" borderId="35" xfId="0" applyFont="1" applyFill="1" applyBorder="1" applyAlignment="1">
      <alignment horizontal="center" vertical="center"/>
    </xf>
    <xf numFmtId="0" fontId="7" fillId="2" borderId="47" xfId="0" applyFont="1" applyFill="1" applyBorder="1" applyAlignment="1">
      <alignment horizontal="center" vertical="center"/>
    </xf>
    <xf numFmtId="0" fontId="7" fillId="2" borderId="32" xfId="0" applyFont="1" applyFill="1" applyBorder="1" applyAlignment="1">
      <alignment horizontal="center" vertical="center"/>
    </xf>
    <xf numFmtId="0" fontId="7" fillId="2" borderId="46" xfId="0" applyFont="1" applyFill="1" applyBorder="1" applyAlignment="1">
      <alignment horizontal="center" vertical="center"/>
    </xf>
    <xf numFmtId="0" fontId="7" fillId="2" borderId="47" xfId="0" applyFont="1" applyFill="1" applyBorder="1" applyAlignment="1">
      <alignment horizontal="center" vertical="center" wrapText="1"/>
    </xf>
  </cellXfs>
  <cellStyles count="6">
    <cellStyle name="Millares" xfId="3" builtinId="3"/>
    <cellStyle name="Millares 2" xfId="2" xr:uid="{00000000-0005-0000-0000-00002F000000}"/>
    <cellStyle name="Normal" xfId="0" builtinId="0"/>
    <cellStyle name="Normal 4" xfId="4" xr:uid="{0F2295E5-A71F-4EBD-826A-ADE7B43F2748}"/>
    <cellStyle name="Porcentaje" xfId="1" builtinId="5"/>
    <cellStyle name="Porcentaje 2" xfId="5" xr:uid="{6174C86D-FAB1-4F85-A814-F16A8E7A6122}"/>
  </cellStyles>
  <dxfs count="0"/>
  <tableStyles count="0" defaultTableStyle="TableStyleMedium2" defaultPivotStyle="PivotStyleLight16"/>
  <colors>
    <mruColors>
      <color rgb="FF00A3E0"/>
      <color rgb="FF0038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'Resultados HS'!$B$2</c:f>
              <c:strCache>
                <c:ptCount val="1"/>
                <c:pt idx="0">
                  <c:v>Cumplimiento</c:v>
                </c:pt>
              </c:strCache>
            </c:strRef>
          </c:tx>
          <c:spPr>
            <a:ln w="28575" cap="rnd">
              <a:solidFill>
                <a:schemeClr val="accent1"/>
              </a:solidFill>
              <a:round/>
            </a:ln>
            <a:effectLst/>
          </c:spPr>
          <c:marker>
            <c:symbol val="none"/>
          </c:marker>
          <c:cat>
            <c:strRef>
              <c:f>'Resultados HS'!$A$3:$A$14</c:f>
              <c:strCache>
                <c:ptCount val="12"/>
                <c:pt idx="0">
                  <c:v>Administrativo</c:v>
                </c:pt>
                <c:pt idx="1">
                  <c:v>Seguridad vial e izajes</c:v>
                </c:pt>
                <c:pt idx="2">
                  <c:v>Inspecciones</c:v>
                </c:pt>
                <c:pt idx="3">
                  <c:v>Proteccion contra caidas</c:v>
                </c:pt>
                <c:pt idx="4">
                  <c:v>Ambiental y RCE</c:v>
                </c:pt>
                <c:pt idx="5">
                  <c:v>CLM</c:v>
                </c:pt>
                <c:pt idx="6">
                  <c:v>Programa de observacion</c:v>
                </c:pt>
                <c:pt idx="7">
                  <c:v>Incentivos</c:v>
                </c:pt>
                <c:pt idx="8">
                  <c:v>Excelencia operacional</c:v>
                </c:pt>
                <c:pt idx="9">
                  <c:v>Estilos de vida saludable y prevencion de adicciones</c:v>
                </c:pt>
                <c:pt idx="10">
                  <c:v>Preparacion emergencias</c:v>
                </c:pt>
                <c:pt idx="11">
                  <c:v>Prevencion ilicitos</c:v>
                </c:pt>
              </c:strCache>
            </c:strRef>
          </c:cat>
          <c:val>
            <c:numRef>
              <c:f>'Resultados HS'!$B$3:$B$14</c:f>
              <c:numCache>
                <c:formatCode>General</c:formatCode>
                <c:ptCount val="12"/>
                <c:pt idx="0">
                  <c:v>0.57627118644067798</c:v>
                </c:pt>
                <c:pt idx="1">
                  <c:v>0.45945945945945948</c:v>
                </c:pt>
                <c:pt idx="2">
                  <c:v>0.52307692307692311</c:v>
                </c:pt>
                <c:pt idx="3">
                  <c:v>0.36956521739130432</c:v>
                </c:pt>
                <c:pt idx="4">
                  <c:v>0.4128787878787879</c:v>
                </c:pt>
                <c:pt idx="5">
                  <c:v>2</c:v>
                </c:pt>
                <c:pt idx="6">
                  <c:v>37.166666666666664</c:v>
                </c:pt>
                <c:pt idx="7">
                  <c:v>0.3125</c:v>
                </c:pt>
                <c:pt idx="8">
                  <c:v>0.59259259259259256</c:v>
                </c:pt>
                <c:pt idx="9">
                  <c:v>0.27586206896551724</c:v>
                </c:pt>
                <c:pt idx="10">
                  <c:v>0.21739130434782608</c:v>
                </c:pt>
                <c:pt idx="11">
                  <c:v>0.2</c:v>
                </c:pt>
              </c:numCache>
            </c:numRef>
          </c:val>
          <c:extLst>
            <c:ext xmlns:c16="http://schemas.microsoft.com/office/drawing/2014/chart" uri="{C3380CC4-5D6E-409C-BE32-E72D297353CC}">
              <c16:uniqueId val="{00000000-700D-4BD4-872B-BAC1B1A3B106}"/>
            </c:ext>
          </c:extLst>
        </c:ser>
        <c:ser>
          <c:idx val="1"/>
          <c:order val="1"/>
          <c:tx>
            <c:strRef>
              <c:f>'Resultados HS'!$C$2</c:f>
              <c:strCache>
                <c:ptCount val="1"/>
                <c:pt idx="0">
                  <c:v>Cobertura</c:v>
                </c:pt>
              </c:strCache>
            </c:strRef>
          </c:tx>
          <c:spPr>
            <a:ln w="28575" cap="rnd">
              <a:solidFill>
                <a:schemeClr val="accent2"/>
              </a:solidFill>
              <a:round/>
            </a:ln>
            <a:effectLst/>
          </c:spPr>
          <c:marker>
            <c:symbol val="none"/>
          </c:marker>
          <c:cat>
            <c:strRef>
              <c:f>'Resultados HS'!$A$3:$A$14</c:f>
              <c:strCache>
                <c:ptCount val="12"/>
                <c:pt idx="0">
                  <c:v>Administrativo</c:v>
                </c:pt>
                <c:pt idx="1">
                  <c:v>Seguridad vial e izajes</c:v>
                </c:pt>
                <c:pt idx="2">
                  <c:v>Inspecciones</c:v>
                </c:pt>
                <c:pt idx="3">
                  <c:v>Proteccion contra caidas</c:v>
                </c:pt>
                <c:pt idx="4">
                  <c:v>Ambiental y RCE</c:v>
                </c:pt>
                <c:pt idx="5">
                  <c:v>CLM</c:v>
                </c:pt>
                <c:pt idx="6">
                  <c:v>Programa de observacion</c:v>
                </c:pt>
                <c:pt idx="7">
                  <c:v>Incentivos</c:v>
                </c:pt>
                <c:pt idx="8">
                  <c:v>Excelencia operacional</c:v>
                </c:pt>
                <c:pt idx="9">
                  <c:v>Estilos de vida saludable y prevencion de adicciones</c:v>
                </c:pt>
                <c:pt idx="10">
                  <c:v>Preparacion emergencias</c:v>
                </c:pt>
                <c:pt idx="11">
                  <c:v>Prevencion ilicitos</c:v>
                </c:pt>
              </c:strCache>
            </c:strRef>
          </c:cat>
          <c:val>
            <c:numRef>
              <c:f>'Resultados HS'!$C$3:$C$14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1-700D-4BD4-872B-BAC1B1A3B106}"/>
            </c:ext>
          </c:extLst>
        </c:ser>
        <c:ser>
          <c:idx val="2"/>
          <c:order val="2"/>
          <c:tx>
            <c:strRef>
              <c:f>'Resultados HS'!$D$2</c:f>
              <c:strCache>
                <c:ptCount val="1"/>
                <c:pt idx="0">
                  <c:v>Efectividad</c:v>
                </c:pt>
              </c:strCache>
            </c:strRef>
          </c:tx>
          <c:spPr>
            <a:ln w="28575" cap="rnd">
              <a:solidFill>
                <a:schemeClr val="accent3"/>
              </a:solidFill>
              <a:round/>
            </a:ln>
            <a:effectLst/>
          </c:spPr>
          <c:marker>
            <c:symbol val="none"/>
          </c:marker>
          <c:cat>
            <c:strRef>
              <c:f>'Resultados HS'!$A$3:$A$14</c:f>
              <c:strCache>
                <c:ptCount val="12"/>
                <c:pt idx="0">
                  <c:v>Administrativo</c:v>
                </c:pt>
                <c:pt idx="1">
                  <c:v>Seguridad vial e izajes</c:v>
                </c:pt>
                <c:pt idx="2">
                  <c:v>Inspecciones</c:v>
                </c:pt>
                <c:pt idx="3">
                  <c:v>Proteccion contra caidas</c:v>
                </c:pt>
                <c:pt idx="4">
                  <c:v>Ambiental y RCE</c:v>
                </c:pt>
                <c:pt idx="5">
                  <c:v>CLM</c:v>
                </c:pt>
                <c:pt idx="6">
                  <c:v>Programa de observacion</c:v>
                </c:pt>
                <c:pt idx="7">
                  <c:v>Incentivos</c:v>
                </c:pt>
                <c:pt idx="8">
                  <c:v>Excelencia operacional</c:v>
                </c:pt>
                <c:pt idx="9">
                  <c:v>Estilos de vida saludable y prevencion de adicciones</c:v>
                </c:pt>
                <c:pt idx="10">
                  <c:v>Preparacion emergencias</c:v>
                </c:pt>
                <c:pt idx="11">
                  <c:v>Prevencion ilicitos</c:v>
                </c:pt>
              </c:strCache>
            </c:strRef>
          </c:cat>
          <c:val>
            <c:numRef>
              <c:f>'Resultados HS'!$D$3:$D$14</c:f>
              <c:numCache>
                <c:formatCode>General</c:formatCode>
                <c:ptCount val="12"/>
              </c:numCache>
            </c:numRef>
          </c:val>
          <c:extLst>
            <c:ext xmlns:c16="http://schemas.microsoft.com/office/drawing/2014/chart" uri="{C3380CC4-5D6E-409C-BE32-E72D297353CC}">
              <c16:uniqueId val="{00000002-700D-4BD4-872B-BAC1B1A3B106}"/>
            </c:ext>
          </c:extLst>
        </c:ser>
        <c:ser>
          <c:idx val="3"/>
          <c:order val="3"/>
          <c:tx>
            <c:strRef>
              <c:f>'Resultados HS'!$E$2</c:f>
              <c:strCache>
                <c:ptCount val="1"/>
                <c:pt idx="0">
                  <c:v>Meta cumplimiento</c:v>
                </c:pt>
              </c:strCache>
            </c:strRef>
          </c:tx>
          <c:spPr>
            <a:ln w="28575" cap="rnd">
              <a:solidFill>
                <a:schemeClr val="accent4"/>
              </a:solidFill>
              <a:round/>
            </a:ln>
            <a:effectLst/>
          </c:spPr>
          <c:marker>
            <c:symbol val="none"/>
          </c:marker>
          <c:cat>
            <c:strRef>
              <c:f>'Resultados HS'!$A$3:$A$14</c:f>
              <c:strCache>
                <c:ptCount val="12"/>
                <c:pt idx="0">
                  <c:v>Administrativo</c:v>
                </c:pt>
                <c:pt idx="1">
                  <c:v>Seguridad vial e izajes</c:v>
                </c:pt>
                <c:pt idx="2">
                  <c:v>Inspecciones</c:v>
                </c:pt>
                <c:pt idx="3">
                  <c:v>Proteccion contra caidas</c:v>
                </c:pt>
                <c:pt idx="4">
                  <c:v>Ambiental y RCE</c:v>
                </c:pt>
                <c:pt idx="5">
                  <c:v>CLM</c:v>
                </c:pt>
                <c:pt idx="6">
                  <c:v>Programa de observacion</c:v>
                </c:pt>
                <c:pt idx="7">
                  <c:v>Incentivos</c:v>
                </c:pt>
                <c:pt idx="8">
                  <c:v>Excelencia operacional</c:v>
                </c:pt>
                <c:pt idx="9">
                  <c:v>Estilos de vida saludable y prevencion de adicciones</c:v>
                </c:pt>
                <c:pt idx="10">
                  <c:v>Preparacion emergencias</c:v>
                </c:pt>
                <c:pt idx="11">
                  <c:v>Prevencion ilicitos</c:v>
                </c:pt>
              </c:strCache>
            </c:strRef>
          </c:cat>
          <c:val>
            <c:numRef>
              <c:f>'Resultados HS'!$E$3:$E$14</c:f>
              <c:numCache>
                <c:formatCode>0%</c:formatCode>
                <c:ptCount val="12"/>
                <c:pt idx="0">
                  <c:v>1</c:v>
                </c:pt>
                <c:pt idx="1">
                  <c:v>0.95</c:v>
                </c:pt>
                <c:pt idx="2">
                  <c:v>0.95</c:v>
                </c:pt>
                <c:pt idx="3">
                  <c:v>0.95</c:v>
                </c:pt>
                <c:pt idx="4">
                  <c:v>0.95</c:v>
                </c:pt>
                <c:pt idx="5">
                  <c:v>0.95</c:v>
                </c:pt>
                <c:pt idx="6">
                  <c:v>0.95</c:v>
                </c:pt>
                <c:pt idx="7">
                  <c:v>0.95</c:v>
                </c:pt>
                <c:pt idx="8">
                  <c:v>0.95</c:v>
                </c:pt>
                <c:pt idx="9">
                  <c:v>0.95</c:v>
                </c:pt>
                <c:pt idx="10">
                  <c:v>0.95</c:v>
                </c:pt>
                <c:pt idx="11">
                  <c:v>0.95</c:v>
                </c:pt>
              </c:numCache>
            </c:numRef>
          </c:val>
          <c:extLst>
            <c:ext xmlns:c16="http://schemas.microsoft.com/office/drawing/2014/chart" uri="{C3380CC4-5D6E-409C-BE32-E72D297353CC}">
              <c16:uniqueId val="{00000000-0BFB-457F-AE8F-18E6991054FF}"/>
            </c:ext>
          </c:extLst>
        </c:ser>
        <c:ser>
          <c:idx val="4"/>
          <c:order val="4"/>
          <c:tx>
            <c:strRef>
              <c:f>'Resultados HS'!$F$2</c:f>
              <c:strCache>
                <c:ptCount val="1"/>
                <c:pt idx="0">
                  <c:v>Meta Cobertura</c:v>
                </c:pt>
              </c:strCache>
            </c:strRef>
          </c:tx>
          <c:spPr>
            <a:ln w="28575" cap="rnd">
              <a:solidFill>
                <a:schemeClr val="accent5"/>
              </a:solidFill>
              <a:round/>
            </a:ln>
            <a:effectLst/>
          </c:spPr>
          <c:marker>
            <c:symbol val="none"/>
          </c:marker>
          <c:cat>
            <c:strRef>
              <c:f>'Resultados HS'!$A$3:$A$14</c:f>
              <c:strCache>
                <c:ptCount val="12"/>
                <c:pt idx="0">
                  <c:v>Administrativo</c:v>
                </c:pt>
                <c:pt idx="1">
                  <c:v>Seguridad vial e izajes</c:v>
                </c:pt>
                <c:pt idx="2">
                  <c:v>Inspecciones</c:v>
                </c:pt>
                <c:pt idx="3">
                  <c:v>Proteccion contra caidas</c:v>
                </c:pt>
                <c:pt idx="4">
                  <c:v>Ambiental y RCE</c:v>
                </c:pt>
                <c:pt idx="5">
                  <c:v>CLM</c:v>
                </c:pt>
                <c:pt idx="6">
                  <c:v>Programa de observacion</c:v>
                </c:pt>
                <c:pt idx="7">
                  <c:v>Incentivos</c:v>
                </c:pt>
                <c:pt idx="8">
                  <c:v>Excelencia operacional</c:v>
                </c:pt>
                <c:pt idx="9">
                  <c:v>Estilos de vida saludable y prevencion de adicciones</c:v>
                </c:pt>
                <c:pt idx="10">
                  <c:v>Preparacion emergencias</c:v>
                </c:pt>
                <c:pt idx="11">
                  <c:v>Prevencion ilicitos</c:v>
                </c:pt>
              </c:strCache>
            </c:strRef>
          </c:cat>
          <c:val>
            <c:numRef>
              <c:f>'Resultados HS'!$F$3:$F$14</c:f>
              <c:numCache>
                <c:formatCode>0%</c:formatCode>
                <c:ptCount val="12"/>
                <c:pt idx="0">
                  <c:v>0.9</c:v>
                </c:pt>
                <c:pt idx="1">
                  <c:v>0.9</c:v>
                </c:pt>
                <c:pt idx="2">
                  <c:v>0.9</c:v>
                </c:pt>
                <c:pt idx="3">
                  <c:v>0.9</c:v>
                </c:pt>
                <c:pt idx="4">
                  <c:v>0.9</c:v>
                </c:pt>
                <c:pt idx="5">
                  <c:v>0.9</c:v>
                </c:pt>
                <c:pt idx="6">
                  <c:v>0.9</c:v>
                </c:pt>
                <c:pt idx="7">
                  <c:v>0.9</c:v>
                </c:pt>
                <c:pt idx="8">
                  <c:v>0.9</c:v>
                </c:pt>
                <c:pt idx="9">
                  <c:v>0.9</c:v>
                </c:pt>
                <c:pt idx="10">
                  <c:v>0.9</c:v>
                </c:pt>
                <c:pt idx="11">
                  <c:v>0.9</c:v>
                </c:pt>
              </c:numCache>
            </c:numRef>
          </c:val>
          <c:extLst>
            <c:ext xmlns:c16="http://schemas.microsoft.com/office/drawing/2014/chart" uri="{C3380CC4-5D6E-409C-BE32-E72D297353CC}">
              <c16:uniqueId val="{00000001-0BFB-457F-AE8F-18E6991054FF}"/>
            </c:ext>
          </c:extLst>
        </c:ser>
        <c:dLbls>
          <c:showLegendKey val="0"/>
          <c:showVal val="0"/>
          <c:showCatName val="0"/>
          <c:showSerName val="0"/>
          <c:showPercent val="0"/>
          <c:showBubbleSize val="0"/>
        </c:dLbls>
        <c:axId val="1905254911"/>
        <c:axId val="1898324367"/>
      </c:radarChart>
      <c:catAx>
        <c:axId val="190525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898324367"/>
        <c:crosses val="autoZero"/>
        <c:auto val="1"/>
        <c:lblAlgn val="ctr"/>
        <c:lblOffset val="100"/>
        <c:noMultiLvlLbl val="0"/>
      </c:catAx>
      <c:valAx>
        <c:axId val="18983243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9052549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337459</xdr:colOff>
      <xdr:row>0</xdr:row>
      <xdr:rowOff>72112</xdr:rowOff>
    </xdr:from>
    <xdr:to>
      <xdr:col>2</xdr:col>
      <xdr:colOff>1132115</xdr:colOff>
      <xdr:row>1</xdr:row>
      <xdr:rowOff>350697</xdr:rowOff>
    </xdr:to>
    <xdr:pic>
      <xdr:nvPicPr>
        <xdr:cNvPr id="2" name="Imagen 1">
          <a:extLst>
            <a:ext uri="{FF2B5EF4-FFF2-40B4-BE49-F238E27FC236}">
              <a16:creationId xmlns:a16="http://schemas.microsoft.com/office/drawing/2014/main" id="{E89F7E2F-91CB-4931-8643-C559D7F3225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7459" y="72112"/>
          <a:ext cx="1763485"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525780</xdr:colOff>
      <xdr:row>0</xdr:row>
      <xdr:rowOff>144780</xdr:rowOff>
    </xdr:from>
    <xdr:to>
      <xdr:col>1</xdr:col>
      <xdr:colOff>810985</xdr:colOff>
      <xdr:row>0</xdr:row>
      <xdr:rowOff>608422</xdr:rowOff>
    </xdr:to>
    <xdr:pic>
      <xdr:nvPicPr>
        <xdr:cNvPr id="2" name="Imagen 1">
          <a:extLst>
            <a:ext uri="{FF2B5EF4-FFF2-40B4-BE49-F238E27FC236}">
              <a16:creationId xmlns:a16="http://schemas.microsoft.com/office/drawing/2014/main" id="{A882A7C2-F5D9-480A-BE08-34AD3076E38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25780" y="144780"/>
          <a:ext cx="1763485"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14</xdr:col>
      <xdr:colOff>62596</xdr:colOff>
      <xdr:row>1</xdr:row>
      <xdr:rowOff>81643</xdr:rowOff>
    </xdr:from>
    <xdr:to>
      <xdr:col>19</xdr:col>
      <xdr:colOff>421823</xdr:colOff>
      <xdr:row>13</xdr:row>
      <xdr:rowOff>310241</xdr:rowOff>
    </xdr:to>
    <xdr:graphicFrame macro="">
      <xdr:nvGraphicFramePr>
        <xdr:cNvPr id="3" name="Gráfico 2">
          <a:extLst>
            <a:ext uri="{FF2B5EF4-FFF2-40B4-BE49-F238E27FC236}">
              <a16:creationId xmlns:a16="http://schemas.microsoft.com/office/drawing/2014/main" id="{BD0A4179-C2C1-40B5-AE4F-52BABACF14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326570</xdr:colOff>
      <xdr:row>0</xdr:row>
      <xdr:rowOff>141515</xdr:rowOff>
    </xdr:from>
    <xdr:to>
      <xdr:col>1</xdr:col>
      <xdr:colOff>533398</xdr:colOff>
      <xdr:row>0</xdr:row>
      <xdr:rowOff>605157</xdr:rowOff>
    </xdr:to>
    <xdr:pic>
      <xdr:nvPicPr>
        <xdr:cNvPr id="4" name="Imagen 3">
          <a:extLst>
            <a:ext uri="{FF2B5EF4-FFF2-40B4-BE49-F238E27FC236}">
              <a16:creationId xmlns:a16="http://schemas.microsoft.com/office/drawing/2014/main" id="{D1590574-C9A3-474B-BC78-5A70B38E69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26570" y="141515"/>
          <a:ext cx="1763485"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251460</xdr:colOff>
      <xdr:row>0</xdr:row>
      <xdr:rowOff>60960</xdr:rowOff>
    </xdr:from>
    <xdr:to>
      <xdr:col>6</xdr:col>
      <xdr:colOff>193765</xdr:colOff>
      <xdr:row>0</xdr:row>
      <xdr:rowOff>524602</xdr:rowOff>
    </xdr:to>
    <xdr:pic>
      <xdr:nvPicPr>
        <xdr:cNvPr id="5" name="Imagen 4">
          <a:extLst>
            <a:ext uri="{FF2B5EF4-FFF2-40B4-BE49-F238E27FC236}">
              <a16:creationId xmlns:a16="http://schemas.microsoft.com/office/drawing/2014/main" id="{8B355308-AF0D-4768-B63C-E8696A59CF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87680" y="60960"/>
          <a:ext cx="1763485"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217714</xdr:colOff>
      <xdr:row>0</xdr:row>
      <xdr:rowOff>32657</xdr:rowOff>
    </xdr:from>
    <xdr:to>
      <xdr:col>5</xdr:col>
      <xdr:colOff>236218</xdr:colOff>
      <xdr:row>0</xdr:row>
      <xdr:rowOff>496299</xdr:rowOff>
    </xdr:to>
    <xdr:pic>
      <xdr:nvPicPr>
        <xdr:cNvPr id="2" name="Imagen 1">
          <a:extLst>
            <a:ext uri="{FF2B5EF4-FFF2-40B4-BE49-F238E27FC236}">
              <a16:creationId xmlns:a16="http://schemas.microsoft.com/office/drawing/2014/main" id="{ED157A9A-58EE-4FDB-B3F0-D78A3CAE8F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714" y="32657"/>
          <a:ext cx="1781990"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217714</xdr:colOff>
      <xdr:row>0</xdr:row>
      <xdr:rowOff>32657</xdr:rowOff>
    </xdr:from>
    <xdr:to>
      <xdr:col>5</xdr:col>
      <xdr:colOff>154575</xdr:colOff>
      <xdr:row>0</xdr:row>
      <xdr:rowOff>496299</xdr:rowOff>
    </xdr:to>
    <xdr:pic>
      <xdr:nvPicPr>
        <xdr:cNvPr id="2" name="Imagen 1">
          <a:extLst>
            <a:ext uri="{FF2B5EF4-FFF2-40B4-BE49-F238E27FC236}">
              <a16:creationId xmlns:a16="http://schemas.microsoft.com/office/drawing/2014/main" id="{E857A729-D5B2-4E54-B2B7-6DA9D4312C0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7714" y="32657"/>
          <a:ext cx="1713954" cy="4636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D89C-F54E-404A-B4B4-121E154CD8AD}">
  <dimension ref="A1:AP265"/>
  <sheetViews>
    <sheetView tabSelected="1" zoomScale="80" zoomScaleNormal="80" workbookViewId="0">
      <pane ySplit="6" topLeftCell="A105" activePane="bottomLeft" state="frozen"/>
      <selection pane="bottomLeft" activeCell="U147" sqref="U147:U152"/>
    </sheetView>
  </sheetViews>
  <sheetFormatPr baseColWidth="10" defaultColWidth="11.5703125" defaultRowHeight="15" x14ac:dyDescent="0.25"/>
  <cols>
    <col min="1" max="1" width="14.140625" style="2" customWidth="1"/>
    <col min="2" max="2" width="14.28515625" style="3" hidden="1" customWidth="1"/>
    <col min="3" max="3" width="44" style="4" customWidth="1"/>
    <col min="4" max="5" width="11.5703125" style="4"/>
    <col min="6" max="6" width="4.85546875" style="3" customWidth="1"/>
    <col min="7" max="7" width="4.140625" style="3" bestFit="1" customWidth="1"/>
    <col min="8" max="8" width="1.7109375" style="3" customWidth="1"/>
    <col min="9" max="9" width="2" style="3" bestFit="1" customWidth="1"/>
    <col min="10" max="10" width="4" style="3" bestFit="1" customWidth="1"/>
    <col min="11" max="11" width="2" style="3" bestFit="1" customWidth="1"/>
    <col min="12" max="12" width="4" style="3" bestFit="1" customWidth="1"/>
    <col min="13" max="13" width="2" style="3" bestFit="1" customWidth="1"/>
    <col min="14" max="14" width="3" style="3" bestFit="1" customWidth="1"/>
    <col min="15" max="23" width="2" style="3" bestFit="1" customWidth="1"/>
    <col min="24" max="24" width="2.140625" style="3" customWidth="1"/>
    <col min="25" max="32" width="2" style="3" bestFit="1" customWidth="1"/>
    <col min="33" max="33" width="11.5703125" style="4" customWidth="1"/>
    <col min="34" max="34" width="9.28515625" style="3" hidden="1" customWidth="1"/>
    <col min="35" max="35" width="11.5703125" style="3" hidden="1" customWidth="1"/>
    <col min="36" max="36" width="13.7109375" style="3" hidden="1" customWidth="1"/>
    <col min="37" max="37" width="11.5703125" style="3" hidden="1" customWidth="1"/>
    <col min="38" max="16384" width="11.5703125" style="3"/>
  </cols>
  <sheetData>
    <row r="1" spans="1:37" ht="14.45" customHeight="1" thickTop="1" x14ac:dyDescent="0.25">
      <c r="A1" s="105" t="s">
        <v>118</v>
      </c>
      <c r="B1" s="106"/>
      <c r="C1" s="106"/>
      <c r="D1" s="106"/>
      <c r="E1" s="106"/>
      <c r="F1" s="106"/>
      <c r="G1" s="106"/>
      <c r="H1" s="106"/>
      <c r="I1" s="106"/>
      <c r="J1" s="106"/>
      <c r="K1" s="106"/>
      <c r="L1" s="106"/>
      <c r="M1" s="106"/>
      <c r="N1" s="106"/>
      <c r="O1" s="106"/>
      <c r="P1" s="106"/>
      <c r="Q1" s="106"/>
      <c r="R1" s="106"/>
      <c r="S1" s="106"/>
      <c r="T1" s="106"/>
      <c r="U1" s="106"/>
      <c r="V1" s="106"/>
      <c r="W1" s="106"/>
      <c r="X1" s="106"/>
      <c r="Y1" s="106"/>
      <c r="Z1" s="106"/>
      <c r="AA1" s="106"/>
      <c r="AB1" s="106"/>
      <c r="AC1" s="106"/>
      <c r="AD1" s="106"/>
      <c r="AE1" s="106"/>
      <c r="AF1" s="106"/>
      <c r="AG1" s="107"/>
    </row>
    <row r="2" spans="1:37" ht="28.9" customHeight="1" thickBot="1" x14ac:dyDescent="0.3">
      <c r="A2" s="108"/>
      <c r="B2" s="109"/>
      <c r="C2" s="109"/>
      <c r="D2" s="109"/>
      <c r="E2" s="109"/>
      <c r="F2" s="109"/>
      <c r="G2" s="109"/>
      <c r="H2" s="109"/>
      <c r="I2" s="109"/>
      <c r="J2" s="109"/>
      <c r="K2" s="109"/>
      <c r="L2" s="109"/>
      <c r="M2" s="109"/>
      <c r="N2" s="109"/>
      <c r="O2" s="109"/>
      <c r="P2" s="109"/>
      <c r="Q2" s="109"/>
      <c r="R2" s="109"/>
      <c r="S2" s="109"/>
      <c r="T2" s="109"/>
      <c r="U2" s="109"/>
      <c r="V2" s="109"/>
      <c r="W2" s="109"/>
      <c r="X2" s="109"/>
      <c r="Y2" s="109"/>
      <c r="Z2" s="109"/>
      <c r="AA2" s="109"/>
      <c r="AB2" s="109"/>
      <c r="AC2" s="109"/>
      <c r="AD2" s="109"/>
      <c r="AE2" s="109"/>
      <c r="AF2" s="109"/>
      <c r="AG2" s="110"/>
    </row>
    <row r="3" spans="1:37" ht="1.9" customHeight="1" thickTop="1" x14ac:dyDescent="0.25">
      <c r="B3" s="39"/>
      <c r="D3" s="40"/>
      <c r="H3" s="5"/>
    </row>
    <row r="4" spans="1:37" ht="16.149999999999999" customHeight="1" x14ac:dyDescent="0.25">
      <c r="A4" s="39" t="s">
        <v>213</v>
      </c>
      <c r="C4" s="40" t="s">
        <v>353</v>
      </c>
      <c r="D4" s="40" t="s">
        <v>214</v>
      </c>
      <c r="E4" s="4">
        <v>2018</v>
      </c>
      <c r="H4" s="5"/>
      <c r="I4" s="39" t="s">
        <v>259</v>
      </c>
      <c r="O4" s="111" t="s">
        <v>354</v>
      </c>
      <c r="P4" s="90"/>
      <c r="Q4" s="90"/>
      <c r="R4" s="90"/>
      <c r="S4" s="90"/>
      <c r="T4" s="90"/>
      <c r="U4" s="90"/>
      <c r="V4" s="90"/>
      <c r="W4" s="90"/>
      <c r="X4" s="90"/>
      <c r="Y4" s="90"/>
      <c r="Z4" s="90"/>
      <c r="AA4" s="90"/>
      <c r="AB4" s="90"/>
      <c r="AC4" s="90"/>
      <c r="AD4" s="90"/>
      <c r="AE4" s="90"/>
      <c r="AF4" s="90"/>
      <c r="AG4" s="90"/>
    </row>
    <row r="5" spans="1:37" ht="1.9" customHeight="1" x14ac:dyDescent="0.25">
      <c r="H5" s="5"/>
    </row>
    <row r="6" spans="1:37" x14ac:dyDescent="0.25">
      <c r="A6" s="83"/>
      <c r="B6" s="83"/>
      <c r="C6" s="83"/>
      <c r="D6" s="83"/>
      <c r="E6" s="83"/>
      <c r="F6" s="97" t="s">
        <v>34</v>
      </c>
      <c r="G6" s="97"/>
      <c r="H6" s="84"/>
      <c r="I6" s="97" t="s">
        <v>4</v>
      </c>
      <c r="J6" s="97"/>
      <c r="K6" s="97" t="s">
        <v>7</v>
      </c>
      <c r="L6" s="97"/>
      <c r="M6" s="97" t="s">
        <v>8</v>
      </c>
      <c r="N6" s="97"/>
      <c r="O6" s="97" t="s">
        <v>9</v>
      </c>
      <c r="P6" s="97"/>
      <c r="Q6" s="97" t="s">
        <v>10</v>
      </c>
      <c r="R6" s="97"/>
      <c r="S6" s="97" t="s">
        <v>11</v>
      </c>
      <c r="T6" s="97"/>
      <c r="U6" s="97" t="s">
        <v>12</v>
      </c>
      <c r="V6" s="97"/>
      <c r="W6" s="97" t="s">
        <v>13</v>
      </c>
      <c r="X6" s="97"/>
      <c r="Y6" s="97" t="s">
        <v>14</v>
      </c>
      <c r="Z6" s="97"/>
      <c r="AA6" s="97" t="s">
        <v>15</v>
      </c>
      <c r="AB6" s="97"/>
      <c r="AC6" s="97" t="s">
        <v>16</v>
      </c>
      <c r="AD6" s="97"/>
      <c r="AE6" s="97" t="s">
        <v>17</v>
      </c>
      <c r="AF6" s="97"/>
      <c r="AG6" s="82"/>
      <c r="AH6" s="90"/>
      <c r="AI6" s="90"/>
      <c r="AJ6" s="90" t="s">
        <v>65</v>
      </c>
      <c r="AK6" s="90"/>
    </row>
    <row r="7" spans="1:37" ht="30" x14ac:dyDescent="0.25">
      <c r="A7" s="85" t="s">
        <v>18</v>
      </c>
      <c r="B7" s="85" t="s">
        <v>116</v>
      </c>
      <c r="C7" s="85" t="s">
        <v>0</v>
      </c>
      <c r="D7" s="85" t="s">
        <v>1</v>
      </c>
      <c r="E7" s="85" t="s">
        <v>2</v>
      </c>
      <c r="F7" s="81" t="s">
        <v>32</v>
      </c>
      <c r="G7" s="81" t="s">
        <v>33</v>
      </c>
      <c r="H7" s="84"/>
      <c r="I7" s="81" t="s">
        <v>5</v>
      </c>
      <c r="J7" s="81" t="s">
        <v>6</v>
      </c>
      <c r="K7" s="81" t="s">
        <v>5</v>
      </c>
      <c r="L7" s="81" t="s">
        <v>6</v>
      </c>
      <c r="M7" s="81" t="s">
        <v>5</v>
      </c>
      <c r="N7" s="81" t="s">
        <v>6</v>
      </c>
      <c r="O7" s="81" t="s">
        <v>5</v>
      </c>
      <c r="P7" s="81" t="s">
        <v>6</v>
      </c>
      <c r="Q7" s="81" t="s">
        <v>5</v>
      </c>
      <c r="R7" s="81" t="s">
        <v>6</v>
      </c>
      <c r="S7" s="81" t="s">
        <v>5</v>
      </c>
      <c r="T7" s="81" t="s">
        <v>6</v>
      </c>
      <c r="U7" s="81" t="s">
        <v>5</v>
      </c>
      <c r="V7" s="81" t="s">
        <v>6</v>
      </c>
      <c r="W7" s="81" t="s">
        <v>5</v>
      </c>
      <c r="X7" s="81" t="s">
        <v>6</v>
      </c>
      <c r="Y7" s="81" t="s">
        <v>5</v>
      </c>
      <c r="Z7" s="81" t="s">
        <v>6</v>
      </c>
      <c r="AA7" s="81" t="s">
        <v>5</v>
      </c>
      <c r="AB7" s="81" t="s">
        <v>6</v>
      </c>
      <c r="AC7" s="81" t="s">
        <v>5</v>
      </c>
      <c r="AD7" s="81" t="s">
        <v>6</v>
      </c>
      <c r="AE7" s="81" t="s">
        <v>5</v>
      </c>
      <c r="AF7" s="81" t="s">
        <v>6</v>
      </c>
      <c r="AG7" s="82" t="s">
        <v>3</v>
      </c>
      <c r="AH7" s="8"/>
      <c r="AI7" s="8"/>
      <c r="AJ7" s="8" t="s">
        <v>64</v>
      </c>
      <c r="AK7" s="8" t="s">
        <v>34</v>
      </c>
    </row>
    <row r="8" spans="1:37" ht="36" x14ac:dyDescent="0.25">
      <c r="A8" s="91" t="s">
        <v>26</v>
      </c>
      <c r="B8" s="41" t="s">
        <v>117</v>
      </c>
      <c r="C8" s="70" t="s">
        <v>27</v>
      </c>
      <c r="D8" s="71" t="s">
        <v>251</v>
      </c>
      <c r="E8" s="70" t="s">
        <v>29</v>
      </c>
      <c r="F8" s="78">
        <v>2</v>
      </c>
      <c r="G8" s="73">
        <v>2</v>
      </c>
      <c r="H8" s="79">
        <v>0</v>
      </c>
      <c r="I8" s="80">
        <v>1</v>
      </c>
      <c r="J8" s="81">
        <v>1</v>
      </c>
      <c r="K8" s="80">
        <v>1</v>
      </c>
      <c r="L8" s="81">
        <v>1</v>
      </c>
      <c r="M8" s="80">
        <v>1</v>
      </c>
      <c r="N8" s="81">
        <v>1</v>
      </c>
      <c r="O8" s="80">
        <v>1</v>
      </c>
      <c r="P8" s="81">
        <v>1</v>
      </c>
      <c r="Q8" s="80">
        <v>1</v>
      </c>
      <c r="R8" s="81">
        <v>1</v>
      </c>
      <c r="S8" s="80">
        <v>1</v>
      </c>
      <c r="T8" s="81"/>
      <c r="U8" s="80">
        <v>1</v>
      </c>
      <c r="V8" s="81">
        <v>1</v>
      </c>
      <c r="W8" s="80">
        <v>1</v>
      </c>
      <c r="X8" s="81"/>
      <c r="Y8" s="80">
        <v>1</v>
      </c>
      <c r="Z8" s="81"/>
      <c r="AA8" s="80">
        <v>1</v>
      </c>
      <c r="AB8" s="81"/>
      <c r="AC8" s="80">
        <v>1</v>
      </c>
      <c r="AD8" s="81"/>
      <c r="AE8" s="80">
        <v>1</v>
      </c>
      <c r="AF8" s="81"/>
      <c r="AG8" s="82" t="s">
        <v>30</v>
      </c>
      <c r="AH8" s="3" t="s">
        <v>66</v>
      </c>
      <c r="AI8" s="3">
        <f>SUM(I8:I23,K8:K23,M8:M23,O8:O23,Q8:Q23,S8:S23,U8:U23,W8:W23,Y8:Y23,AA8:AA23,AC8:AC23,AE8:AE23)</f>
        <v>118</v>
      </c>
      <c r="AJ8" s="12">
        <f>AI9/AI8</f>
        <v>0.57627118644067798</v>
      </c>
      <c r="AK8" s="3">
        <f>G8/F8</f>
        <v>1</v>
      </c>
    </row>
    <row r="9" spans="1:37" ht="36" x14ac:dyDescent="0.25">
      <c r="A9" s="92"/>
      <c r="B9" s="41" t="s">
        <v>117</v>
      </c>
      <c r="C9" s="70" t="s">
        <v>28</v>
      </c>
      <c r="D9" s="71" t="s">
        <v>251</v>
      </c>
      <c r="E9" s="70" t="s">
        <v>29</v>
      </c>
      <c r="F9" s="78">
        <v>2</v>
      </c>
      <c r="G9" s="73">
        <v>2</v>
      </c>
      <c r="H9" s="79"/>
      <c r="I9" s="80">
        <v>1</v>
      </c>
      <c r="J9" s="81">
        <v>1</v>
      </c>
      <c r="K9" s="80">
        <v>1</v>
      </c>
      <c r="L9" s="81">
        <v>1</v>
      </c>
      <c r="M9" s="80">
        <v>1</v>
      </c>
      <c r="N9" s="81">
        <v>1</v>
      </c>
      <c r="O9" s="80">
        <v>1</v>
      </c>
      <c r="P9" s="81">
        <v>1</v>
      </c>
      <c r="Q9" s="80">
        <v>1</v>
      </c>
      <c r="R9" s="81">
        <v>1</v>
      </c>
      <c r="S9" s="80">
        <v>1</v>
      </c>
      <c r="T9" s="81">
        <v>1</v>
      </c>
      <c r="U9" s="80">
        <v>1</v>
      </c>
      <c r="V9" s="81">
        <v>1</v>
      </c>
      <c r="W9" s="80">
        <v>1</v>
      </c>
      <c r="X9" s="81"/>
      <c r="Y9" s="80">
        <v>1</v>
      </c>
      <c r="Z9" s="81"/>
      <c r="AA9" s="80">
        <v>1</v>
      </c>
      <c r="AB9" s="81"/>
      <c r="AC9" s="80">
        <v>1</v>
      </c>
      <c r="AD9" s="81"/>
      <c r="AE9" s="80">
        <v>1</v>
      </c>
      <c r="AF9" s="81"/>
      <c r="AG9" s="82" t="s">
        <v>31</v>
      </c>
      <c r="AH9" s="3" t="s">
        <v>67</v>
      </c>
      <c r="AI9" s="3">
        <f>SUM(J8:J23,L8:L23,N8:N23,P8:P23,R8:R23,T8:T23,V8:V23,X8:X23,Z8:Z23,AB8:AB23,AD8:AD23,AF8:AF23)</f>
        <v>68</v>
      </c>
      <c r="AK9" s="3">
        <f t="shared" ref="AK9:AK92" si="0">G9/F9</f>
        <v>1</v>
      </c>
    </row>
    <row r="10" spans="1:37" ht="36" x14ac:dyDescent="0.25">
      <c r="A10" s="92"/>
      <c r="B10" s="41" t="s">
        <v>117</v>
      </c>
      <c r="C10" s="71" t="s">
        <v>355</v>
      </c>
      <c r="D10" s="71" t="s">
        <v>251</v>
      </c>
      <c r="E10" s="70" t="s">
        <v>29</v>
      </c>
      <c r="F10" s="78">
        <v>0</v>
      </c>
      <c r="G10" s="73">
        <v>0</v>
      </c>
      <c r="H10" s="79"/>
      <c r="I10" s="80">
        <v>1</v>
      </c>
      <c r="J10" s="81">
        <v>1</v>
      </c>
      <c r="K10" s="80"/>
      <c r="L10" s="81"/>
      <c r="M10" s="80"/>
      <c r="N10" s="81"/>
      <c r="O10" s="80"/>
      <c r="P10" s="81"/>
      <c r="Q10" s="80"/>
      <c r="R10" s="81"/>
      <c r="S10" s="80"/>
      <c r="T10" s="81"/>
      <c r="U10" s="80"/>
      <c r="V10" s="81"/>
      <c r="W10" s="80"/>
      <c r="X10" s="81"/>
      <c r="Y10" s="80"/>
      <c r="Z10" s="81"/>
      <c r="AA10" s="80"/>
      <c r="AB10" s="81"/>
      <c r="AC10" s="80"/>
      <c r="AD10" s="81"/>
      <c r="AE10" s="80"/>
      <c r="AF10" s="81"/>
      <c r="AG10" s="86" t="s">
        <v>40</v>
      </c>
      <c r="AK10" s="3" t="e">
        <f t="shared" si="0"/>
        <v>#DIV/0!</v>
      </c>
    </row>
    <row r="11" spans="1:37" ht="36" x14ac:dyDescent="0.25">
      <c r="A11" s="92"/>
      <c r="B11" s="41" t="s">
        <v>117</v>
      </c>
      <c r="C11" s="71" t="s">
        <v>236</v>
      </c>
      <c r="D11" s="71" t="s">
        <v>251</v>
      </c>
      <c r="E11" s="70" t="s">
        <v>29</v>
      </c>
      <c r="F11" s="78">
        <v>1</v>
      </c>
      <c r="G11" s="73">
        <v>1</v>
      </c>
      <c r="H11" s="79"/>
      <c r="I11" s="80">
        <v>1</v>
      </c>
      <c r="J11" s="81">
        <v>1</v>
      </c>
      <c r="K11" s="80">
        <v>1</v>
      </c>
      <c r="L11" s="81">
        <v>1</v>
      </c>
      <c r="M11" s="80"/>
      <c r="N11" s="81"/>
      <c r="O11" s="80"/>
      <c r="P11" s="81"/>
      <c r="Q11" s="80"/>
      <c r="R11" s="81"/>
      <c r="S11" s="80"/>
      <c r="T11" s="81"/>
      <c r="U11" s="80"/>
      <c r="V11" s="81"/>
      <c r="W11" s="80"/>
      <c r="X11" s="81"/>
      <c r="Y11" s="80"/>
      <c r="Z11" s="81"/>
      <c r="AA11" s="80"/>
      <c r="AB11" s="81"/>
      <c r="AC11" s="80"/>
      <c r="AD11" s="81"/>
      <c r="AE11" s="80"/>
      <c r="AF11" s="81"/>
      <c r="AG11" s="86" t="s">
        <v>231</v>
      </c>
    </row>
    <row r="12" spans="1:37" ht="72" x14ac:dyDescent="0.25">
      <c r="A12" s="92"/>
      <c r="B12" s="41"/>
      <c r="C12" s="71" t="s">
        <v>278</v>
      </c>
      <c r="D12" s="71" t="s">
        <v>251</v>
      </c>
      <c r="E12" s="70" t="s">
        <v>29</v>
      </c>
      <c r="F12" s="78">
        <v>1</v>
      </c>
      <c r="G12" s="73">
        <v>1</v>
      </c>
      <c r="H12" s="79"/>
      <c r="I12" s="80">
        <v>1</v>
      </c>
      <c r="J12" s="81">
        <v>1</v>
      </c>
      <c r="K12" s="80">
        <v>1</v>
      </c>
      <c r="L12" s="81">
        <v>1</v>
      </c>
      <c r="M12" s="80">
        <v>1</v>
      </c>
      <c r="N12" s="81">
        <v>1</v>
      </c>
      <c r="O12" s="80">
        <v>1</v>
      </c>
      <c r="P12" s="81">
        <v>1</v>
      </c>
      <c r="Q12" s="80">
        <v>1</v>
      </c>
      <c r="R12" s="81">
        <v>1</v>
      </c>
      <c r="S12" s="80">
        <v>1</v>
      </c>
      <c r="T12" s="81">
        <v>1</v>
      </c>
      <c r="U12" s="80">
        <v>1</v>
      </c>
      <c r="V12" s="81">
        <v>1</v>
      </c>
      <c r="W12" s="80">
        <v>1</v>
      </c>
      <c r="X12" s="81"/>
      <c r="Y12" s="80">
        <v>1</v>
      </c>
      <c r="Z12" s="81"/>
      <c r="AA12" s="80">
        <v>1</v>
      </c>
      <c r="AB12" s="81"/>
      <c r="AC12" s="80">
        <v>1</v>
      </c>
      <c r="AD12" s="81"/>
      <c r="AE12" s="80">
        <v>1</v>
      </c>
      <c r="AF12" s="81"/>
      <c r="AG12" s="86" t="s">
        <v>252</v>
      </c>
    </row>
    <row r="13" spans="1:37" ht="36" x14ac:dyDescent="0.25">
      <c r="A13" s="92"/>
      <c r="B13" s="41" t="s">
        <v>117</v>
      </c>
      <c r="C13" s="70" t="s">
        <v>59</v>
      </c>
      <c r="D13" s="71" t="s">
        <v>251</v>
      </c>
      <c r="E13" s="70" t="s">
        <v>29</v>
      </c>
      <c r="F13" s="78">
        <v>6</v>
      </c>
      <c r="G13" s="73">
        <v>6</v>
      </c>
      <c r="H13" s="79"/>
      <c r="I13" s="80">
        <v>1</v>
      </c>
      <c r="J13" s="81">
        <v>1</v>
      </c>
      <c r="K13" s="80">
        <v>1</v>
      </c>
      <c r="L13" s="81">
        <v>1</v>
      </c>
      <c r="M13" s="80">
        <v>1</v>
      </c>
      <c r="N13" s="81">
        <v>1</v>
      </c>
      <c r="O13" s="80">
        <v>1</v>
      </c>
      <c r="P13" s="81">
        <v>1</v>
      </c>
      <c r="Q13" s="80">
        <v>1</v>
      </c>
      <c r="R13" s="81">
        <v>1</v>
      </c>
      <c r="S13" s="80">
        <v>1</v>
      </c>
      <c r="T13" s="81">
        <v>1</v>
      </c>
      <c r="U13" s="80">
        <v>1</v>
      </c>
      <c r="V13" s="81">
        <v>1</v>
      </c>
      <c r="W13" s="80">
        <v>1</v>
      </c>
      <c r="X13" s="81"/>
      <c r="Y13" s="80">
        <v>1</v>
      </c>
      <c r="Z13" s="81"/>
      <c r="AA13" s="80">
        <v>1</v>
      </c>
      <c r="AB13" s="81"/>
      <c r="AC13" s="80">
        <v>1</v>
      </c>
      <c r="AD13" s="81"/>
      <c r="AE13" s="80">
        <v>1</v>
      </c>
      <c r="AF13" s="81"/>
      <c r="AG13" s="86" t="s">
        <v>60</v>
      </c>
      <c r="AK13" s="3">
        <f t="shared" si="0"/>
        <v>1</v>
      </c>
    </row>
    <row r="14" spans="1:37" ht="36.6" customHeight="1" x14ac:dyDescent="0.25">
      <c r="A14" s="92"/>
      <c r="B14" s="41" t="s">
        <v>117</v>
      </c>
      <c r="C14" s="71" t="s">
        <v>139</v>
      </c>
      <c r="D14" s="71" t="s">
        <v>251</v>
      </c>
      <c r="E14" s="70" t="s">
        <v>29</v>
      </c>
      <c r="F14" s="78">
        <v>1</v>
      </c>
      <c r="G14" s="73">
        <v>1</v>
      </c>
      <c r="H14" s="79"/>
      <c r="I14" s="80"/>
      <c r="J14" s="81"/>
      <c r="K14" s="80">
        <v>1</v>
      </c>
      <c r="L14" s="81">
        <v>1</v>
      </c>
      <c r="M14" s="80"/>
      <c r="N14" s="81"/>
      <c r="O14" s="80"/>
      <c r="P14" s="81"/>
      <c r="Q14" s="80"/>
      <c r="R14" s="81"/>
      <c r="S14" s="80"/>
      <c r="T14" s="81"/>
      <c r="U14" s="80"/>
      <c r="V14" s="81"/>
      <c r="W14" s="80"/>
      <c r="X14" s="81"/>
      <c r="Y14" s="80"/>
      <c r="Z14" s="81"/>
      <c r="AA14" s="80"/>
      <c r="AB14" s="81"/>
      <c r="AC14" s="80"/>
      <c r="AD14" s="81"/>
      <c r="AE14" s="80"/>
      <c r="AF14" s="81"/>
      <c r="AG14" s="86" t="s">
        <v>232</v>
      </c>
    </row>
    <row r="15" spans="1:37" ht="36.6" customHeight="1" x14ac:dyDescent="0.25">
      <c r="A15" s="92"/>
      <c r="B15" s="41" t="s">
        <v>117</v>
      </c>
      <c r="C15" s="71" t="s">
        <v>124</v>
      </c>
      <c r="D15" s="71" t="s">
        <v>251</v>
      </c>
      <c r="E15" s="70" t="s">
        <v>29</v>
      </c>
      <c r="F15" s="78">
        <v>0</v>
      </c>
      <c r="G15" s="73">
        <v>0</v>
      </c>
      <c r="H15" s="79"/>
      <c r="I15" s="80"/>
      <c r="J15" s="81"/>
      <c r="K15" s="80"/>
      <c r="L15" s="81"/>
      <c r="M15" s="80">
        <v>1</v>
      </c>
      <c r="N15" s="81">
        <v>1</v>
      </c>
      <c r="O15" s="80"/>
      <c r="P15" s="81"/>
      <c r="Q15" s="80"/>
      <c r="R15" s="81"/>
      <c r="S15" s="80"/>
      <c r="T15" s="81"/>
      <c r="U15" s="80"/>
      <c r="V15" s="81"/>
      <c r="W15" s="80"/>
      <c r="X15" s="81"/>
      <c r="Y15" s="80"/>
      <c r="Z15" s="81"/>
      <c r="AA15" s="80"/>
      <c r="AB15" s="81"/>
      <c r="AC15" s="80"/>
      <c r="AD15" s="81"/>
      <c r="AE15" s="80"/>
      <c r="AF15" s="81"/>
      <c r="AG15" s="86" t="s">
        <v>233</v>
      </c>
    </row>
    <row r="16" spans="1:37" ht="36.6" customHeight="1" x14ac:dyDescent="0.25">
      <c r="A16" s="92"/>
      <c r="B16" s="42" t="s">
        <v>245</v>
      </c>
      <c r="C16" s="71" t="s">
        <v>246</v>
      </c>
      <c r="D16" s="71" t="s">
        <v>251</v>
      </c>
      <c r="E16" s="70" t="s">
        <v>29</v>
      </c>
      <c r="F16" s="78">
        <v>6</v>
      </c>
      <c r="G16" s="73">
        <v>6</v>
      </c>
      <c r="H16" s="79"/>
      <c r="I16" s="80">
        <v>1</v>
      </c>
      <c r="J16" s="81">
        <v>1</v>
      </c>
      <c r="K16" s="80">
        <v>1</v>
      </c>
      <c r="L16" s="81">
        <v>1</v>
      </c>
      <c r="M16" s="80">
        <v>1</v>
      </c>
      <c r="N16" s="81">
        <v>1</v>
      </c>
      <c r="O16" s="80">
        <v>1</v>
      </c>
      <c r="P16" s="81">
        <v>1</v>
      </c>
      <c r="Q16" s="80">
        <v>1</v>
      </c>
      <c r="R16" s="81">
        <v>1</v>
      </c>
      <c r="S16" s="80">
        <v>1</v>
      </c>
      <c r="T16" s="81">
        <v>1</v>
      </c>
      <c r="U16" s="80">
        <v>1</v>
      </c>
      <c r="V16" s="81">
        <v>1</v>
      </c>
      <c r="W16" s="80">
        <v>1</v>
      </c>
      <c r="X16" s="81"/>
      <c r="Y16" s="80">
        <v>1</v>
      </c>
      <c r="Z16" s="81"/>
      <c r="AA16" s="80">
        <v>1</v>
      </c>
      <c r="AB16" s="81"/>
      <c r="AC16" s="80">
        <v>1</v>
      </c>
      <c r="AD16" s="81"/>
      <c r="AE16" s="80">
        <v>1</v>
      </c>
      <c r="AF16" s="81"/>
      <c r="AG16" s="86"/>
    </row>
    <row r="17" spans="1:37" ht="36" x14ac:dyDescent="0.25">
      <c r="A17" s="92"/>
      <c r="B17" s="41" t="s">
        <v>117</v>
      </c>
      <c r="C17" s="70" t="s">
        <v>62</v>
      </c>
      <c r="D17" s="71" t="s">
        <v>251</v>
      </c>
      <c r="E17" s="70" t="s">
        <v>29</v>
      </c>
      <c r="F17" s="78">
        <v>0</v>
      </c>
      <c r="G17" s="73">
        <v>0</v>
      </c>
      <c r="H17" s="79"/>
      <c r="I17" s="80">
        <v>1</v>
      </c>
      <c r="J17" s="81">
        <v>1</v>
      </c>
      <c r="K17" s="80"/>
      <c r="L17" s="81"/>
      <c r="M17" s="80">
        <v>1</v>
      </c>
      <c r="N17" s="81">
        <v>1</v>
      </c>
      <c r="O17" s="80"/>
      <c r="P17" s="81"/>
      <c r="Q17" s="80">
        <v>1</v>
      </c>
      <c r="R17" s="81">
        <v>1</v>
      </c>
      <c r="S17" s="80"/>
      <c r="T17" s="81"/>
      <c r="U17" s="80">
        <v>1</v>
      </c>
      <c r="V17" s="81">
        <v>1</v>
      </c>
      <c r="W17" s="80"/>
      <c r="X17" s="81"/>
      <c r="Y17" s="80">
        <v>1</v>
      </c>
      <c r="Z17" s="81"/>
      <c r="AA17" s="80"/>
      <c r="AB17" s="81"/>
      <c r="AC17" s="80">
        <v>1</v>
      </c>
      <c r="AD17" s="81"/>
      <c r="AE17" s="80"/>
      <c r="AF17" s="81"/>
      <c r="AG17" s="86" t="s">
        <v>235</v>
      </c>
      <c r="AK17" s="3" t="e">
        <f t="shared" si="0"/>
        <v>#DIV/0!</v>
      </c>
    </row>
    <row r="18" spans="1:37" ht="36" x14ac:dyDescent="0.25">
      <c r="A18" s="92"/>
      <c r="B18" s="41"/>
      <c r="C18" s="71" t="s">
        <v>260</v>
      </c>
      <c r="D18" s="71" t="s">
        <v>251</v>
      </c>
      <c r="E18" s="70" t="s">
        <v>29</v>
      </c>
      <c r="F18" s="78">
        <v>0</v>
      </c>
      <c r="G18" s="73">
        <v>0</v>
      </c>
      <c r="H18" s="79"/>
      <c r="I18" s="80">
        <v>1</v>
      </c>
      <c r="J18" s="81"/>
      <c r="K18" s="80"/>
      <c r="L18" s="81"/>
      <c r="M18" s="80"/>
      <c r="N18" s="81"/>
      <c r="O18" s="80">
        <v>1</v>
      </c>
      <c r="P18" s="81">
        <v>1</v>
      </c>
      <c r="Q18" s="80"/>
      <c r="R18" s="81"/>
      <c r="S18" s="80"/>
      <c r="T18" s="81"/>
      <c r="U18" s="80">
        <v>1</v>
      </c>
      <c r="V18" s="81">
        <v>1</v>
      </c>
      <c r="W18" s="80"/>
      <c r="X18" s="81"/>
      <c r="Y18" s="80"/>
      <c r="Z18" s="81"/>
      <c r="AA18" s="80">
        <v>1</v>
      </c>
      <c r="AB18" s="81"/>
      <c r="AC18" s="80"/>
      <c r="AD18" s="81"/>
      <c r="AE18" s="80"/>
      <c r="AF18" s="81"/>
      <c r="AG18" s="86" t="s">
        <v>261</v>
      </c>
    </row>
    <row r="19" spans="1:37" ht="84" x14ac:dyDescent="0.25">
      <c r="A19" s="92"/>
      <c r="B19" s="41"/>
      <c r="C19" s="71" t="s">
        <v>309</v>
      </c>
      <c r="D19" s="71" t="s">
        <v>251</v>
      </c>
      <c r="E19" s="70" t="s">
        <v>29</v>
      </c>
      <c r="F19" s="78">
        <v>1</v>
      </c>
      <c r="G19" s="73">
        <v>1</v>
      </c>
      <c r="H19" s="79"/>
      <c r="I19" s="80">
        <v>1</v>
      </c>
      <c r="J19" s="81">
        <v>1</v>
      </c>
      <c r="K19" s="80">
        <v>1</v>
      </c>
      <c r="L19" s="81">
        <v>1</v>
      </c>
      <c r="M19" s="80">
        <v>1</v>
      </c>
      <c r="N19" s="81">
        <v>1</v>
      </c>
      <c r="O19" s="80">
        <v>1</v>
      </c>
      <c r="P19" s="81">
        <v>1</v>
      </c>
      <c r="Q19" s="80">
        <v>1</v>
      </c>
      <c r="R19" s="81">
        <v>1</v>
      </c>
      <c r="S19" s="80">
        <v>1</v>
      </c>
      <c r="T19" s="81">
        <v>1</v>
      </c>
      <c r="U19" s="80">
        <v>1</v>
      </c>
      <c r="V19" s="81">
        <v>1</v>
      </c>
      <c r="W19" s="80">
        <v>1</v>
      </c>
      <c r="X19" s="81"/>
      <c r="Y19" s="80">
        <v>1</v>
      </c>
      <c r="Z19" s="81"/>
      <c r="AA19" s="80">
        <v>1</v>
      </c>
      <c r="AB19" s="81"/>
      <c r="AC19" s="80">
        <v>1</v>
      </c>
      <c r="AD19" s="81"/>
      <c r="AE19" s="80">
        <v>1</v>
      </c>
      <c r="AF19" s="81"/>
      <c r="AG19" s="86"/>
    </row>
    <row r="20" spans="1:37" ht="84" x14ac:dyDescent="0.25">
      <c r="A20" s="92"/>
      <c r="B20" s="41"/>
      <c r="C20" s="71" t="s">
        <v>280</v>
      </c>
      <c r="D20" s="71" t="s">
        <v>251</v>
      </c>
      <c r="E20" s="70" t="s">
        <v>29</v>
      </c>
      <c r="F20" s="78">
        <v>0</v>
      </c>
      <c r="G20" s="73">
        <v>0</v>
      </c>
      <c r="H20" s="79"/>
      <c r="I20" s="80">
        <v>1</v>
      </c>
      <c r="J20" s="81">
        <v>1</v>
      </c>
      <c r="K20" s="80">
        <v>1</v>
      </c>
      <c r="L20" s="81">
        <v>1</v>
      </c>
      <c r="M20" s="80">
        <v>1</v>
      </c>
      <c r="N20" s="81">
        <v>1</v>
      </c>
      <c r="O20" s="80">
        <v>1</v>
      </c>
      <c r="P20" s="81">
        <v>1</v>
      </c>
      <c r="Q20" s="80">
        <v>1</v>
      </c>
      <c r="R20" s="81">
        <v>1</v>
      </c>
      <c r="S20" s="80">
        <v>1</v>
      </c>
      <c r="T20" s="81">
        <v>1</v>
      </c>
      <c r="U20" s="80">
        <v>1</v>
      </c>
      <c r="V20" s="81">
        <v>1</v>
      </c>
      <c r="W20" s="80">
        <v>1</v>
      </c>
      <c r="X20" s="81"/>
      <c r="Y20" s="80">
        <v>1</v>
      </c>
      <c r="Z20" s="81"/>
      <c r="AA20" s="80">
        <v>1</v>
      </c>
      <c r="AB20" s="81"/>
      <c r="AC20" s="80">
        <v>1</v>
      </c>
      <c r="AD20" s="81"/>
      <c r="AE20" s="80">
        <v>1</v>
      </c>
      <c r="AF20" s="81"/>
      <c r="AG20" s="86" t="s">
        <v>281</v>
      </c>
    </row>
    <row r="21" spans="1:37" ht="50.45" customHeight="1" x14ac:dyDescent="0.25">
      <c r="A21" s="92"/>
      <c r="B21" s="7"/>
      <c r="C21" s="71" t="s">
        <v>307</v>
      </c>
      <c r="D21" s="70" t="s">
        <v>36</v>
      </c>
      <c r="E21" s="70" t="s">
        <v>29</v>
      </c>
      <c r="F21" s="78">
        <v>0</v>
      </c>
      <c r="G21" s="73">
        <v>0</v>
      </c>
      <c r="H21" s="79"/>
      <c r="I21" s="80"/>
      <c r="J21" s="81"/>
      <c r="K21" s="80"/>
      <c r="L21" s="81"/>
      <c r="M21" s="80">
        <v>1</v>
      </c>
      <c r="N21" s="81"/>
      <c r="O21" s="80">
        <v>1</v>
      </c>
      <c r="P21" s="81"/>
      <c r="Q21" s="80"/>
      <c r="R21" s="81"/>
      <c r="S21" s="80"/>
      <c r="T21" s="81"/>
      <c r="U21" s="80"/>
      <c r="V21" s="81"/>
      <c r="W21" s="80"/>
      <c r="X21" s="81"/>
      <c r="Y21" s="80"/>
      <c r="Z21" s="81"/>
      <c r="AA21" s="80">
        <v>1</v>
      </c>
      <c r="AB21" s="81"/>
      <c r="AC21" s="80">
        <v>1</v>
      </c>
      <c r="AD21" s="81"/>
      <c r="AE21" s="80"/>
      <c r="AF21" s="81"/>
      <c r="AG21" s="86"/>
      <c r="AK21" s="3" t="e">
        <f t="shared" ref="AK21" si="1">G21/F21</f>
        <v>#DIV/0!</v>
      </c>
    </row>
    <row r="22" spans="1:37" ht="50.45" customHeight="1" x14ac:dyDescent="0.25">
      <c r="A22" s="92"/>
      <c r="B22" s="7"/>
      <c r="C22" s="71" t="s">
        <v>367</v>
      </c>
      <c r="D22" s="71" t="s">
        <v>348</v>
      </c>
      <c r="E22" s="70" t="s">
        <v>29</v>
      </c>
      <c r="F22" s="78">
        <v>0</v>
      </c>
      <c r="G22" s="73">
        <v>0</v>
      </c>
      <c r="H22" s="79"/>
      <c r="I22" s="80"/>
      <c r="J22" s="81"/>
      <c r="K22" s="80"/>
      <c r="L22" s="81"/>
      <c r="M22" s="80"/>
      <c r="N22" s="81"/>
      <c r="O22" s="80"/>
      <c r="P22" s="81"/>
      <c r="Q22" s="80"/>
      <c r="R22" s="81"/>
      <c r="S22" s="80">
        <v>1</v>
      </c>
      <c r="T22" s="81">
        <v>1</v>
      </c>
      <c r="U22" s="80">
        <v>1</v>
      </c>
      <c r="V22" s="81">
        <v>1</v>
      </c>
      <c r="W22" s="80">
        <v>1</v>
      </c>
      <c r="X22" s="81"/>
      <c r="Y22" s="80"/>
      <c r="Z22" s="81"/>
      <c r="AA22" s="80"/>
      <c r="AB22" s="81"/>
      <c r="AC22" s="80"/>
      <c r="AD22" s="81"/>
      <c r="AE22" s="80"/>
      <c r="AF22" s="81"/>
      <c r="AG22" s="86"/>
    </row>
    <row r="23" spans="1:37" ht="36" x14ac:dyDescent="0.25">
      <c r="A23" s="93"/>
      <c r="B23" s="41" t="s">
        <v>117</v>
      </c>
      <c r="C23" s="70" t="s">
        <v>61</v>
      </c>
      <c r="D23" s="71" t="s">
        <v>251</v>
      </c>
      <c r="E23" s="70" t="s">
        <v>29</v>
      </c>
      <c r="F23" s="78">
        <v>0</v>
      </c>
      <c r="G23" s="73">
        <v>0</v>
      </c>
      <c r="H23" s="79"/>
      <c r="I23" s="80">
        <v>1</v>
      </c>
      <c r="J23" s="81">
        <v>1</v>
      </c>
      <c r="K23" s="80">
        <v>1</v>
      </c>
      <c r="L23" s="81">
        <v>1</v>
      </c>
      <c r="M23" s="80">
        <v>1</v>
      </c>
      <c r="N23" s="81">
        <v>1</v>
      </c>
      <c r="O23" s="80">
        <v>1</v>
      </c>
      <c r="P23" s="81">
        <v>1</v>
      </c>
      <c r="Q23" s="80">
        <v>1</v>
      </c>
      <c r="R23" s="81">
        <v>1</v>
      </c>
      <c r="S23" s="80">
        <v>1</v>
      </c>
      <c r="T23" s="81">
        <v>1</v>
      </c>
      <c r="U23" s="80">
        <v>1</v>
      </c>
      <c r="V23" s="81">
        <v>1</v>
      </c>
      <c r="W23" s="80">
        <v>1</v>
      </c>
      <c r="X23" s="81"/>
      <c r="Y23" s="80">
        <v>1</v>
      </c>
      <c r="Z23" s="81"/>
      <c r="AA23" s="80">
        <v>1</v>
      </c>
      <c r="AB23" s="81"/>
      <c r="AC23" s="80">
        <v>1</v>
      </c>
      <c r="AD23" s="81"/>
      <c r="AE23" s="80">
        <v>1</v>
      </c>
      <c r="AF23" s="81"/>
      <c r="AG23" s="86" t="s">
        <v>234</v>
      </c>
      <c r="AK23" s="3" t="e">
        <f t="shared" si="0"/>
        <v>#DIV/0!</v>
      </c>
    </row>
    <row r="24" spans="1:37" ht="40.9" customHeight="1" x14ac:dyDescent="0.25">
      <c r="A24" s="98" t="s">
        <v>351</v>
      </c>
      <c r="B24" s="7" t="s">
        <v>122</v>
      </c>
      <c r="C24" s="72" t="s">
        <v>328</v>
      </c>
      <c r="D24" s="73" t="s">
        <v>36</v>
      </c>
      <c r="E24" s="74" t="s">
        <v>29</v>
      </c>
      <c r="F24" s="78">
        <v>20</v>
      </c>
      <c r="G24" s="73">
        <v>20</v>
      </c>
      <c r="H24" s="79"/>
      <c r="I24" s="80"/>
      <c r="J24" s="81"/>
      <c r="K24" s="80">
        <v>1</v>
      </c>
      <c r="L24" s="81">
        <v>1</v>
      </c>
      <c r="M24" s="80"/>
      <c r="N24" s="81"/>
      <c r="O24" s="80"/>
      <c r="P24" s="81"/>
      <c r="Q24" s="80"/>
      <c r="R24" s="81"/>
      <c r="S24" s="80"/>
      <c r="T24" s="81"/>
      <c r="U24" s="80"/>
      <c r="V24" s="81"/>
      <c r="W24" s="80">
        <v>1</v>
      </c>
      <c r="X24" s="81"/>
      <c r="Y24" s="80"/>
      <c r="Z24" s="81"/>
      <c r="AA24" s="80"/>
      <c r="AB24" s="81"/>
      <c r="AC24" s="80"/>
      <c r="AD24" s="81"/>
      <c r="AE24" s="80"/>
      <c r="AF24" s="81"/>
      <c r="AG24" s="82"/>
      <c r="AH24" s="3" t="s">
        <v>66</v>
      </c>
      <c r="AI24" s="3">
        <f>SUM(I24:I46,K24:K46,M24:M46,O24:O46,Q24:Q46,S24:S46,U24:U46,W24:W46,Y24:Y46,AA24:AA46,AC24:AC46,AE24:AE46)</f>
        <v>74</v>
      </c>
      <c r="AJ24" s="12">
        <f>AI26/AI24</f>
        <v>0.45945945945945948</v>
      </c>
      <c r="AK24" s="3">
        <f t="shared" si="0"/>
        <v>1</v>
      </c>
    </row>
    <row r="25" spans="1:37" ht="24" x14ac:dyDescent="0.25">
      <c r="A25" s="99"/>
      <c r="B25" s="38" t="s">
        <v>117</v>
      </c>
      <c r="C25" s="72" t="s">
        <v>330</v>
      </c>
      <c r="D25" s="72" t="s">
        <v>36</v>
      </c>
      <c r="E25" s="75" t="s">
        <v>29</v>
      </c>
      <c r="F25" s="78">
        <v>1</v>
      </c>
      <c r="G25" s="73">
        <v>1</v>
      </c>
      <c r="H25" s="79"/>
      <c r="I25" s="80">
        <v>1</v>
      </c>
      <c r="J25" s="81">
        <v>1</v>
      </c>
      <c r="K25" s="80">
        <v>1</v>
      </c>
      <c r="L25" s="81">
        <v>1</v>
      </c>
      <c r="M25" s="80">
        <v>1</v>
      </c>
      <c r="N25" s="81">
        <v>1</v>
      </c>
      <c r="O25" s="80">
        <v>1</v>
      </c>
      <c r="P25" s="81">
        <v>1</v>
      </c>
      <c r="Q25" s="80">
        <v>1</v>
      </c>
      <c r="R25" s="81">
        <v>1</v>
      </c>
      <c r="S25" s="80">
        <v>1</v>
      </c>
      <c r="T25" s="81">
        <v>1</v>
      </c>
      <c r="U25" s="80">
        <v>1</v>
      </c>
      <c r="V25" s="81">
        <v>1</v>
      </c>
      <c r="W25" s="80">
        <v>1</v>
      </c>
      <c r="X25" s="81"/>
      <c r="Y25" s="80">
        <v>1</v>
      </c>
      <c r="Z25" s="81"/>
      <c r="AA25" s="80">
        <v>1</v>
      </c>
      <c r="AB25" s="81"/>
      <c r="AC25" s="80">
        <v>1</v>
      </c>
      <c r="AD25" s="81"/>
      <c r="AE25" s="80">
        <v>1</v>
      </c>
      <c r="AF25" s="81"/>
      <c r="AG25" s="82"/>
      <c r="AJ25" s="12"/>
    </row>
    <row r="26" spans="1:37" ht="36.6" customHeight="1" x14ac:dyDescent="0.25">
      <c r="A26" s="99"/>
      <c r="B26" s="7" t="s">
        <v>122</v>
      </c>
      <c r="C26" s="72" t="s">
        <v>329</v>
      </c>
      <c r="D26" s="71" t="s">
        <v>251</v>
      </c>
      <c r="E26" s="74" t="s">
        <v>29</v>
      </c>
      <c r="F26" s="78">
        <v>0</v>
      </c>
      <c r="G26" s="73">
        <v>0</v>
      </c>
      <c r="H26" s="79"/>
      <c r="I26" s="80"/>
      <c r="J26" s="81"/>
      <c r="K26" s="80"/>
      <c r="L26" s="81"/>
      <c r="M26" s="80">
        <v>1</v>
      </c>
      <c r="N26" s="81">
        <v>1</v>
      </c>
      <c r="O26" s="80"/>
      <c r="P26" s="81"/>
      <c r="Q26" s="80"/>
      <c r="R26" s="81"/>
      <c r="S26" s="80"/>
      <c r="T26" s="81"/>
      <c r="U26" s="80"/>
      <c r="V26" s="81"/>
      <c r="W26" s="80"/>
      <c r="X26" s="81"/>
      <c r="Y26" s="80"/>
      <c r="Z26" s="81"/>
      <c r="AA26" s="80"/>
      <c r="AB26" s="81"/>
      <c r="AC26" s="80"/>
      <c r="AD26" s="81"/>
      <c r="AE26" s="80"/>
      <c r="AF26" s="81"/>
      <c r="AG26" s="82"/>
      <c r="AH26" s="3" t="s">
        <v>67</v>
      </c>
      <c r="AI26" s="3">
        <f>SUM(J24:J46,L24:L46,N24:N46,P24:P46,R24:R46,T24:T46,V24:V46,X24:X46,Z24:Z46,AB24:AB46,AD24:AD46,AF24:AF46)</f>
        <v>34</v>
      </c>
      <c r="AK26" s="3" t="e">
        <f t="shared" si="0"/>
        <v>#DIV/0!</v>
      </c>
    </row>
    <row r="27" spans="1:37" ht="42" customHeight="1" x14ac:dyDescent="0.25">
      <c r="A27" s="99"/>
      <c r="B27" s="7" t="s">
        <v>122</v>
      </c>
      <c r="C27" s="72" t="s">
        <v>333</v>
      </c>
      <c r="D27" s="73" t="s">
        <v>37</v>
      </c>
      <c r="E27" s="74" t="s">
        <v>29</v>
      </c>
      <c r="F27" s="78">
        <v>0</v>
      </c>
      <c r="G27" s="73">
        <v>0</v>
      </c>
      <c r="H27" s="79"/>
      <c r="I27" s="80">
        <v>1</v>
      </c>
      <c r="J27" s="81">
        <v>1</v>
      </c>
      <c r="K27" s="80">
        <v>1</v>
      </c>
      <c r="L27" s="81">
        <v>1</v>
      </c>
      <c r="M27" s="80">
        <v>1</v>
      </c>
      <c r="N27" s="81">
        <v>1</v>
      </c>
      <c r="O27" s="80">
        <v>1</v>
      </c>
      <c r="P27" s="81">
        <v>1</v>
      </c>
      <c r="Q27" s="80">
        <v>1</v>
      </c>
      <c r="R27" s="81">
        <v>1</v>
      </c>
      <c r="S27" s="80">
        <v>1</v>
      </c>
      <c r="T27" s="81">
        <v>1</v>
      </c>
      <c r="U27" s="80">
        <v>1</v>
      </c>
      <c r="V27" s="81">
        <v>1</v>
      </c>
      <c r="W27" s="80">
        <v>1</v>
      </c>
      <c r="X27" s="81"/>
      <c r="Y27" s="80">
        <v>1</v>
      </c>
      <c r="Z27" s="81"/>
      <c r="AA27" s="80">
        <v>1</v>
      </c>
      <c r="AB27" s="81"/>
      <c r="AC27" s="80">
        <v>1</v>
      </c>
      <c r="AD27" s="81"/>
      <c r="AE27" s="80">
        <v>1</v>
      </c>
      <c r="AF27" s="81"/>
      <c r="AG27" s="82"/>
      <c r="AK27" s="3" t="e">
        <f t="shared" si="0"/>
        <v>#DIV/0!</v>
      </c>
    </row>
    <row r="28" spans="1:37" ht="51.6" customHeight="1" x14ac:dyDescent="0.25">
      <c r="A28" s="99"/>
      <c r="B28" s="7" t="s">
        <v>122</v>
      </c>
      <c r="C28" s="75" t="s">
        <v>263</v>
      </c>
      <c r="D28" s="72" t="s">
        <v>36</v>
      </c>
      <c r="E28" s="74" t="s">
        <v>29</v>
      </c>
      <c r="F28" s="78">
        <v>0</v>
      </c>
      <c r="G28" s="73">
        <v>0</v>
      </c>
      <c r="H28" s="79"/>
      <c r="I28" s="80">
        <v>1</v>
      </c>
      <c r="J28" s="81">
        <v>1</v>
      </c>
      <c r="K28" s="80">
        <v>1</v>
      </c>
      <c r="L28" s="81">
        <v>1</v>
      </c>
      <c r="M28" s="80">
        <v>1</v>
      </c>
      <c r="N28" s="81">
        <v>1</v>
      </c>
      <c r="O28" s="80">
        <v>1</v>
      </c>
      <c r="P28" s="81">
        <v>1</v>
      </c>
      <c r="Q28" s="80">
        <v>1</v>
      </c>
      <c r="R28" s="81">
        <v>1</v>
      </c>
      <c r="S28" s="80">
        <v>1</v>
      </c>
      <c r="T28" s="81">
        <v>1</v>
      </c>
      <c r="U28" s="80">
        <v>1</v>
      </c>
      <c r="V28" s="81">
        <v>1</v>
      </c>
      <c r="W28" s="80">
        <v>1</v>
      </c>
      <c r="X28" s="81"/>
      <c r="Y28" s="80">
        <v>1</v>
      </c>
      <c r="Z28" s="81"/>
      <c r="AA28" s="80">
        <v>1</v>
      </c>
      <c r="AB28" s="81"/>
      <c r="AC28" s="80">
        <v>1</v>
      </c>
      <c r="AD28" s="81"/>
      <c r="AE28" s="80">
        <v>1</v>
      </c>
      <c r="AF28" s="81"/>
      <c r="AG28" s="82"/>
      <c r="AK28" s="3" t="e">
        <f t="shared" ref="AK28" si="2">G28/F28</f>
        <v>#DIV/0!</v>
      </c>
    </row>
    <row r="29" spans="1:37" ht="51.6" customHeight="1" x14ac:dyDescent="0.25">
      <c r="A29" s="99"/>
      <c r="B29" s="7"/>
      <c r="C29" s="75" t="s">
        <v>331</v>
      </c>
      <c r="D29" s="71" t="s">
        <v>251</v>
      </c>
      <c r="E29" s="74" t="s">
        <v>29</v>
      </c>
      <c r="F29" s="78">
        <v>0</v>
      </c>
      <c r="G29" s="73">
        <v>0</v>
      </c>
      <c r="H29" s="79"/>
      <c r="I29" s="80"/>
      <c r="J29" s="81"/>
      <c r="K29" s="80"/>
      <c r="L29" s="81"/>
      <c r="M29" s="80"/>
      <c r="N29" s="81"/>
      <c r="O29" s="80">
        <v>1</v>
      </c>
      <c r="P29" s="81"/>
      <c r="Q29" s="80"/>
      <c r="R29" s="81"/>
      <c r="S29" s="80"/>
      <c r="T29" s="81"/>
      <c r="U29" s="80"/>
      <c r="V29" s="81"/>
      <c r="W29" s="80">
        <v>1</v>
      </c>
      <c r="X29" s="81"/>
      <c r="Y29" s="80"/>
      <c r="Z29" s="81"/>
      <c r="AA29" s="80"/>
      <c r="AB29" s="81"/>
      <c r="AC29" s="80"/>
      <c r="AD29" s="81"/>
      <c r="AE29" s="80">
        <v>1</v>
      </c>
      <c r="AF29" s="81"/>
      <c r="AG29" s="82" t="s">
        <v>352</v>
      </c>
    </row>
    <row r="30" spans="1:37" ht="36" x14ac:dyDescent="0.25">
      <c r="A30" s="99"/>
      <c r="B30" s="7" t="s">
        <v>122</v>
      </c>
      <c r="C30" s="72" t="s">
        <v>334</v>
      </c>
      <c r="D30" s="71" t="s">
        <v>251</v>
      </c>
      <c r="E30" s="74" t="s">
        <v>29</v>
      </c>
      <c r="F30" s="78">
        <v>0</v>
      </c>
      <c r="G30" s="73">
        <v>0</v>
      </c>
      <c r="H30" s="79"/>
      <c r="I30" s="80">
        <v>1</v>
      </c>
      <c r="J30" s="81">
        <v>1</v>
      </c>
      <c r="K30" s="80">
        <v>1</v>
      </c>
      <c r="L30" s="81">
        <v>1</v>
      </c>
      <c r="M30" s="80">
        <v>1</v>
      </c>
      <c r="N30" s="81">
        <v>1</v>
      </c>
      <c r="O30" s="80">
        <v>1</v>
      </c>
      <c r="P30" s="81">
        <v>1</v>
      </c>
      <c r="Q30" s="80">
        <v>1</v>
      </c>
      <c r="R30" s="81">
        <v>1</v>
      </c>
      <c r="S30" s="80">
        <v>1</v>
      </c>
      <c r="T30" s="81">
        <v>1</v>
      </c>
      <c r="U30" s="80">
        <v>1</v>
      </c>
      <c r="V30" s="81">
        <v>1</v>
      </c>
      <c r="W30" s="80">
        <v>1</v>
      </c>
      <c r="X30" s="81"/>
      <c r="Y30" s="80">
        <v>1</v>
      </c>
      <c r="Z30" s="81"/>
      <c r="AA30" s="80">
        <v>1</v>
      </c>
      <c r="AB30" s="81"/>
      <c r="AC30" s="80">
        <v>1</v>
      </c>
      <c r="AD30" s="81"/>
      <c r="AE30" s="80">
        <v>1</v>
      </c>
      <c r="AF30" s="81"/>
      <c r="AG30" s="82"/>
      <c r="AK30" s="3" t="e">
        <f t="shared" si="0"/>
        <v>#DIV/0!</v>
      </c>
    </row>
    <row r="31" spans="1:37" ht="36" x14ac:dyDescent="0.25">
      <c r="A31" s="99"/>
      <c r="B31" s="7"/>
      <c r="C31" s="75" t="s">
        <v>262</v>
      </c>
      <c r="D31" s="71" t="s">
        <v>251</v>
      </c>
      <c r="E31" s="74" t="s">
        <v>29</v>
      </c>
      <c r="F31" s="78">
        <v>0</v>
      </c>
      <c r="G31" s="73">
        <v>0</v>
      </c>
      <c r="H31" s="79"/>
      <c r="I31" s="80"/>
      <c r="J31" s="81"/>
      <c r="K31" s="80"/>
      <c r="L31" s="81"/>
      <c r="M31" s="80"/>
      <c r="N31" s="81"/>
      <c r="O31" s="80">
        <v>1</v>
      </c>
      <c r="P31" s="81">
        <v>1</v>
      </c>
      <c r="Q31" s="80"/>
      <c r="R31" s="81"/>
      <c r="S31" s="80"/>
      <c r="T31" s="81"/>
      <c r="U31" s="80"/>
      <c r="V31" s="81"/>
      <c r="W31" s="80"/>
      <c r="X31" s="81"/>
      <c r="Y31" s="80"/>
      <c r="Z31" s="81"/>
      <c r="AA31" s="80"/>
      <c r="AB31" s="81"/>
      <c r="AC31" s="80"/>
      <c r="AD31" s="81"/>
      <c r="AE31" s="80"/>
      <c r="AF31" s="81"/>
      <c r="AG31" s="82"/>
    </row>
    <row r="32" spans="1:37" ht="36" x14ac:dyDescent="0.25">
      <c r="A32" s="99"/>
      <c r="B32" s="7" t="s">
        <v>122</v>
      </c>
      <c r="C32" s="72" t="s">
        <v>340</v>
      </c>
      <c r="D32" s="71" t="s">
        <v>251</v>
      </c>
      <c r="E32" s="74" t="s">
        <v>29</v>
      </c>
      <c r="F32" s="78">
        <v>0</v>
      </c>
      <c r="G32" s="73">
        <v>0</v>
      </c>
      <c r="H32" s="79"/>
      <c r="I32" s="80"/>
      <c r="J32" s="81"/>
      <c r="K32" s="80">
        <v>1</v>
      </c>
      <c r="L32" s="81">
        <v>1</v>
      </c>
      <c r="M32" s="80"/>
      <c r="N32" s="81"/>
      <c r="O32" s="80"/>
      <c r="P32" s="81"/>
      <c r="Q32" s="80"/>
      <c r="R32" s="81"/>
      <c r="S32" s="80"/>
      <c r="T32" s="81"/>
      <c r="U32" s="80"/>
      <c r="V32" s="81"/>
      <c r="W32" s="80"/>
      <c r="X32" s="81"/>
      <c r="Y32" s="80"/>
      <c r="Z32" s="81"/>
      <c r="AA32" s="80"/>
      <c r="AB32" s="81"/>
      <c r="AC32" s="80"/>
      <c r="AD32" s="81"/>
      <c r="AE32" s="80"/>
      <c r="AF32" s="81"/>
      <c r="AG32" s="82"/>
      <c r="AK32" s="3" t="e">
        <f t="shared" si="0"/>
        <v>#DIV/0!</v>
      </c>
    </row>
    <row r="33" spans="1:37" ht="24.6" customHeight="1" x14ac:dyDescent="0.25">
      <c r="A33" s="99"/>
      <c r="B33" s="42" t="s">
        <v>219</v>
      </c>
      <c r="C33" s="71" t="s">
        <v>346</v>
      </c>
      <c r="D33" s="71" t="s">
        <v>36</v>
      </c>
      <c r="E33" s="71" t="s">
        <v>29</v>
      </c>
      <c r="F33" s="78">
        <v>0</v>
      </c>
      <c r="G33" s="73">
        <v>0</v>
      </c>
      <c r="H33" s="79"/>
      <c r="I33" s="80"/>
      <c r="J33" s="81"/>
      <c r="K33" s="80"/>
      <c r="L33" s="81"/>
      <c r="M33" s="80">
        <v>1</v>
      </c>
      <c r="N33" s="81"/>
      <c r="O33" s="80"/>
      <c r="P33" s="81"/>
      <c r="Q33" s="80"/>
      <c r="R33" s="81"/>
      <c r="S33" s="80"/>
      <c r="T33" s="81"/>
      <c r="U33" s="80"/>
      <c r="V33" s="81"/>
      <c r="W33" s="80"/>
      <c r="X33" s="81"/>
      <c r="Y33" s="80"/>
      <c r="Z33" s="81"/>
      <c r="AA33" s="80"/>
      <c r="AB33" s="81"/>
      <c r="AC33" s="80"/>
      <c r="AD33" s="81"/>
      <c r="AE33" s="80"/>
      <c r="AF33" s="81"/>
      <c r="AG33" s="82"/>
      <c r="AJ33" s="12"/>
      <c r="AK33" s="3" t="e">
        <f t="shared" si="0"/>
        <v>#DIV/0!</v>
      </c>
    </row>
    <row r="34" spans="1:37" ht="36.6" customHeight="1" x14ac:dyDescent="0.25">
      <c r="A34" s="99"/>
      <c r="B34" s="42" t="s">
        <v>219</v>
      </c>
      <c r="C34" s="71" t="s">
        <v>347</v>
      </c>
      <c r="D34" s="71" t="s">
        <v>251</v>
      </c>
      <c r="E34" s="71" t="s">
        <v>29</v>
      </c>
      <c r="F34" s="78">
        <v>0</v>
      </c>
      <c r="G34" s="73">
        <v>0</v>
      </c>
      <c r="H34" s="79"/>
      <c r="I34" s="80"/>
      <c r="J34" s="81"/>
      <c r="K34" s="80"/>
      <c r="L34" s="81"/>
      <c r="M34" s="80"/>
      <c r="N34" s="81"/>
      <c r="O34" s="80">
        <v>1</v>
      </c>
      <c r="P34" s="81"/>
      <c r="Q34" s="80">
        <v>1</v>
      </c>
      <c r="R34" s="81"/>
      <c r="S34" s="80"/>
      <c r="T34" s="81"/>
      <c r="U34" s="80"/>
      <c r="V34" s="81"/>
      <c r="W34" s="80"/>
      <c r="X34" s="81"/>
      <c r="Y34" s="80"/>
      <c r="Z34" s="81"/>
      <c r="AA34" s="80"/>
      <c r="AB34" s="81"/>
      <c r="AC34" s="80"/>
      <c r="AD34" s="81"/>
      <c r="AE34" s="80"/>
      <c r="AF34" s="81"/>
      <c r="AG34" s="82"/>
      <c r="AJ34" s="12"/>
      <c r="AK34" s="3" t="e">
        <f t="shared" si="0"/>
        <v>#DIV/0!</v>
      </c>
    </row>
    <row r="35" spans="1:37" ht="36.6" customHeight="1" x14ac:dyDescent="0.25">
      <c r="A35" s="99"/>
      <c r="B35" s="7" t="s">
        <v>122</v>
      </c>
      <c r="C35" s="72" t="s">
        <v>35</v>
      </c>
      <c r="D35" s="71" t="s">
        <v>251</v>
      </c>
      <c r="E35" s="74" t="s">
        <v>29</v>
      </c>
      <c r="F35" s="78">
        <v>0</v>
      </c>
      <c r="G35" s="73">
        <v>0</v>
      </c>
      <c r="H35" s="79"/>
      <c r="I35" s="80"/>
      <c r="J35" s="81"/>
      <c r="K35" s="80"/>
      <c r="L35" s="81"/>
      <c r="M35" s="80">
        <v>1</v>
      </c>
      <c r="N35" s="81"/>
      <c r="O35" s="80"/>
      <c r="P35" s="81"/>
      <c r="Q35" s="80"/>
      <c r="R35" s="81"/>
      <c r="S35" s="80"/>
      <c r="T35" s="81"/>
      <c r="U35" s="80"/>
      <c r="V35" s="81"/>
      <c r="W35" s="80"/>
      <c r="X35" s="81"/>
      <c r="Y35" s="80">
        <v>1</v>
      </c>
      <c r="Z35" s="81"/>
      <c r="AA35" s="80"/>
      <c r="AB35" s="81"/>
      <c r="AC35" s="80"/>
      <c r="AD35" s="81"/>
      <c r="AE35" s="80"/>
      <c r="AF35" s="81"/>
      <c r="AG35" s="82"/>
      <c r="AK35" s="3" t="e">
        <f t="shared" si="0"/>
        <v>#DIV/0!</v>
      </c>
    </row>
    <row r="36" spans="1:37" ht="24.6" customHeight="1" x14ac:dyDescent="0.25">
      <c r="A36" s="99"/>
      <c r="B36" s="7" t="s">
        <v>122</v>
      </c>
      <c r="C36" s="72" t="s">
        <v>335</v>
      </c>
      <c r="D36" s="73" t="s">
        <v>37</v>
      </c>
      <c r="E36" s="74" t="s">
        <v>29</v>
      </c>
      <c r="F36" s="78">
        <v>0</v>
      </c>
      <c r="G36" s="73">
        <v>0</v>
      </c>
      <c r="H36" s="79"/>
      <c r="I36" s="80"/>
      <c r="J36" s="81"/>
      <c r="K36" s="80">
        <v>1</v>
      </c>
      <c r="L36" s="81"/>
      <c r="M36" s="80"/>
      <c r="N36" s="81"/>
      <c r="O36" s="80"/>
      <c r="P36" s="81"/>
      <c r="Q36" s="80"/>
      <c r="R36" s="81"/>
      <c r="S36" s="80"/>
      <c r="T36" s="81"/>
      <c r="U36" s="80"/>
      <c r="V36" s="81"/>
      <c r="W36" s="80"/>
      <c r="X36" s="81"/>
      <c r="Y36" s="80"/>
      <c r="Z36" s="81"/>
      <c r="AA36" s="80"/>
      <c r="AB36" s="81"/>
      <c r="AC36" s="80"/>
      <c r="AD36" s="81"/>
      <c r="AE36" s="80"/>
      <c r="AF36" s="81"/>
      <c r="AG36" s="82"/>
      <c r="AK36" s="3" t="e">
        <f t="shared" si="0"/>
        <v>#DIV/0!</v>
      </c>
    </row>
    <row r="37" spans="1:37" ht="24.6" customHeight="1" x14ac:dyDescent="0.25">
      <c r="A37" s="99"/>
      <c r="B37" s="7" t="s">
        <v>122</v>
      </c>
      <c r="C37" s="72" t="s">
        <v>336</v>
      </c>
      <c r="D37" s="73" t="s">
        <v>38</v>
      </c>
      <c r="E37" s="74" t="s">
        <v>29</v>
      </c>
      <c r="F37" s="78">
        <v>0</v>
      </c>
      <c r="G37" s="73">
        <v>0</v>
      </c>
      <c r="H37" s="79"/>
      <c r="I37" s="80"/>
      <c r="J37" s="81"/>
      <c r="K37" s="80"/>
      <c r="L37" s="81"/>
      <c r="M37" s="80">
        <v>1</v>
      </c>
      <c r="N37" s="81"/>
      <c r="O37" s="80"/>
      <c r="P37" s="81"/>
      <c r="Q37" s="80"/>
      <c r="R37" s="81"/>
      <c r="S37" s="80"/>
      <c r="T37" s="81"/>
      <c r="U37" s="80"/>
      <c r="V37" s="81"/>
      <c r="W37" s="80"/>
      <c r="X37" s="81"/>
      <c r="Y37" s="80"/>
      <c r="Z37" s="81"/>
      <c r="AA37" s="80"/>
      <c r="AB37" s="81"/>
      <c r="AC37" s="80"/>
      <c r="AD37" s="81"/>
      <c r="AE37" s="80"/>
      <c r="AF37" s="81"/>
      <c r="AG37" s="82"/>
      <c r="AK37" s="3" t="e">
        <f t="shared" si="0"/>
        <v>#DIV/0!</v>
      </c>
    </row>
    <row r="38" spans="1:37" ht="24.6" customHeight="1" x14ac:dyDescent="0.25">
      <c r="A38" s="99"/>
      <c r="B38" s="7" t="s">
        <v>122</v>
      </c>
      <c r="C38" s="72" t="s">
        <v>337</v>
      </c>
      <c r="D38" s="73" t="s">
        <v>39</v>
      </c>
      <c r="E38" s="74" t="s">
        <v>29</v>
      </c>
      <c r="F38" s="78">
        <v>0</v>
      </c>
      <c r="G38" s="73">
        <v>0</v>
      </c>
      <c r="H38" s="79"/>
      <c r="I38" s="80"/>
      <c r="J38" s="81"/>
      <c r="K38" s="80"/>
      <c r="L38" s="81"/>
      <c r="M38" s="80"/>
      <c r="N38" s="81"/>
      <c r="O38" s="80">
        <v>1</v>
      </c>
      <c r="P38" s="81"/>
      <c r="Q38" s="80"/>
      <c r="R38" s="81"/>
      <c r="S38" s="80"/>
      <c r="T38" s="81"/>
      <c r="U38" s="80"/>
      <c r="V38" s="81"/>
      <c r="W38" s="80"/>
      <c r="X38" s="81"/>
      <c r="Y38" s="80"/>
      <c r="Z38" s="81"/>
      <c r="AA38" s="80"/>
      <c r="AB38" s="81"/>
      <c r="AC38" s="80"/>
      <c r="AD38" s="81"/>
      <c r="AE38" s="80"/>
      <c r="AF38" s="81"/>
      <c r="AG38" s="82"/>
      <c r="AK38" s="3" t="e">
        <f t="shared" si="0"/>
        <v>#DIV/0!</v>
      </c>
    </row>
    <row r="39" spans="1:37" ht="24.6" customHeight="1" x14ac:dyDescent="0.25">
      <c r="A39" s="99"/>
      <c r="B39" s="7" t="s">
        <v>122</v>
      </c>
      <c r="C39" s="72" t="s">
        <v>338</v>
      </c>
      <c r="D39" s="73" t="s">
        <v>38</v>
      </c>
      <c r="E39" s="74" t="s">
        <v>29</v>
      </c>
      <c r="F39" s="78">
        <v>0</v>
      </c>
      <c r="G39" s="73">
        <v>0</v>
      </c>
      <c r="H39" s="79"/>
      <c r="I39" s="80"/>
      <c r="J39" s="81"/>
      <c r="K39" s="80"/>
      <c r="L39" s="81"/>
      <c r="M39" s="80"/>
      <c r="N39" s="81"/>
      <c r="O39" s="80"/>
      <c r="P39" s="81"/>
      <c r="Q39" s="80">
        <v>1</v>
      </c>
      <c r="R39" s="81"/>
      <c r="S39" s="80"/>
      <c r="T39" s="81"/>
      <c r="U39" s="80"/>
      <c r="V39" s="81"/>
      <c r="W39" s="80"/>
      <c r="X39" s="81"/>
      <c r="Y39" s="80"/>
      <c r="Z39" s="81"/>
      <c r="AA39" s="80"/>
      <c r="AB39" s="81"/>
      <c r="AC39" s="80"/>
      <c r="AD39" s="81"/>
      <c r="AE39" s="80"/>
      <c r="AF39" s="81"/>
      <c r="AG39" s="82"/>
      <c r="AK39" s="3" t="e">
        <f t="shared" si="0"/>
        <v>#DIV/0!</v>
      </c>
    </row>
    <row r="40" spans="1:37" ht="24.6" customHeight="1" x14ac:dyDescent="0.25">
      <c r="A40" s="99"/>
      <c r="B40" s="7" t="s">
        <v>122</v>
      </c>
      <c r="C40" s="72" t="s">
        <v>339</v>
      </c>
      <c r="D40" s="73" t="s">
        <v>36</v>
      </c>
      <c r="E40" s="74" t="s">
        <v>29</v>
      </c>
      <c r="F40" s="78">
        <v>0</v>
      </c>
      <c r="G40" s="73">
        <v>0</v>
      </c>
      <c r="H40" s="79"/>
      <c r="I40" s="80"/>
      <c r="J40" s="81"/>
      <c r="K40" s="80">
        <v>1</v>
      </c>
      <c r="L40" s="81"/>
      <c r="M40" s="80"/>
      <c r="N40" s="81"/>
      <c r="O40" s="80"/>
      <c r="P40" s="81"/>
      <c r="Q40" s="80"/>
      <c r="R40" s="81"/>
      <c r="S40" s="80"/>
      <c r="T40" s="81"/>
      <c r="U40" s="80"/>
      <c r="V40" s="81"/>
      <c r="W40" s="80"/>
      <c r="X40" s="81"/>
      <c r="Y40" s="80"/>
      <c r="Z40" s="81"/>
      <c r="AA40" s="80"/>
      <c r="AB40" s="81"/>
      <c r="AC40" s="80"/>
      <c r="AD40" s="81"/>
      <c r="AE40" s="80"/>
      <c r="AF40" s="81"/>
      <c r="AG40" s="82"/>
      <c r="AK40" s="3" t="e">
        <f t="shared" si="0"/>
        <v>#DIV/0!</v>
      </c>
    </row>
    <row r="41" spans="1:37" ht="24.6" customHeight="1" x14ac:dyDescent="0.25">
      <c r="A41" s="99"/>
      <c r="B41" s="7" t="s">
        <v>122</v>
      </c>
      <c r="C41" s="72" t="s">
        <v>341</v>
      </c>
      <c r="D41" s="73" t="s">
        <v>36</v>
      </c>
      <c r="E41" s="74" t="s">
        <v>29</v>
      </c>
      <c r="F41" s="78">
        <v>0</v>
      </c>
      <c r="G41" s="73">
        <v>0</v>
      </c>
      <c r="H41" s="79"/>
      <c r="I41" s="80"/>
      <c r="J41" s="81"/>
      <c r="K41" s="80"/>
      <c r="L41" s="81"/>
      <c r="M41" s="80">
        <v>1</v>
      </c>
      <c r="N41" s="81"/>
      <c r="O41" s="80"/>
      <c r="P41" s="81"/>
      <c r="Q41" s="80"/>
      <c r="R41" s="81"/>
      <c r="S41" s="80"/>
      <c r="T41" s="81"/>
      <c r="U41" s="80"/>
      <c r="V41" s="81"/>
      <c r="W41" s="80"/>
      <c r="X41" s="81"/>
      <c r="Y41" s="80"/>
      <c r="Z41" s="81"/>
      <c r="AA41" s="80"/>
      <c r="AB41" s="81"/>
      <c r="AC41" s="80"/>
      <c r="AD41" s="81"/>
      <c r="AE41" s="80"/>
      <c r="AF41" s="81"/>
      <c r="AG41" s="82"/>
      <c r="AK41" s="3" t="e">
        <f t="shared" si="0"/>
        <v>#DIV/0!</v>
      </c>
    </row>
    <row r="42" spans="1:37" ht="24.6" customHeight="1" x14ac:dyDescent="0.25">
      <c r="A42" s="99"/>
      <c r="B42" s="7" t="s">
        <v>122</v>
      </c>
      <c r="C42" s="72" t="s">
        <v>342</v>
      </c>
      <c r="D42" s="73" t="s">
        <v>36</v>
      </c>
      <c r="E42" s="74" t="s">
        <v>29</v>
      </c>
      <c r="F42" s="78">
        <v>0</v>
      </c>
      <c r="G42" s="73">
        <v>0</v>
      </c>
      <c r="H42" s="79"/>
      <c r="I42" s="80"/>
      <c r="J42" s="81"/>
      <c r="K42" s="80"/>
      <c r="L42" s="81"/>
      <c r="M42" s="80"/>
      <c r="N42" s="81"/>
      <c r="O42" s="80">
        <v>1</v>
      </c>
      <c r="P42" s="81"/>
      <c r="Q42" s="80"/>
      <c r="R42" s="81"/>
      <c r="S42" s="80"/>
      <c r="T42" s="81"/>
      <c r="U42" s="80"/>
      <c r="V42" s="81"/>
      <c r="W42" s="80"/>
      <c r="X42" s="81"/>
      <c r="Y42" s="80"/>
      <c r="Z42" s="81"/>
      <c r="AA42" s="80"/>
      <c r="AB42" s="81"/>
      <c r="AC42" s="80"/>
      <c r="AD42" s="81"/>
      <c r="AE42" s="80"/>
      <c r="AF42" s="81"/>
      <c r="AG42" s="82"/>
      <c r="AK42" s="3" t="e">
        <f t="shared" si="0"/>
        <v>#DIV/0!</v>
      </c>
    </row>
    <row r="43" spans="1:37" ht="24.6" customHeight="1" x14ac:dyDescent="0.25">
      <c r="A43" s="99"/>
      <c r="B43" s="7" t="s">
        <v>122</v>
      </c>
      <c r="C43" s="72" t="s">
        <v>343</v>
      </c>
      <c r="D43" s="73" t="s">
        <v>36</v>
      </c>
      <c r="E43" s="74" t="s">
        <v>29</v>
      </c>
      <c r="F43" s="78">
        <v>0</v>
      </c>
      <c r="G43" s="73">
        <v>0</v>
      </c>
      <c r="H43" s="79"/>
      <c r="I43" s="80"/>
      <c r="J43" s="81"/>
      <c r="K43" s="80"/>
      <c r="L43" s="81"/>
      <c r="M43" s="80"/>
      <c r="N43" s="81"/>
      <c r="O43" s="80"/>
      <c r="P43" s="81"/>
      <c r="Q43" s="80">
        <v>1</v>
      </c>
      <c r="R43" s="81"/>
      <c r="S43" s="80"/>
      <c r="T43" s="81"/>
      <c r="U43" s="80"/>
      <c r="V43" s="81"/>
      <c r="W43" s="80"/>
      <c r="X43" s="81"/>
      <c r="Y43" s="80"/>
      <c r="Z43" s="81"/>
      <c r="AA43" s="80"/>
      <c r="AB43" s="81"/>
      <c r="AC43" s="80"/>
      <c r="AD43" s="81"/>
      <c r="AE43" s="80"/>
      <c r="AF43" s="81"/>
      <c r="AG43" s="82"/>
      <c r="AK43" s="3" t="e">
        <f t="shared" si="0"/>
        <v>#DIV/0!</v>
      </c>
    </row>
    <row r="44" spans="1:37" ht="36.6" customHeight="1" x14ac:dyDescent="0.25">
      <c r="A44" s="99"/>
      <c r="B44" s="7" t="s">
        <v>122</v>
      </c>
      <c r="C44" s="72" t="s">
        <v>344</v>
      </c>
      <c r="D44" s="71" t="s">
        <v>251</v>
      </c>
      <c r="E44" s="74" t="s">
        <v>29</v>
      </c>
      <c r="F44" s="78">
        <v>0</v>
      </c>
      <c r="G44" s="73">
        <v>0</v>
      </c>
      <c r="H44" s="79"/>
      <c r="I44" s="80"/>
      <c r="J44" s="81"/>
      <c r="K44" s="80"/>
      <c r="L44" s="81"/>
      <c r="M44" s="80">
        <v>1</v>
      </c>
      <c r="N44" s="81"/>
      <c r="O44" s="80"/>
      <c r="P44" s="81"/>
      <c r="Q44" s="80"/>
      <c r="R44" s="81"/>
      <c r="S44" s="80"/>
      <c r="T44" s="81"/>
      <c r="U44" s="80"/>
      <c r="V44" s="81"/>
      <c r="W44" s="80"/>
      <c r="X44" s="81"/>
      <c r="Y44" s="80"/>
      <c r="Z44" s="81"/>
      <c r="AA44" s="80"/>
      <c r="AB44" s="81"/>
      <c r="AC44" s="80"/>
      <c r="AD44" s="81"/>
      <c r="AE44" s="80"/>
      <c r="AF44" s="81"/>
      <c r="AG44" s="82"/>
      <c r="AK44" s="3" t="e">
        <f t="shared" si="0"/>
        <v>#DIV/0!</v>
      </c>
    </row>
    <row r="45" spans="1:37" ht="48" x14ac:dyDescent="0.25">
      <c r="A45" s="99"/>
      <c r="B45" s="7" t="s">
        <v>122</v>
      </c>
      <c r="C45" s="72" t="s">
        <v>345</v>
      </c>
      <c r="D45" s="73" t="s">
        <v>36</v>
      </c>
      <c r="E45" s="74" t="s">
        <v>29</v>
      </c>
      <c r="F45" s="78">
        <v>0</v>
      </c>
      <c r="G45" s="73">
        <v>0</v>
      </c>
      <c r="H45" s="79"/>
      <c r="I45" s="80">
        <v>1</v>
      </c>
      <c r="J45" s="81"/>
      <c r="K45" s="80"/>
      <c r="L45" s="81"/>
      <c r="M45" s="80"/>
      <c r="N45" s="81"/>
      <c r="O45" s="80"/>
      <c r="P45" s="81"/>
      <c r="Q45" s="80"/>
      <c r="R45" s="81"/>
      <c r="S45" s="80"/>
      <c r="T45" s="81"/>
      <c r="U45" s="80"/>
      <c r="V45" s="81"/>
      <c r="W45" s="80"/>
      <c r="X45" s="81"/>
      <c r="Y45" s="80"/>
      <c r="Z45" s="81"/>
      <c r="AA45" s="80"/>
      <c r="AB45" s="81"/>
      <c r="AC45" s="80"/>
      <c r="AD45" s="81"/>
      <c r="AE45" s="80"/>
      <c r="AF45" s="81"/>
      <c r="AG45" s="82"/>
      <c r="AK45" s="3" t="e">
        <f t="shared" si="0"/>
        <v>#DIV/0!</v>
      </c>
    </row>
    <row r="46" spans="1:37" ht="24.6" customHeight="1" x14ac:dyDescent="0.25">
      <c r="A46" s="100"/>
      <c r="B46" s="7" t="s">
        <v>122</v>
      </c>
      <c r="C46" s="72" t="s">
        <v>332</v>
      </c>
      <c r="D46" s="73" t="s">
        <v>36</v>
      </c>
      <c r="E46" s="74" t="s">
        <v>29</v>
      </c>
      <c r="F46" s="78">
        <v>0</v>
      </c>
      <c r="G46" s="73">
        <v>0</v>
      </c>
      <c r="H46" s="79"/>
      <c r="I46" s="80"/>
      <c r="J46" s="81"/>
      <c r="K46" s="80">
        <v>1</v>
      </c>
      <c r="L46" s="81">
        <v>1</v>
      </c>
      <c r="M46" s="80"/>
      <c r="N46" s="81"/>
      <c r="O46" s="80"/>
      <c r="P46" s="81"/>
      <c r="Q46" s="80"/>
      <c r="R46" s="81"/>
      <c r="S46" s="80">
        <v>1</v>
      </c>
      <c r="T46" s="81">
        <v>1</v>
      </c>
      <c r="U46" s="80"/>
      <c r="V46" s="81"/>
      <c r="W46" s="80"/>
      <c r="X46" s="81"/>
      <c r="Y46" s="80"/>
      <c r="Z46" s="81"/>
      <c r="AA46" s="80">
        <v>1</v>
      </c>
      <c r="AB46" s="81"/>
      <c r="AC46" s="80"/>
      <c r="AD46" s="81"/>
      <c r="AE46" s="80"/>
      <c r="AF46" s="81"/>
      <c r="AG46" s="82"/>
      <c r="AK46" s="3" t="e">
        <f t="shared" si="0"/>
        <v>#DIV/0!</v>
      </c>
    </row>
    <row r="47" spans="1:37" ht="36" x14ac:dyDescent="0.25">
      <c r="A47" s="96" t="s">
        <v>248</v>
      </c>
      <c r="B47" s="42" t="s">
        <v>215</v>
      </c>
      <c r="C47" s="70" t="s">
        <v>41</v>
      </c>
      <c r="D47" s="71" t="s">
        <v>251</v>
      </c>
      <c r="E47" s="70" t="s">
        <v>29</v>
      </c>
      <c r="F47" s="78">
        <v>0</v>
      </c>
      <c r="G47" s="73">
        <v>0</v>
      </c>
      <c r="H47" s="79"/>
      <c r="I47" s="80">
        <v>1</v>
      </c>
      <c r="J47" s="81"/>
      <c r="K47" s="80"/>
      <c r="L47" s="81"/>
      <c r="M47" s="80"/>
      <c r="N47" s="81"/>
      <c r="O47" s="80"/>
      <c r="P47" s="81"/>
      <c r="Q47" s="80"/>
      <c r="R47" s="81"/>
      <c r="S47" s="80"/>
      <c r="T47" s="81"/>
      <c r="U47" s="80"/>
      <c r="V47" s="81"/>
      <c r="W47" s="80"/>
      <c r="X47" s="81"/>
      <c r="Y47" s="80"/>
      <c r="Z47" s="81"/>
      <c r="AA47" s="80"/>
      <c r="AB47" s="81"/>
      <c r="AC47" s="80"/>
      <c r="AD47" s="81"/>
      <c r="AE47" s="80"/>
      <c r="AF47" s="81"/>
      <c r="AG47" s="82" t="s">
        <v>42</v>
      </c>
      <c r="AH47" s="3" t="s">
        <v>66</v>
      </c>
      <c r="AI47" s="3">
        <f>SUM(I47:I91,K47:K91,M47:M91,O47:O91,Q47:Q91,S47:S91,U47:U91,W47:W91,Y47:Y91,AA47:AA91,AC47:AC91,AE47:AE91)</f>
        <v>264</v>
      </c>
      <c r="AJ47" s="12">
        <f>AI48/AI47</f>
        <v>0.4128787878787879</v>
      </c>
      <c r="AK47" s="3" t="e">
        <f t="shared" si="0"/>
        <v>#DIV/0!</v>
      </c>
    </row>
    <row r="48" spans="1:37" ht="36" x14ac:dyDescent="0.25">
      <c r="A48" s="92"/>
      <c r="B48" s="42" t="s">
        <v>215</v>
      </c>
      <c r="C48" s="70" t="s">
        <v>43</v>
      </c>
      <c r="D48" s="71" t="s">
        <v>251</v>
      </c>
      <c r="E48" s="70" t="s">
        <v>29</v>
      </c>
      <c r="F48" s="78">
        <v>0</v>
      </c>
      <c r="G48" s="73">
        <v>0</v>
      </c>
      <c r="H48" s="79"/>
      <c r="I48" s="80">
        <v>1</v>
      </c>
      <c r="J48" s="81">
        <v>1</v>
      </c>
      <c r="K48" s="80">
        <v>1</v>
      </c>
      <c r="L48" s="81">
        <v>1</v>
      </c>
      <c r="M48" s="80">
        <v>1</v>
      </c>
      <c r="N48" s="81">
        <v>1</v>
      </c>
      <c r="O48" s="80">
        <v>1</v>
      </c>
      <c r="P48" s="81">
        <v>1</v>
      </c>
      <c r="Q48" s="80">
        <v>1</v>
      </c>
      <c r="R48" s="81">
        <v>1</v>
      </c>
      <c r="S48" s="80">
        <v>1</v>
      </c>
      <c r="T48" s="81">
        <v>1</v>
      </c>
      <c r="U48" s="80">
        <v>1</v>
      </c>
      <c r="V48" s="81"/>
      <c r="W48" s="80">
        <v>1</v>
      </c>
      <c r="X48" s="81"/>
      <c r="Y48" s="80">
        <v>1</v>
      </c>
      <c r="Z48" s="81"/>
      <c r="AA48" s="80">
        <v>1</v>
      </c>
      <c r="AB48" s="81"/>
      <c r="AC48" s="80">
        <v>1</v>
      </c>
      <c r="AD48" s="81"/>
      <c r="AE48" s="80">
        <v>1</v>
      </c>
      <c r="AF48" s="81"/>
      <c r="AG48" s="82" t="s">
        <v>44</v>
      </c>
      <c r="AH48" s="3" t="s">
        <v>67</v>
      </c>
      <c r="AI48" s="3">
        <f>SUM(J47:J91,L47:L91,N47:N91,P47:P91,R47:R91,T47:T91,V47:V91,X47:X91,Z47:Z91,AB47:AB91,AD47:AD91,AF47:AF91)</f>
        <v>109</v>
      </c>
      <c r="AK48" s="3" t="e">
        <f t="shared" si="0"/>
        <v>#DIV/0!</v>
      </c>
    </row>
    <row r="49" spans="1:37" ht="36" x14ac:dyDescent="0.25">
      <c r="A49" s="92"/>
      <c r="B49" s="42" t="s">
        <v>215</v>
      </c>
      <c r="C49" s="70" t="s">
        <v>45</v>
      </c>
      <c r="D49" s="71" t="s">
        <v>251</v>
      </c>
      <c r="E49" s="70" t="s">
        <v>29</v>
      </c>
      <c r="F49" s="78">
        <v>0</v>
      </c>
      <c r="G49" s="73">
        <v>0</v>
      </c>
      <c r="H49" s="79"/>
      <c r="I49" s="80">
        <v>1</v>
      </c>
      <c r="J49" s="81"/>
      <c r="K49" s="80">
        <v>1</v>
      </c>
      <c r="L49" s="81"/>
      <c r="M49" s="80">
        <v>1</v>
      </c>
      <c r="N49" s="81"/>
      <c r="O49" s="80">
        <v>1</v>
      </c>
      <c r="P49" s="81"/>
      <c r="Q49" s="80">
        <v>1</v>
      </c>
      <c r="R49" s="81"/>
      <c r="S49" s="80">
        <v>1</v>
      </c>
      <c r="T49" s="81"/>
      <c r="U49" s="80">
        <v>1</v>
      </c>
      <c r="V49" s="81"/>
      <c r="W49" s="80">
        <v>1</v>
      </c>
      <c r="X49" s="81"/>
      <c r="Y49" s="80">
        <v>1</v>
      </c>
      <c r="Z49" s="81"/>
      <c r="AA49" s="80">
        <v>1</v>
      </c>
      <c r="AB49" s="81"/>
      <c r="AC49" s="80">
        <v>1</v>
      </c>
      <c r="AD49" s="81"/>
      <c r="AE49" s="80">
        <v>1</v>
      </c>
      <c r="AF49" s="81"/>
      <c r="AG49" s="82" t="s">
        <v>47</v>
      </c>
      <c r="AK49" s="3" t="e">
        <f t="shared" si="0"/>
        <v>#DIV/0!</v>
      </c>
    </row>
    <row r="50" spans="1:37" ht="36" x14ac:dyDescent="0.25">
      <c r="A50" s="92"/>
      <c r="B50" s="42" t="s">
        <v>215</v>
      </c>
      <c r="C50" s="70" t="s">
        <v>46</v>
      </c>
      <c r="D50" s="71" t="s">
        <v>251</v>
      </c>
      <c r="E50" s="70" t="s">
        <v>29</v>
      </c>
      <c r="F50" s="78">
        <v>0</v>
      </c>
      <c r="G50" s="73">
        <v>0</v>
      </c>
      <c r="H50" s="79"/>
      <c r="I50" s="80">
        <v>1</v>
      </c>
      <c r="J50" s="81">
        <v>1</v>
      </c>
      <c r="K50" s="80">
        <v>1</v>
      </c>
      <c r="L50" s="81">
        <v>1</v>
      </c>
      <c r="M50" s="80">
        <v>1</v>
      </c>
      <c r="N50" s="81">
        <v>1</v>
      </c>
      <c r="O50" s="80">
        <v>1</v>
      </c>
      <c r="P50" s="81"/>
      <c r="Q50" s="80">
        <v>1</v>
      </c>
      <c r="R50" s="81"/>
      <c r="S50" s="80">
        <v>1</v>
      </c>
      <c r="T50" s="81"/>
      <c r="U50" s="80">
        <v>1</v>
      </c>
      <c r="V50" s="81"/>
      <c r="W50" s="80">
        <v>1</v>
      </c>
      <c r="X50" s="81"/>
      <c r="Y50" s="80">
        <v>1</v>
      </c>
      <c r="Z50" s="81"/>
      <c r="AA50" s="80">
        <v>1</v>
      </c>
      <c r="AB50" s="81"/>
      <c r="AC50" s="80">
        <v>1</v>
      </c>
      <c r="AD50" s="81"/>
      <c r="AE50" s="80">
        <v>1</v>
      </c>
      <c r="AF50" s="81"/>
      <c r="AG50" s="82" t="s">
        <v>48</v>
      </c>
      <c r="AK50" s="3" t="e">
        <f t="shared" si="0"/>
        <v>#DIV/0!</v>
      </c>
    </row>
    <row r="51" spans="1:37" ht="36.6" customHeight="1" x14ac:dyDescent="0.25">
      <c r="A51" s="92"/>
      <c r="B51" s="42" t="s">
        <v>215</v>
      </c>
      <c r="C51" s="70" t="s">
        <v>49</v>
      </c>
      <c r="D51" s="71" t="s">
        <v>251</v>
      </c>
      <c r="E51" s="70" t="s">
        <v>29</v>
      </c>
      <c r="F51" s="78">
        <v>0</v>
      </c>
      <c r="G51" s="73">
        <v>0</v>
      </c>
      <c r="H51" s="79"/>
      <c r="I51" s="80"/>
      <c r="J51" s="81"/>
      <c r="K51" s="80"/>
      <c r="L51" s="81"/>
      <c r="M51" s="80">
        <v>1</v>
      </c>
      <c r="N51" s="81"/>
      <c r="O51" s="80"/>
      <c r="P51" s="81"/>
      <c r="Q51" s="80"/>
      <c r="R51" s="81"/>
      <c r="S51" s="80">
        <v>1</v>
      </c>
      <c r="T51" s="81"/>
      <c r="U51" s="80"/>
      <c r="V51" s="81"/>
      <c r="W51" s="80"/>
      <c r="X51" s="81"/>
      <c r="Y51" s="80">
        <v>1</v>
      </c>
      <c r="Z51" s="81"/>
      <c r="AA51" s="80"/>
      <c r="AB51" s="81"/>
      <c r="AC51" s="80"/>
      <c r="AD51" s="81"/>
      <c r="AE51" s="80">
        <v>1</v>
      </c>
      <c r="AF51" s="81"/>
      <c r="AG51" s="82" t="s">
        <v>50</v>
      </c>
      <c r="AK51" s="3" t="e">
        <f t="shared" si="0"/>
        <v>#DIV/0!</v>
      </c>
    </row>
    <row r="52" spans="1:37" ht="36.6" customHeight="1" x14ac:dyDescent="0.25">
      <c r="A52" s="92"/>
      <c r="B52" s="42" t="s">
        <v>215</v>
      </c>
      <c r="C52" s="70" t="s">
        <v>51</v>
      </c>
      <c r="D52" s="71" t="s">
        <v>251</v>
      </c>
      <c r="E52" s="70" t="s">
        <v>29</v>
      </c>
      <c r="F52" s="78">
        <v>0</v>
      </c>
      <c r="G52" s="73">
        <v>0</v>
      </c>
      <c r="H52" s="79"/>
      <c r="I52" s="80"/>
      <c r="J52" s="81"/>
      <c r="K52" s="80"/>
      <c r="L52" s="81"/>
      <c r="M52" s="80"/>
      <c r="N52" s="81"/>
      <c r="O52" s="80">
        <v>1</v>
      </c>
      <c r="P52" s="81"/>
      <c r="Q52" s="80"/>
      <c r="R52" s="81"/>
      <c r="S52" s="80"/>
      <c r="T52" s="81"/>
      <c r="U52" s="80"/>
      <c r="V52" s="81"/>
      <c r="W52" s="80"/>
      <c r="X52" s="81"/>
      <c r="Y52" s="80"/>
      <c r="Z52" s="81"/>
      <c r="AA52" s="80"/>
      <c r="AB52" s="81"/>
      <c r="AC52" s="80">
        <v>1</v>
      </c>
      <c r="AD52" s="81"/>
      <c r="AE52" s="80"/>
      <c r="AF52" s="81"/>
      <c r="AG52" s="82"/>
      <c r="AK52" s="3" t="e">
        <f t="shared" si="0"/>
        <v>#DIV/0!</v>
      </c>
    </row>
    <row r="53" spans="1:37" ht="36.6" customHeight="1" x14ac:dyDescent="0.25">
      <c r="A53" s="92"/>
      <c r="B53" s="42" t="s">
        <v>215</v>
      </c>
      <c r="C53" s="70" t="s">
        <v>52</v>
      </c>
      <c r="D53" s="71" t="s">
        <v>251</v>
      </c>
      <c r="E53" s="70" t="s">
        <v>29</v>
      </c>
      <c r="F53" s="78">
        <v>0</v>
      </c>
      <c r="G53" s="73">
        <v>0</v>
      </c>
      <c r="H53" s="79"/>
      <c r="I53" s="80"/>
      <c r="J53" s="81"/>
      <c r="K53" s="80"/>
      <c r="L53" s="81"/>
      <c r="M53" s="80"/>
      <c r="N53" s="81"/>
      <c r="O53" s="80"/>
      <c r="P53" s="81"/>
      <c r="Q53" s="80">
        <v>1</v>
      </c>
      <c r="R53" s="81"/>
      <c r="S53" s="80"/>
      <c r="T53" s="81"/>
      <c r="U53" s="80"/>
      <c r="V53" s="81"/>
      <c r="W53" s="80"/>
      <c r="X53" s="81"/>
      <c r="Y53" s="80"/>
      <c r="Z53" s="81"/>
      <c r="AA53" s="80">
        <v>1</v>
      </c>
      <c r="AB53" s="81"/>
      <c r="AC53" s="80"/>
      <c r="AD53" s="81"/>
      <c r="AE53" s="80"/>
      <c r="AF53" s="81"/>
      <c r="AG53" s="82" t="s">
        <v>53</v>
      </c>
      <c r="AK53" s="3" t="e">
        <f t="shared" si="0"/>
        <v>#DIV/0!</v>
      </c>
    </row>
    <row r="54" spans="1:37" ht="36" x14ac:dyDescent="0.25">
      <c r="A54" s="92"/>
      <c r="B54" s="42" t="s">
        <v>215</v>
      </c>
      <c r="C54" s="70" t="s">
        <v>54</v>
      </c>
      <c r="D54" s="71" t="s">
        <v>251</v>
      </c>
      <c r="E54" s="70" t="s">
        <v>29</v>
      </c>
      <c r="F54" s="78">
        <v>0</v>
      </c>
      <c r="G54" s="73">
        <v>0</v>
      </c>
      <c r="H54" s="79"/>
      <c r="I54" s="80">
        <v>1</v>
      </c>
      <c r="J54" s="81">
        <v>1</v>
      </c>
      <c r="K54" s="80">
        <v>1</v>
      </c>
      <c r="L54" s="81">
        <v>1</v>
      </c>
      <c r="M54" s="80">
        <v>1</v>
      </c>
      <c r="N54" s="81">
        <v>1</v>
      </c>
      <c r="O54" s="80">
        <v>1</v>
      </c>
      <c r="P54" s="81">
        <v>1</v>
      </c>
      <c r="Q54" s="80">
        <v>1</v>
      </c>
      <c r="R54" s="81">
        <v>1</v>
      </c>
      <c r="S54" s="80">
        <v>1</v>
      </c>
      <c r="T54" s="81">
        <v>1</v>
      </c>
      <c r="U54" s="80">
        <v>1</v>
      </c>
      <c r="V54" s="81">
        <v>1</v>
      </c>
      <c r="W54" s="80">
        <v>1</v>
      </c>
      <c r="X54" s="81"/>
      <c r="Y54" s="80">
        <v>1</v>
      </c>
      <c r="Z54" s="81"/>
      <c r="AA54" s="80">
        <v>1</v>
      </c>
      <c r="AB54" s="81"/>
      <c r="AC54" s="80">
        <v>1</v>
      </c>
      <c r="AD54" s="81"/>
      <c r="AE54" s="80">
        <v>1</v>
      </c>
      <c r="AF54" s="81"/>
      <c r="AG54" s="82"/>
      <c r="AK54" s="3" t="e">
        <f t="shared" si="0"/>
        <v>#DIV/0!</v>
      </c>
    </row>
    <row r="55" spans="1:37" ht="36.6" customHeight="1" x14ac:dyDescent="0.25">
      <c r="A55" s="92"/>
      <c r="B55" s="42" t="s">
        <v>215</v>
      </c>
      <c r="C55" s="71" t="s">
        <v>223</v>
      </c>
      <c r="D55" s="71" t="s">
        <v>251</v>
      </c>
      <c r="E55" s="70" t="s">
        <v>29</v>
      </c>
      <c r="F55" s="78">
        <v>0</v>
      </c>
      <c r="G55" s="73">
        <v>0</v>
      </c>
      <c r="H55" s="79"/>
      <c r="I55" s="80"/>
      <c r="J55" s="81"/>
      <c r="K55" s="80"/>
      <c r="L55" s="81"/>
      <c r="M55" s="80"/>
      <c r="N55" s="81"/>
      <c r="O55" s="80"/>
      <c r="P55" s="81"/>
      <c r="Q55" s="80"/>
      <c r="R55" s="81"/>
      <c r="S55" s="80"/>
      <c r="T55" s="81"/>
      <c r="U55" s="80">
        <v>1</v>
      </c>
      <c r="V55" s="81"/>
      <c r="W55" s="80"/>
      <c r="X55" s="81"/>
      <c r="Y55" s="80"/>
      <c r="Z55" s="81"/>
      <c r="AA55" s="80"/>
      <c r="AB55" s="81"/>
      <c r="AC55" s="80"/>
      <c r="AD55" s="81"/>
      <c r="AE55" s="80"/>
      <c r="AF55" s="81"/>
      <c r="AG55" s="82"/>
      <c r="AK55" s="3" t="e">
        <f t="shared" si="0"/>
        <v>#DIV/0!</v>
      </c>
    </row>
    <row r="56" spans="1:37" ht="36.6" customHeight="1" x14ac:dyDescent="0.25">
      <c r="A56" s="93"/>
      <c r="B56" s="42" t="s">
        <v>215</v>
      </c>
      <c r="C56" s="70" t="s">
        <v>55</v>
      </c>
      <c r="D56" s="71" t="s">
        <v>251</v>
      </c>
      <c r="E56" s="70" t="s">
        <v>29</v>
      </c>
      <c r="F56" s="78">
        <v>0</v>
      </c>
      <c r="G56" s="73">
        <v>0</v>
      </c>
      <c r="H56" s="79"/>
      <c r="I56" s="80"/>
      <c r="J56" s="81"/>
      <c r="K56" s="80"/>
      <c r="L56" s="81"/>
      <c r="M56" s="80"/>
      <c r="N56" s="81"/>
      <c r="O56" s="80">
        <v>1</v>
      </c>
      <c r="P56" s="81"/>
      <c r="Q56" s="80"/>
      <c r="R56" s="81"/>
      <c r="S56" s="80"/>
      <c r="T56" s="81"/>
      <c r="U56" s="80"/>
      <c r="V56" s="81"/>
      <c r="W56" s="80"/>
      <c r="X56" s="81"/>
      <c r="Y56" s="80"/>
      <c r="Z56" s="81"/>
      <c r="AA56" s="80"/>
      <c r="AB56" s="81"/>
      <c r="AC56" s="80"/>
      <c r="AD56" s="81"/>
      <c r="AE56" s="80"/>
      <c r="AF56" s="81"/>
      <c r="AG56" s="82"/>
      <c r="AK56" s="3" t="e">
        <f t="shared" si="0"/>
        <v>#DIV/0!</v>
      </c>
    </row>
    <row r="57" spans="1:37" ht="24" x14ac:dyDescent="0.25">
      <c r="A57" s="101" t="s">
        <v>20</v>
      </c>
      <c r="B57" s="7"/>
      <c r="C57" s="72" t="s">
        <v>68</v>
      </c>
      <c r="D57" s="74" t="s">
        <v>36</v>
      </c>
      <c r="E57" s="74" t="s">
        <v>29</v>
      </c>
      <c r="F57" s="78">
        <v>0</v>
      </c>
      <c r="G57" s="73">
        <v>0</v>
      </c>
      <c r="H57" s="79"/>
      <c r="I57" s="80">
        <v>1</v>
      </c>
      <c r="J57" s="81">
        <v>1</v>
      </c>
      <c r="K57" s="80">
        <v>1</v>
      </c>
      <c r="L57" s="81">
        <v>1</v>
      </c>
      <c r="M57" s="80">
        <v>1</v>
      </c>
      <c r="N57" s="81">
        <v>1</v>
      </c>
      <c r="O57" s="80">
        <v>1</v>
      </c>
      <c r="P57" s="81">
        <v>1</v>
      </c>
      <c r="Q57" s="80">
        <v>1</v>
      </c>
      <c r="R57" s="81">
        <v>1</v>
      </c>
      <c r="S57" s="80">
        <v>1</v>
      </c>
      <c r="T57" s="81">
        <v>1</v>
      </c>
      <c r="U57" s="80">
        <v>1</v>
      </c>
      <c r="V57" s="81"/>
      <c r="W57" s="80">
        <v>1</v>
      </c>
      <c r="X57" s="81"/>
      <c r="Y57" s="80">
        <v>1</v>
      </c>
      <c r="Z57" s="81"/>
      <c r="AA57" s="80">
        <v>1</v>
      </c>
      <c r="AB57" s="81"/>
      <c r="AC57" s="80">
        <v>1</v>
      </c>
      <c r="AD57" s="81"/>
      <c r="AE57" s="80">
        <v>1</v>
      </c>
      <c r="AF57" s="81"/>
      <c r="AG57" s="82"/>
      <c r="AH57" s="3" t="s">
        <v>66</v>
      </c>
      <c r="AI57" s="3">
        <f>SUM(I57:I73,K57:K73,M57:M73,O57:O73,Q57:Q73,S57:S73,U57:U73,W57:W73,Y57:Y73,AA57:AA73,AC57:AC73,AE57:AE73)</f>
        <v>130</v>
      </c>
      <c r="AJ57" s="12">
        <f>AI58/AI57</f>
        <v>0.52307692307692311</v>
      </c>
      <c r="AK57" s="3" t="e">
        <f t="shared" si="0"/>
        <v>#DIV/0!</v>
      </c>
    </row>
    <row r="58" spans="1:37" ht="24.6" customHeight="1" x14ac:dyDescent="0.25">
      <c r="A58" s="99"/>
      <c r="B58" s="7"/>
      <c r="C58" s="73" t="s">
        <v>69</v>
      </c>
      <c r="D58" s="74" t="s">
        <v>36</v>
      </c>
      <c r="E58" s="74" t="s">
        <v>29</v>
      </c>
      <c r="F58" s="78">
        <v>0</v>
      </c>
      <c r="G58" s="73">
        <v>0</v>
      </c>
      <c r="H58" s="79"/>
      <c r="I58" s="80"/>
      <c r="J58" s="81"/>
      <c r="K58" s="80">
        <v>1</v>
      </c>
      <c r="L58" s="81"/>
      <c r="M58" s="80"/>
      <c r="N58" s="81"/>
      <c r="O58" s="80">
        <v>1</v>
      </c>
      <c r="P58" s="81"/>
      <c r="Q58" s="80"/>
      <c r="R58" s="81"/>
      <c r="S58" s="80">
        <v>1</v>
      </c>
      <c r="T58" s="81"/>
      <c r="U58" s="80"/>
      <c r="V58" s="81"/>
      <c r="W58" s="80">
        <v>1</v>
      </c>
      <c r="X58" s="81"/>
      <c r="Y58" s="80"/>
      <c r="Z58" s="81"/>
      <c r="AA58" s="80">
        <v>1</v>
      </c>
      <c r="AB58" s="81"/>
      <c r="AC58" s="80"/>
      <c r="AD58" s="81"/>
      <c r="AE58" s="80">
        <v>1</v>
      </c>
      <c r="AF58" s="81"/>
      <c r="AG58" s="82"/>
      <c r="AH58" s="3" t="s">
        <v>115</v>
      </c>
      <c r="AI58" s="3">
        <f>SUM(J57:J73,L57:L73,N57:N73,P57:P73,R57:R73,T57:T73,V57:V73,X57:X73,Z57:Z73,AB57:AB73,AD57:AD73,AF57:AF73)</f>
        <v>68</v>
      </c>
      <c r="AK58" s="3" t="e">
        <f t="shared" si="0"/>
        <v>#DIV/0!</v>
      </c>
    </row>
    <row r="59" spans="1:37" ht="60" x14ac:dyDescent="0.25">
      <c r="A59" s="99"/>
      <c r="B59" s="7"/>
      <c r="C59" s="75" t="s">
        <v>264</v>
      </c>
      <c r="D59" s="74" t="s">
        <v>36</v>
      </c>
      <c r="E59" s="74" t="s">
        <v>29</v>
      </c>
      <c r="F59" s="78">
        <v>0</v>
      </c>
      <c r="G59" s="73">
        <v>0</v>
      </c>
      <c r="H59" s="79"/>
      <c r="I59" s="80">
        <v>1</v>
      </c>
      <c r="J59" s="81">
        <v>1</v>
      </c>
      <c r="K59" s="80">
        <v>1</v>
      </c>
      <c r="L59" s="81">
        <v>1</v>
      </c>
      <c r="M59" s="80">
        <v>1</v>
      </c>
      <c r="N59" s="81">
        <v>1</v>
      </c>
      <c r="O59" s="80">
        <v>1</v>
      </c>
      <c r="P59" s="81">
        <v>1</v>
      </c>
      <c r="Q59" s="80">
        <v>1</v>
      </c>
      <c r="R59" s="81">
        <v>1</v>
      </c>
      <c r="S59" s="80">
        <v>1</v>
      </c>
      <c r="T59" s="81">
        <v>1</v>
      </c>
      <c r="U59" s="80">
        <v>1</v>
      </c>
      <c r="V59" s="81">
        <v>1</v>
      </c>
      <c r="W59" s="80">
        <v>1</v>
      </c>
      <c r="X59" s="81"/>
      <c r="Y59" s="80">
        <v>1</v>
      </c>
      <c r="Z59" s="81"/>
      <c r="AA59" s="80">
        <v>1</v>
      </c>
      <c r="AB59" s="81"/>
      <c r="AC59" s="80">
        <v>1</v>
      </c>
      <c r="AD59" s="81"/>
      <c r="AE59" s="80">
        <v>1</v>
      </c>
      <c r="AF59" s="81"/>
      <c r="AG59" s="82"/>
      <c r="AK59" s="3" t="e">
        <f t="shared" ref="AK59" si="3">G59/F59</f>
        <v>#DIV/0!</v>
      </c>
    </row>
    <row r="60" spans="1:37" ht="24.6" customHeight="1" x14ac:dyDescent="0.25">
      <c r="A60" s="99"/>
      <c r="B60" s="7"/>
      <c r="C60" s="73" t="s">
        <v>71</v>
      </c>
      <c r="D60" s="74" t="s">
        <v>36</v>
      </c>
      <c r="E60" s="74" t="s">
        <v>29</v>
      </c>
      <c r="F60" s="78">
        <v>0</v>
      </c>
      <c r="G60" s="73">
        <v>0</v>
      </c>
      <c r="H60" s="79"/>
      <c r="I60" s="80">
        <v>1</v>
      </c>
      <c r="J60" s="81">
        <v>1</v>
      </c>
      <c r="K60" s="80">
        <v>1</v>
      </c>
      <c r="L60" s="81">
        <v>1</v>
      </c>
      <c r="M60" s="80">
        <v>1</v>
      </c>
      <c r="N60" s="81">
        <v>1</v>
      </c>
      <c r="O60" s="80">
        <v>1</v>
      </c>
      <c r="P60" s="81">
        <v>1</v>
      </c>
      <c r="Q60" s="80">
        <v>1</v>
      </c>
      <c r="R60" s="81">
        <v>1</v>
      </c>
      <c r="S60" s="80">
        <v>1</v>
      </c>
      <c r="T60" s="81">
        <v>1</v>
      </c>
      <c r="U60" s="80"/>
      <c r="V60" s="81"/>
      <c r="W60" s="80"/>
      <c r="X60" s="81"/>
      <c r="Y60" s="80"/>
      <c r="Z60" s="81"/>
      <c r="AA60" s="80">
        <v>1</v>
      </c>
      <c r="AB60" s="81"/>
      <c r="AC60" s="80"/>
      <c r="AD60" s="81"/>
      <c r="AE60" s="80"/>
      <c r="AF60" s="81"/>
      <c r="AG60" s="82"/>
      <c r="AK60" s="3" t="e">
        <f t="shared" si="0"/>
        <v>#DIV/0!</v>
      </c>
    </row>
    <row r="61" spans="1:37" ht="24" x14ac:dyDescent="0.25">
      <c r="A61" s="99"/>
      <c r="B61" s="7"/>
      <c r="C61" s="73" t="s">
        <v>72</v>
      </c>
      <c r="D61" s="74" t="s">
        <v>36</v>
      </c>
      <c r="E61" s="74" t="s">
        <v>29</v>
      </c>
      <c r="F61" s="78">
        <v>0</v>
      </c>
      <c r="G61" s="73">
        <v>0</v>
      </c>
      <c r="H61" s="79"/>
      <c r="I61" s="80">
        <v>1</v>
      </c>
      <c r="J61" s="81">
        <v>1</v>
      </c>
      <c r="K61" s="80">
        <v>1</v>
      </c>
      <c r="L61" s="81">
        <v>1</v>
      </c>
      <c r="M61" s="80">
        <v>1</v>
      </c>
      <c r="N61" s="81">
        <v>1</v>
      </c>
      <c r="O61" s="80">
        <v>1</v>
      </c>
      <c r="P61" s="81">
        <v>1</v>
      </c>
      <c r="Q61" s="80">
        <v>1</v>
      </c>
      <c r="R61" s="81">
        <v>1</v>
      </c>
      <c r="S61" s="80"/>
      <c r="T61" s="81"/>
      <c r="U61" s="80">
        <v>1</v>
      </c>
      <c r="V61" s="81"/>
      <c r="W61" s="80"/>
      <c r="X61" s="81"/>
      <c r="Y61" s="80">
        <v>1</v>
      </c>
      <c r="Z61" s="81"/>
      <c r="AA61" s="80"/>
      <c r="AB61" s="81"/>
      <c r="AC61" s="80">
        <v>1</v>
      </c>
      <c r="AD61" s="81"/>
      <c r="AE61" s="80"/>
      <c r="AF61" s="81"/>
      <c r="AG61" s="82"/>
      <c r="AK61" s="3" t="e">
        <f t="shared" si="0"/>
        <v>#DIV/0!</v>
      </c>
    </row>
    <row r="62" spans="1:37" ht="24.6" customHeight="1" x14ac:dyDescent="0.25">
      <c r="A62" s="99"/>
      <c r="B62" s="7"/>
      <c r="C62" s="73" t="s">
        <v>73</v>
      </c>
      <c r="D62" s="74" t="s">
        <v>36</v>
      </c>
      <c r="E62" s="74" t="s">
        <v>29</v>
      </c>
      <c r="F62" s="78">
        <v>0</v>
      </c>
      <c r="G62" s="73">
        <v>0</v>
      </c>
      <c r="H62" s="79"/>
      <c r="I62" s="80">
        <v>1</v>
      </c>
      <c r="J62" s="81">
        <v>1</v>
      </c>
      <c r="K62" s="80">
        <v>1</v>
      </c>
      <c r="L62" s="81">
        <v>1</v>
      </c>
      <c r="M62" s="80">
        <v>1</v>
      </c>
      <c r="N62" s="81">
        <v>1</v>
      </c>
      <c r="O62" s="80">
        <v>1</v>
      </c>
      <c r="P62" s="81">
        <v>1</v>
      </c>
      <c r="Q62" s="80">
        <v>1</v>
      </c>
      <c r="R62" s="81">
        <v>1</v>
      </c>
      <c r="S62" s="80">
        <v>1</v>
      </c>
      <c r="T62" s="81"/>
      <c r="U62" s="80"/>
      <c r="V62" s="81"/>
      <c r="W62" s="80">
        <v>1</v>
      </c>
      <c r="X62" s="81"/>
      <c r="Y62" s="80"/>
      <c r="Z62" s="81"/>
      <c r="AA62" s="80">
        <v>1</v>
      </c>
      <c r="AB62" s="81"/>
      <c r="AC62" s="80"/>
      <c r="AD62" s="81"/>
      <c r="AE62" s="80">
        <v>1</v>
      </c>
      <c r="AF62" s="81"/>
      <c r="AG62" s="82"/>
      <c r="AK62" s="3" t="e">
        <f t="shared" si="0"/>
        <v>#DIV/0!</v>
      </c>
    </row>
    <row r="63" spans="1:37" ht="24" x14ac:dyDescent="0.25">
      <c r="A63" s="99"/>
      <c r="B63" s="7"/>
      <c r="C63" s="73" t="s">
        <v>74</v>
      </c>
      <c r="D63" s="74" t="s">
        <v>36</v>
      </c>
      <c r="E63" s="74" t="s">
        <v>29</v>
      </c>
      <c r="F63" s="78">
        <v>0</v>
      </c>
      <c r="G63" s="73">
        <v>0</v>
      </c>
      <c r="H63" s="79"/>
      <c r="I63" s="80"/>
      <c r="J63" s="81"/>
      <c r="K63" s="80">
        <v>1</v>
      </c>
      <c r="L63" s="81">
        <v>1</v>
      </c>
      <c r="M63" s="80"/>
      <c r="N63" s="81"/>
      <c r="O63" s="80">
        <v>1</v>
      </c>
      <c r="P63" s="81">
        <v>1</v>
      </c>
      <c r="Q63" s="80"/>
      <c r="R63" s="81"/>
      <c r="S63" s="80">
        <v>1</v>
      </c>
      <c r="T63" s="81">
        <v>1</v>
      </c>
      <c r="U63" s="80"/>
      <c r="V63" s="81"/>
      <c r="W63" s="80">
        <v>1</v>
      </c>
      <c r="X63" s="81"/>
      <c r="Y63" s="80"/>
      <c r="Z63" s="81"/>
      <c r="AA63" s="80">
        <v>1</v>
      </c>
      <c r="AB63" s="81"/>
      <c r="AC63" s="80"/>
      <c r="AD63" s="81"/>
      <c r="AE63" s="80">
        <v>1</v>
      </c>
      <c r="AF63" s="81"/>
      <c r="AG63" s="82"/>
      <c r="AK63" s="3" t="e">
        <f t="shared" si="0"/>
        <v>#DIV/0!</v>
      </c>
    </row>
    <row r="64" spans="1:37" ht="24.6" customHeight="1" x14ac:dyDescent="0.25">
      <c r="A64" s="99"/>
      <c r="B64" s="7"/>
      <c r="C64" s="73" t="s">
        <v>75</v>
      </c>
      <c r="D64" s="74" t="s">
        <v>36</v>
      </c>
      <c r="E64" s="74" t="s">
        <v>29</v>
      </c>
      <c r="F64" s="78">
        <v>0</v>
      </c>
      <c r="G64" s="73">
        <v>0</v>
      </c>
      <c r="H64" s="79"/>
      <c r="I64" s="80"/>
      <c r="J64" s="81"/>
      <c r="K64" s="80">
        <v>1</v>
      </c>
      <c r="L64" s="81"/>
      <c r="M64" s="80"/>
      <c r="N64" s="81"/>
      <c r="O64" s="80">
        <v>1</v>
      </c>
      <c r="P64" s="81"/>
      <c r="Q64" s="80"/>
      <c r="R64" s="81"/>
      <c r="S64" s="80">
        <v>1</v>
      </c>
      <c r="T64" s="81"/>
      <c r="U64" s="80"/>
      <c r="V64" s="81"/>
      <c r="W64" s="80">
        <v>1</v>
      </c>
      <c r="X64" s="81"/>
      <c r="Y64" s="80"/>
      <c r="Z64" s="81"/>
      <c r="AA64" s="80">
        <v>1</v>
      </c>
      <c r="AB64" s="81"/>
      <c r="AC64" s="80"/>
      <c r="AD64" s="81"/>
      <c r="AE64" s="80">
        <v>1</v>
      </c>
      <c r="AF64" s="81"/>
      <c r="AG64" s="82"/>
      <c r="AK64" s="3" t="e">
        <f t="shared" si="0"/>
        <v>#DIV/0!</v>
      </c>
    </row>
    <row r="65" spans="1:37" ht="24" x14ac:dyDescent="0.25">
      <c r="A65" s="99"/>
      <c r="B65" s="7"/>
      <c r="C65" s="73" t="s">
        <v>76</v>
      </c>
      <c r="D65" s="74" t="s">
        <v>36</v>
      </c>
      <c r="E65" s="74" t="s">
        <v>29</v>
      </c>
      <c r="F65" s="78">
        <v>0</v>
      </c>
      <c r="G65" s="73">
        <v>0</v>
      </c>
      <c r="H65" s="79"/>
      <c r="I65" s="80"/>
      <c r="J65" s="81"/>
      <c r="K65" s="80"/>
      <c r="L65" s="81"/>
      <c r="M65" s="80"/>
      <c r="N65" s="81"/>
      <c r="O65" s="80">
        <v>1</v>
      </c>
      <c r="P65" s="81">
        <v>1</v>
      </c>
      <c r="Q65" s="80"/>
      <c r="R65" s="81"/>
      <c r="S65" s="80"/>
      <c r="T65" s="81"/>
      <c r="U65" s="80">
        <v>1</v>
      </c>
      <c r="V65" s="81">
        <v>1</v>
      </c>
      <c r="W65" s="80"/>
      <c r="X65" s="81"/>
      <c r="Y65" s="80"/>
      <c r="Z65" s="81"/>
      <c r="AA65" s="80">
        <v>1</v>
      </c>
      <c r="AB65" s="81"/>
      <c r="AC65" s="80"/>
      <c r="AD65" s="81"/>
      <c r="AE65" s="80"/>
      <c r="AF65" s="81"/>
      <c r="AG65" s="82"/>
      <c r="AK65" s="3" t="e">
        <f t="shared" si="0"/>
        <v>#DIV/0!</v>
      </c>
    </row>
    <row r="66" spans="1:37" ht="41.45" customHeight="1" x14ac:dyDescent="0.25">
      <c r="A66" s="99"/>
      <c r="B66" s="7"/>
      <c r="C66" s="72" t="s">
        <v>308</v>
      </c>
      <c r="D66" s="74" t="s">
        <v>36</v>
      </c>
      <c r="E66" s="74" t="s">
        <v>29</v>
      </c>
      <c r="F66" s="78">
        <v>0</v>
      </c>
      <c r="G66" s="73">
        <v>0</v>
      </c>
      <c r="H66" s="79"/>
      <c r="I66" s="80">
        <v>1</v>
      </c>
      <c r="J66" s="81">
        <v>1</v>
      </c>
      <c r="K66" s="80">
        <v>1</v>
      </c>
      <c r="L66" s="81">
        <v>1</v>
      </c>
      <c r="M66" s="80">
        <v>1</v>
      </c>
      <c r="N66" s="81">
        <v>1</v>
      </c>
      <c r="O66" s="80">
        <v>1</v>
      </c>
      <c r="P66" s="81">
        <v>1</v>
      </c>
      <c r="Q66" s="80">
        <v>1</v>
      </c>
      <c r="R66" s="81">
        <v>1</v>
      </c>
      <c r="S66" s="80">
        <v>1</v>
      </c>
      <c r="T66" s="81">
        <v>1</v>
      </c>
      <c r="U66" s="80">
        <v>1</v>
      </c>
      <c r="V66" s="81">
        <v>1</v>
      </c>
      <c r="W66" s="80">
        <v>1</v>
      </c>
      <c r="X66" s="81"/>
      <c r="Y66" s="80">
        <v>1</v>
      </c>
      <c r="Z66" s="81"/>
      <c r="AA66" s="80">
        <v>1</v>
      </c>
      <c r="AB66" s="81"/>
      <c r="AC66" s="80">
        <v>1</v>
      </c>
      <c r="AD66" s="81"/>
      <c r="AE66" s="80">
        <v>1</v>
      </c>
      <c r="AF66" s="81"/>
      <c r="AG66" s="82"/>
      <c r="AK66" s="3" t="e">
        <f t="shared" si="0"/>
        <v>#DIV/0!</v>
      </c>
    </row>
    <row r="67" spans="1:37" ht="24" x14ac:dyDescent="0.25">
      <c r="A67" s="99"/>
      <c r="B67" s="7"/>
      <c r="C67" s="73" t="s">
        <v>77</v>
      </c>
      <c r="D67" s="74" t="s">
        <v>36</v>
      </c>
      <c r="E67" s="74" t="s">
        <v>29</v>
      </c>
      <c r="F67" s="78">
        <v>0</v>
      </c>
      <c r="G67" s="73">
        <v>0</v>
      </c>
      <c r="H67" s="79"/>
      <c r="I67" s="80">
        <v>1</v>
      </c>
      <c r="J67" s="81">
        <v>1</v>
      </c>
      <c r="K67" s="80">
        <v>1</v>
      </c>
      <c r="L67" s="81">
        <v>1</v>
      </c>
      <c r="M67" s="80">
        <v>1</v>
      </c>
      <c r="N67" s="81">
        <v>1</v>
      </c>
      <c r="O67" s="80">
        <v>1</v>
      </c>
      <c r="P67" s="81">
        <v>1</v>
      </c>
      <c r="Q67" s="80"/>
      <c r="R67" s="81"/>
      <c r="S67" s="80">
        <v>1</v>
      </c>
      <c r="T67" s="81">
        <v>1</v>
      </c>
      <c r="U67" s="80"/>
      <c r="V67" s="81"/>
      <c r="W67" s="80">
        <v>1</v>
      </c>
      <c r="X67" s="81"/>
      <c r="Y67" s="80"/>
      <c r="Z67" s="81"/>
      <c r="AA67" s="80">
        <v>1</v>
      </c>
      <c r="AB67" s="81"/>
      <c r="AC67" s="80"/>
      <c r="AD67" s="81"/>
      <c r="AE67" s="80">
        <v>1</v>
      </c>
      <c r="AF67" s="81"/>
      <c r="AG67" s="82"/>
      <c r="AK67" s="3" t="e">
        <f t="shared" si="0"/>
        <v>#DIV/0!</v>
      </c>
    </row>
    <row r="68" spans="1:37" ht="24.6" customHeight="1" x14ac:dyDescent="0.25">
      <c r="A68" s="99"/>
      <c r="B68" s="7"/>
      <c r="C68" s="73" t="s">
        <v>78</v>
      </c>
      <c r="D68" s="74" t="s">
        <v>36</v>
      </c>
      <c r="E68" s="74" t="s">
        <v>29</v>
      </c>
      <c r="F68" s="78">
        <v>0</v>
      </c>
      <c r="G68" s="73">
        <v>0</v>
      </c>
      <c r="H68" s="79"/>
      <c r="I68" s="80">
        <v>1</v>
      </c>
      <c r="J68" s="81">
        <v>1</v>
      </c>
      <c r="K68" s="80">
        <v>1</v>
      </c>
      <c r="L68" s="81">
        <v>1</v>
      </c>
      <c r="M68" s="80">
        <v>1</v>
      </c>
      <c r="N68" s="81">
        <v>1</v>
      </c>
      <c r="O68" s="80">
        <v>1</v>
      </c>
      <c r="P68" s="81">
        <v>1</v>
      </c>
      <c r="Q68" s="80">
        <v>1</v>
      </c>
      <c r="R68" s="81">
        <v>1</v>
      </c>
      <c r="S68" s="80">
        <v>1</v>
      </c>
      <c r="T68" s="81">
        <v>1</v>
      </c>
      <c r="U68" s="80"/>
      <c r="V68" s="81"/>
      <c r="W68" s="80">
        <v>1</v>
      </c>
      <c r="X68" s="81"/>
      <c r="Y68" s="80"/>
      <c r="Z68" s="81"/>
      <c r="AA68" s="80">
        <v>1</v>
      </c>
      <c r="AB68" s="81"/>
      <c r="AC68" s="80"/>
      <c r="AD68" s="81"/>
      <c r="AE68" s="80">
        <v>1</v>
      </c>
      <c r="AF68" s="81"/>
      <c r="AG68" s="82"/>
      <c r="AK68" s="3" t="e">
        <f t="shared" si="0"/>
        <v>#DIV/0!</v>
      </c>
    </row>
    <row r="69" spans="1:37" ht="24" x14ac:dyDescent="0.25">
      <c r="A69" s="99"/>
      <c r="B69" s="7"/>
      <c r="C69" s="73" t="s">
        <v>79</v>
      </c>
      <c r="D69" s="74" t="s">
        <v>36</v>
      </c>
      <c r="E69" s="74" t="s">
        <v>29</v>
      </c>
      <c r="F69" s="78">
        <v>0</v>
      </c>
      <c r="G69" s="73">
        <v>0</v>
      </c>
      <c r="H69" s="79"/>
      <c r="I69" s="80">
        <v>1</v>
      </c>
      <c r="J69" s="81">
        <v>1</v>
      </c>
      <c r="K69" s="80">
        <v>1</v>
      </c>
      <c r="L69" s="81">
        <v>1</v>
      </c>
      <c r="M69" s="80"/>
      <c r="N69" s="81"/>
      <c r="O69" s="80">
        <v>1</v>
      </c>
      <c r="P69" s="81">
        <v>1</v>
      </c>
      <c r="Q69" s="80"/>
      <c r="R69" s="81"/>
      <c r="S69" s="80">
        <v>1</v>
      </c>
      <c r="T69" s="81">
        <v>1</v>
      </c>
      <c r="U69" s="80"/>
      <c r="V69" s="81"/>
      <c r="W69" s="80">
        <v>1</v>
      </c>
      <c r="X69" s="81"/>
      <c r="Y69" s="80"/>
      <c r="Z69" s="81"/>
      <c r="AA69" s="80">
        <v>1</v>
      </c>
      <c r="AB69" s="81"/>
      <c r="AC69" s="80"/>
      <c r="AD69" s="81"/>
      <c r="AE69" s="80">
        <v>1</v>
      </c>
      <c r="AF69" s="81"/>
      <c r="AG69" s="82" t="s">
        <v>84</v>
      </c>
      <c r="AK69" s="3" t="e">
        <f t="shared" si="0"/>
        <v>#DIV/0!</v>
      </c>
    </row>
    <row r="70" spans="1:37" ht="24.6" customHeight="1" x14ac:dyDescent="0.25">
      <c r="A70" s="99"/>
      <c r="B70" s="7"/>
      <c r="C70" s="73" t="s">
        <v>81</v>
      </c>
      <c r="D70" s="74" t="s">
        <v>36</v>
      </c>
      <c r="E70" s="74" t="s">
        <v>29</v>
      </c>
      <c r="F70" s="78">
        <v>0</v>
      </c>
      <c r="G70" s="73">
        <v>0</v>
      </c>
      <c r="H70" s="79"/>
      <c r="I70" s="80">
        <v>1</v>
      </c>
      <c r="J70" s="81">
        <v>1</v>
      </c>
      <c r="K70" s="80">
        <v>1</v>
      </c>
      <c r="L70" s="81">
        <v>1</v>
      </c>
      <c r="M70" s="80"/>
      <c r="N70" s="81"/>
      <c r="O70" s="80">
        <v>1</v>
      </c>
      <c r="P70" s="81"/>
      <c r="Q70" s="80"/>
      <c r="R70" s="81"/>
      <c r="S70" s="80">
        <v>1</v>
      </c>
      <c r="T70" s="81"/>
      <c r="U70" s="80"/>
      <c r="V70" s="81"/>
      <c r="W70" s="80">
        <v>1</v>
      </c>
      <c r="X70" s="81"/>
      <c r="Y70" s="80"/>
      <c r="Z70" s="81"/>
      <c r="AA70" s="80">
        <v>1</v>
      </c>
      <c r="AB70" s="81"/>
      <c r="AC70" s="80"/>
      <c r="AD70" s="81"/>
      <c r="AE70" s="80">
        <v>1</v>
      </c>
      <c r="AF70" s="81"/>
      <c r="AG70" s="82" t="s">
        <v>83</v>
      </c>
      <c r="AK70" s="3" t="e">
        <f t="shared" si="0"/>
        <v>#DIV/0!</v>
      </c>
    </row>
    <row r="71" spans="1:37" ht="24.6" customHeight="1" x14ac:dyDescent="0.25">
      <c r="A71" s="99"/>
      <c r="B71" s="38" t="s">
        <v>247</v>
      </c>
      <c r="C71" s="72" t="s">
        <v>242</v>
      </c>
      <c r="D71" s="74" t="s">
        <v>36</v>
      </c>
      <c r="E71" s="74" t="s">
        <v>29</v>
      </c>
      <c r="F71" s="78">
        <v>0</v>
      </c>
      <c r="G71" s="73">
        <v>0</v>
      </c>
      <c r="H71" s="79"/>
      <c r="I71" s="80"/>
      <c r="J71" s="81"/>
      <c r="K71" s="80"/>
      <c r="L71" s="81"/>
      <c r="M71" s="80">
        <v>1</v>
      </c>
      <c r="N71" s="81">
        <v>1</v>
      </c>
      <c r="O71" s="80"/>
      <c r="P71" s="81"/>
      <c r="Q71" s="80"/>
      <c r="R71" s="81"/>
      <c r="S71" s="80"/>
      <c r="T71" s="81"/>
      <c r="U71" s="80">
        <v>1</v>
      </c>
      <c r="V71" s="81">
        <v>1</v>
      </c>
      <c r="W71" s="80"/>
      <c r="X71" s="81"/>
      <c r="Y71" s="80"/>
      <c r="Z71" s="81"/>
      <c r="AA71" s="80"/>
      <c r="AB71" s="81"/>
      <c r="AC71" s="80">
        <v>1</v>
      </c>
      <c r="AD71" s="81"/>
      <c r="AE71" s="80"/>
      <c r="AF71" s="81"/>
      <c r="AG71" s="82"/>
    </row>
    <row r="72" spans="1:37" ht="24.6" customHeight="1" x14ac:dyDescent="0.25">
      <c r="A72" s="99"/>
      <c r="B72" s="38" t="s">
        <v>247</v>
      </c>
      <c r="C72" s="72" t="s">
        <v>243</v>
      </c>
      <c r="D72" s="74" t="s">
        <v>36</v>
      </c>
      <c r="E72" s="74" t="s">
        <v>29</v>
      </c>
      <c r="F72" s="78">
        <v>0</v>
      </c>
      <c r="G72" s="73">
        <v>0</v>
      </c>
      <c r="H72" s="79"/>
      <c r="I72" s="80"/>
      <c r="J72" s="81"/>
      <c r="K72" s="80"/>
      <c r="L72" s="81"/>
      <c r="M72" s="80"/>
      <c r="N72" s="81"/>
      <c r="O72" s="80">
        <v>1</v>
      </c>
      <c r="P72" s="81">
        <v>1</v>
      </c>
      <c r="Q72" s="80"/>
      <c r="R72" s="81"/>
      <c r="S72" s="80"/>
      <c r="T72" s="81"/>
      <c r="U72" s="80"/>
      <c r="V72" s="81"/>
      <c r="W72" s="80">
        <v>1</v>
      </c>
      <c r="X72" s="81"/>
      <c r="Y72" s="80"/>
      <c r="Z72" s="81"/>
      <c r="AA72" s="80"/>
      <c r="AB72" s="81"/>
      <c r="AC72" s="80"/>
      <c r="AD72" s="81"/>
      <c r="AE72" s="80">
        <v>1</v>
      </c>
      <c r="AF72" s="81"/>
      <c r="AG72" s="82"/>
    </row>
    <row r="73" spans="1:37" ht="36" x14ac:dyDescent="0.25">
      <c r="A73" s="100"/>
      <c r="B73" s="7"/>
      <c r="C73" s="73" t="s">
        <v>80</v>
      </c>
      <c r="D73" s="71" t="s">
        <v>251</v>
      </c>
      <c r="E73" s="74" t="s">
        <v>29</v>
      </c>
      <c r="F73" s="78">
        <v>0</v>
      </c>
      <c r="G73" s="73">
        <v>0</v>
      </c>
      <c r="H73" s="79"/>
      <c r="I73" s="80">
        <v>1</v>
      </c>
      <c r="J73" s="81">
        <v>1</v>
      </c>
      <c r="K73" s="80">
        <v>1</v>
      </c>
      <c r="L73" s="81">
        <v>1</v>
      </c>
      <c r="M73" s="80">
        <v>1</v>
      </c>
      <c r="N73" s="81">
        <v>1</v>
      </c>
      <c r="O73" s="80">
        <v>1</v>
      </c>
      <c r="P73" s="81">
        <v>1</v>
      </c>
      <c r="Q73" s="80">
        <v>1</v>
      </c>
      <c r="R73" s="81">
        <v>1</v>
      </c>
      <c r="S73" s="80">
        <v>1</v>
      </c>
      <c r="T73" s="81">
        <v>1</v>
      </c>
      <c r="U73" s="80">
        <v>1</v>
      </c>
      <c r="V73" s="81">
        <v>1</v>
      </c>
      <c r="W73" s="80">
        <v>1</v>
      </c>
      <c r="X73" s="81"/>
      <c r="Y73" s="80">
        <v>1</v>
      </c>
      <c r="Z73" s="81"/>
      <c r="AA73" s="80">
        <v>1</v>
      </c>
      <c r="AB73" s="81"/>
      <c r="AC73" s="80">
        <v>1</v>
      </c>
      <c r="AD73" s="81"/>
      <c r="AE73" s="80">
        <v>1</v>
      </c>
      <c r="AF73" s="81"/>
      <c r="AG73" s="82" t="s">
        <v>82</v>
      </c>
      <c r="AK73" s="3" t="e">
        <f t="shared" si="0"/>
        <v>#DIV/0!</v>
      </c>
    </row>
    <row r="74" spans="1:37" ht="36" x14ac:dyDescent="0.25">
      <c r="A74" s="91" t="s">
        <v>123</v>
      </c>
      <c r="B74" s="41"/>
      <c r="C74" s="70" t="s">
        <v>133</v>
      </c>
      <c r="D74" s="71" t="s">
        <v>251</v>
      </c>
      <c r="E74" s="70" t="s">
        <v>29</v>
      </c>
      <c r="F74" s="78">
        <v>0</v>
      </c>
      <c r="G74" s="73">
        <v>0</v>
      </c>
      <c r="H74" s="79"/>
      <c r="I74" s="80">
        <v>1</v>
      </c>
      <c r="J74" s="81">
        <v>1</v>
      </c>
      <c r="K74" s="80">
        <v>1</v>
      </c>
      <c r="L74" s="81">
        <v>1</v>
      </c>
      <c r="M74" s="80">
        <v>1</v>
      </c>
      <c r="N74" s="81">
        <v>1</v>
      </c>
      <c r="O74" s="80">
        <v>1</v>
      </c>
      <c r="P74" s="81">
        <v>1</v>
      </c>
      <c r="Q74" s="80">
        <v>1</v>
      </c>
      <c r="R74" s="81">
        <v>1</v>
      </c>
      <c r="S74" s="80">
        <v>1</v>
      </c>
      <c r="T74" s="81">
        <v>1</v>
      </c>
      <c r="U74" s="80">
        <v>1</v>
      </c>
      <c r="V74" s="81">
        <v>1</v>
      </c>
      <c r="W74" s="80">
        <v>1</v>
      </c>
      <c r="X74" s="81"/>
      <c r="Y74" s="80">
        <v>1</v>
      </c>
      <c r="Z74" s="81"/>
      <c r="AA74" s="80">
        <v>1</v>
      </c>
      <c r="AB74" s="81"/>
      <c r="AC74" s="80">
        <v>1</v>
      </c>
      <c r="AD74" s="81"/>
      <c r="AE74" s="80">
        <v>1</v>
      </c>
      <c r="AF74" s="81"/>
      <c r="AG74" s="82" t="s">
        <v>253</v>
      </c>
      <c r="AH74" s="3" t="s">
        <v>66</v>
      </c>
      <c r="AI74" s="3">
        <f>SUM(I74:I81,K74:K81,M74:M81,O74:O81,Q74:Q81,S74:S81,U74:U81,W74:W81,Y74:Y81,AA74:AA81,AC74:AC81,AE74:AE81)</f>
        <v>46</v>
      </c>
      <c r="AJ74" s="12">
        <f>AI75/AI74</f>
        <v>0.36956521739130432</v>
      </c>
      <c r="AK74" s="3" t="e">
        <f t="shared" si="0"/>
        <v>#DIV/0!</v>
      </c>
    </row>
    <row r="75" spans="1:37" ht="36" x14ac:dyDescent="0.25">
      <c r="A75" s="92"/>
      <c r="B75" s="41"/>
      <c r="C75" s="70" t="s">
        <v>134</v>
      </c>
      <c r="D75" s="71" t="s">
        <v>251</v>
      </c>
      <c r="E75" s="70" t="s">
        <v>29</v>
      </c>
      <c r="F75" s="78">
        <v>0</v>
      </c>
      <c r="G75" s="73">
        <v>0</v>
      </c>
      <c r="H75" s="79"/>
      <c r="I75" s="80">
        <v>1</v>
      </c>
      <c r="J75" s="81">
        <v>1</v>
      </c>
      <c r="K75" s="80">
        <v>1</v>
      </c>
      <c r="L75" s="81">
        <v>1</v>
      </c>
      <c r="M75" s="80">
        <v>1</v>
      </c>
      <c r="N75" s="81">
        <v>1</v>
      </c>
      <c r="O75" s="80">
        <v>1</v>
      </c>
      <c r="P75" s="81">
        <v>1</v>
      </c>
      <c r="Q75" s="80">
        <v>1</v>
      </c>
      <c r="R75" s="81">
        <v>1</v>
      </c>
      <c r="S75" s="80">
        <v>1</v>
      </c>
      <c r="T75" s="81">
        <v>1</v>
      </c>
      <c r="U75" s="80"/>
      <c r="V75" s="81"/>
      <c r="W75" s="80"/>
      <c r="X75" s="81"/>
      <c r="Y75" s="80"/>
      <c r="Z75" s="81"/>
      <c r="AA75" s="80"/>
      <c r="AB75" s="81"/>
      <c r="AC75" s="80"/>
      <c r="AD75" s="81"/>
      <c r="AE75" s="80"/>
      <c r="AF75" s="81"/>
      <c r="AG75" s="82"/>
      <c r="AH75" s="3" t="s">
        <v>115</v>
      </c>
      <c r="AI75" s="3">
        <f>SUM(J74:J81,L74:L81,N74:N81,P74:P81,R74:R81,T74:T81,V74:V81,X74:X81,Z74:Z81,AB74:AB81,AD74:AD81,AF74:AF81)</f>
        <v>17</v>
      </c>
      <c r="AK75" s="3" t="e">
        <f t="shared" si="0"/>
        <v>#DIV/0!</v>
      </c>
    </row>
    <row r="76" spans="1:37" ht="36.6" customHeight="1" x14ac:dyDescent="0.25">
      <c r="A76" s="92"/>
      <c r="B76" s="41"/>
      <c r="C76" s="70" t="s">
        <v>135</v>
      </c>
      <c r="D76" s="71" t="s">
        <v>251</v>
      </c>
      <c r="E76" s="70" t="s">
        <v>29</v>
      </c>
      <c r="F76" s="78">
        <v>0</v>
      </c>
      <c r="G76" s="73">
        <v>0</v>
      </c>
      <c r="H76" s="79"/>
      <c r="I76" s="80"/>
      <c r="J76" s="81"/>
      <c r="K76" s="80">
        <v>1</v>
      </c>
      <c r="L76" s="81">
        <v>1</v>
      </c>
      <c r="M76" s="80">
        <v>1</v>
      </c>
      <c r="N76" s="81">
        <v>1</v>
      </c>
      <c r="O76" s="80"/>
      <c r="P76" s="81"/>
      <c r="Q76" s="80"/>
      <c r="R76" s="81"/>
      <c r="S76" s="80"/>
      <c r="T76" s="81"/>
      <c r="U76" s="80"/>
      <c r="V76" s="81"/>
      <c r="W76" s="80"/>
      <c r="X76" s="81"/>
      <c r="Y76" s="80"/>
      <c r="Z76" s="81"/>
      <c r="AA76" s="80"/>
      <c r="AB76" s="81"/>
      <c r="AC76" s="80"/>
      <c r="AD76" s="81"/>
      <c r="AE76" s="80"/>
      <c r="AF76" s="81"/>
      <c r="AG76" s="82"/>
      <c r="AK76" s="3" t="e">
        <f t="shared" si="0"/>
        <v>#DIV/0!</v>
      </c>
    </row>
    <row r="77" spans="1:37" ht="36.6" customHeight="1" x14ac:dyDescent="0.25">
      <c r="A77" s="92"/>
      <c r="B77" s="41"/>
      <c r="C77" s="70" t="s">
        <v>136</v>
      </c>
      <c r="D77" s="71" t="s">
        <v>251</v>
      </c>
      <c r="E77" s="70" t="s">
        <v>29</v>
      </c>
      <c r="F77" s="78">
        <v>0</v>
      </c>
      <c r="G77" s="73">
        <v>0</v>
      </c>
      <c r="H77" s="79"/>
      <c r="I77" s="80"/>
      <c r="J77" s="81"/>
      <c r="K77" s="80"/>
      <c r="L77" s="81"/>
      <c r="M77" s="80"/>
      <c r="N77" s="81"/>
      <c r="O77" s="80">
        <v>1</v>
      </c>
      <c r="P77" s="81">
        <v>1</v>
      </c>
      <c r="Q77" s="80">
        <v>1</v>
      </c>
      <c r="R77" s="81">
        <v>1</v>
      </c>
      <c r="S77" s="80"/>
      <c r="T77" s="81"/>
      <c r="U77" s="80"/>
      <c r="V77" s="81"/>
      <c r="W77" s="80"/>
      <c r="X77" s="81"/>
      <c r="Y77" s="80"/>
      <c r="Z77" s="81"/>
      <c r="AA77" s="80"/>
      <c r="AB77" s="81"/>
      <c r="AC77" s="80"/>
      <c r="AD77" s="81"/>
      <c r="AE77" s="80"/>
      <c r="AF77" s="81"/>
      <c r="AG77" s="82"/>
      <c r="AK77" s="3" t="e">
        <f t="shared" si="0"/>
        <v>#DIV/0!</v>
      </c>
    </row>
    <row r="78" spans="1:37" ht="24.6" customHeight="1" x14ac:dyDescent="0.25">
      <c r="A78" s="92"/>
      <c r="B78" s="41"/>
      <c r="C78" s="70" t="s">
        <v>137</v>
      </c>
      <c r="D78" s="70" t="s">
        <v>36</v>
      </c>
      <c r="E78" s="70" t="s">
        <v>29</v>
      </c>
      <c r="F78" s="78">
        <v>0</v>
      </c>
      <c r="G78" s="73">
        <v>0</v>
      </c>
      <c r="H78" s="79"/>
      <c r="I78" s="80"/>
      <c r="J78" s="81"/>
      <c r="K78" s="80">
        <v>1</v>
      </c>
      <c r="L78" s="81"/>
      <c r="M78" s="80"/>
      <c r="N78" s="81"/>
      <c r="O78" s="80">
        <v>1</v>
      </c>
      <c r="P78" s="81"/>
      <c r="Q78" s="80"/>
      <c r="R78" s="81"/>
      <c r="S78" s="80">
        <v>1</v>
      </c>
      <c r="T78" s="81"/>
      <c r="U78" s="80"/>
      <c r="V78" s="81"/>
      <c r="W78" s="80">
        <v>1</v>
      </c>
      <c r="X78" s="81"/>
      <c r="Y78" s="80"/>
      <c r="Z78" s="81"/>
      <c r="AA78" s="80">
        <v>1</v>
      </c>
      <c r="AB78" s="81"/>
      <c r="AC78" s="80"/>
      <c r="AD78" s="81"/>
      <c r="AE78" s="80">
        <v>1</v>
      </c>
      <c r="AF78" s="81"/>
      <c r="AG78" s="82"/>
      <c r="AK78" s="3" t="e">
        <f t="shared" si="0"/>
        <v>#DIV/0!</v>
      </c>
    </row>
    <row r="79" spans="1:37" ht="24.6" customHeight="1" x14ac:dyDescent="0.25">
      <c r="A79" s="92"/>
      <c r="B79" s="41"/>
      <c r="C79" s="70" t="s">
        <v>70</v>
      </c>
      <c r="D79" s="70" t="s">
        <v>36</v>
      </c>
      <c r="E79" s="70" t="s">
        <v>29</v>
      </c>
      <c r="F79" s="78">
        <v>0</v>
      </c>
      <c r="G79" s="73">
        <v>0</v>
      </c>
      <c r="H79" s="79"/>
      <c r="I79" s="80"/>
      <c r="J79" s="81"/>
      <c r="K79" s="80">
        <v>1</v>
      </c>
      <c r="L79" s="81"/>
      <c r="M79" s="80"/>
      <c r="N79" s="81"/>
      <c r="O79" s="80">
        <v>1</v>
      </c>
      <c r="P79" s="81"/>
      <c r="Q79" s="80"/>
      <c r="R79" s="81"/>
      <c r="S79" s="80">
        <v>1</v>
      </c>
      <c r="T79" s="81"/>
      <c r="U79" s="80"/>
      <c r="V79" s="81"/>
      <c r="W79" s="80">
        <v>1</v>
      </c>
      <c r="X79" s="81"/>
      <c r="Y79" s="80"/>
      <c r="Z79" s="81"/>
      <c r="AA79" s="80">
        <v>1</v>
      </c>
      <c r="AB79" s="81"/>
      <c r="AC79" s="80"/>
      <c r="AD79" s="81"/>
      <c r="AE79" s="80">
        <v>1</v>
      </c>
      <c r="AF79" s="81"/>
      <c r="AG79" s="82"/>
      <c r="AK79" s="3" t="e">
        <f t="shared" ref="AK79" si="4">G79/F79</f>
        <v>#DIV/0!</v>
      </c>
    </row>
    <row r="80" spans="1:37" ht="36" x14ac:dyDescent="0.25">
      <c r="A80" s="92"/>
      <c r="B80" s="41"/>
      <c r="C80" s="70" t="s">
        <v>138</v>
      </c>
      <c r="D80" s="71" t="s">
        <v>251</v>
      </c>
      <c r="E80" s="70" t="s">
        <v>29</v>
      </c>
      <c r="F80" s="78">
        <v>0</v>
      </c>
      <c r="G80" s="73">
        <v>0</v>
      </c>
      <c r="H80" s="79"/>
      <c r="I80" s="80">
        <v>1</v>
      </c>
      <c r="J80" s="81"/>
      <c r="K80" s="80"/>
      <c r="L80" s="81"/>
      <c r="M80" s="80"/>
      <c r="N80" s="81"/>
      <c r="O80" s="80"/>
      <c r="P80" s="81"/>
      <c r="Q80" s="80"/>
      <c r="R80" s="81"/>
      <c r="S80" s="80"/>
      <c r="T80" s="81"/>
      <c r="U80" s="80"/>
      <c r="V80" s="81"/>
      <c r="W80" s="80"/>
      <c r="X80" s="81"/>
      <c r="Y80" s="80"/>
      <c r="Z80" s="81"/>
      <c r="AA80" s="80"/>
      <c r="AB80" s="81"/>
      <c r="AC80" s="80"/>
      <c r="AD80" s="81"/>
      <c r="AE80" s="80"/>
      <c r="AF80" s="81"/>
      <c r="AG80" s="82"/>
      <c r="AK80" s="3" t="e">
        <f t="shared" si="0"/>
        <v>#DIV/0!</v>
      </c>
    </row>
    <row r="81" spans="1:37" ht="36.6" customHeight="1" x14ac:dyDescent="0.25">
      <c r="A81" s="93"/>
      <c r="B81" s="41"/>
      <c r="C81" s="71" t="s">
        <v>237</v>
      </c>
      <c r="D81" s="71" t="s">
        <v>251</v>
      </c>
      <c r="E81" s="70" t="s">
        <v>29</v>
      </c>
      <c r="F81" s="78">
        <v>0</v>
      </c>
      <c r="G81" s="73">
        <v>0</v>
      </c>
      <c r="H81" s="79"/>
      <c r="I81" s="80"/>
      <c r="J81" s="81"/>
      <c r="K81" s="80">
        <v>1</v>
      </c>
      <c r="L81" s="81"/>
      <c r="M81" s="80">
        <v>1</v>
      </c>
      <c r="N81" s="81"/>
      <c r="O81" s="80">
        <v>1</v>
      </c>
      <c r="P81" s="81"/>
      <c r="Q81" s="80">
        <v>1</v>
      </c>
      <c r="R81" s="81"/>
      <c r="S81" s="80">
        <v>1</v>
      </c>
      <c r="T81" s="81"/>
      <c r="U81" s="80">
        <v>1</v>
      </c>
      <c r="V81" s="81"/>
      <c r="W81" s="80">
        <v>1</v>
      </c>
      <c r="X81" s="81"/>
      <c r="Y81" s="80">
        <v>1</v>
      </c>
      <c r="Z81" s="81"/>
      <c r="AA81" s="80">
        <v>1</v>
      </c>
      <c r="AB81" s="81"/>
      <c r="AC81" s="80">
        <v>1</v>
      </c>
      <c r="AD81" s="81"/>
      <c r="AE81" s="80">
        <v>1</v>
      </c>
      <c r="AF81" s="81"/>
      <c r="AG81" s="82"/>
      <c r="AK81" s="3" t="e">
        <f t="shared" si="0"/>
        <v>#DIV/0!</v>
      </c>
    </row>
    <row r="82" spans="1:37" ht="36.6" customHeight="1" x14ac:dyDescent="0.25">
      <c r="A82" s="102" t="s">
        <v>169</v>
      </c>
      <c r="B82" s="43" t="s">
        <v>218</v>
      </c>
      <c r="C82" s="76" t="s">
        <v>125</v>
      </c>
      <c r="D82" s="71" t="s">
        <v>251</v>
      </c>
      <c r="E82" s="76" t="s">
        <v>29</v>
      </c>
      <c r="F82" s="78">
        <v>0</v>
      </c>
      <c r="G82" s="73">
        <v>0</v>
      </c>
      <c r="H82" s="79"/>
      <c r="I82" s="80"/>
      <c r="J82" s="81"/>
      <c r="K82" s="80"/>
      <c r="L82" s="81"/>
      <c r="M82" s="80">
        <v>1</v>
      </c>
      <c r="N82" s="81"/>
      <c r="O82" s="80"/>
      <c r="P82" s="81"/>
      <c r="Q82" s="80"/>
      <c r="R82" s="81"/>
      <c r="S82" s="80"/>
      <c r="T82" s="81"/>
      <c r="U82" s="80"/>
      <c r="V82" s="81"/>
      <c r="W82" s="80"/>
      <c r="X82" s="81"/>
      <c r="Y82" s="80"/>
      <c r="Z82" s="81"/>
      <c r="AA82" s="80"/>
      <c r="AB82" s="81"/>
      <c r="AC82" s="80"/>
      <c r="AD82" s="81"/>
      <c r="AE82" s="80"/>
      <c r="AF82" s="81"/>
      <c r="AG82" s="82"/>
      <c r="AH82" s="3" t="s">
        <v>66</v>
      </c>
      <c r="AI82" s="3">
        <f>SUM(I82:I91,K82:K91,M82:M91,O82:O91,Q82:Q91,S82:S91,U82:U91,W82:W91,Y82:Y91,AA82:AA91,AC82:AC91,AE82:AE91)</f>
        <v>29</v>
      </c>
      <c r="AJ82" s="12">
        <f>AI87/AI82</f>
        <v>0.27586206896551724</v>
      </c>
      <c r="AK82" s="3" t="e">
        <f t="shared" si="0"/>
        <v>#DIV/0!</v>
      </c>
    </row>
    <row r="83" spans="1:37" ht="24.6" customHeight="1" x14ac:dyDescent="0.25">
      <c r="A83" s="103"/>
      <c r="B83" s="43" t="s">
        <v>219</v>
      </c>
      <c r="C83" s="76" t="s">
        <v>126</v>
      </c>
      <c r="D83" s="76" t="s">
        <v>36</v>
      </c>
      <c r="E83" s="76" t="s">
        <v>29</v>
      </c>
      <c r="F83" s="78">
        <v>0</v>
      </c>
      <c r="G83" s="73">
        <v>0</v>
      </c>
      <c r="H83" s="79"/>
      <c r="I83" s="80"/>
      <c r="J83" s="81"/>
      <c r="K83" s="80">
        <v>1</v>
      </c>
      <c r="L83" s="81">
        <v>1</v>
      </c>
      <c r="M83" s="80"/>
      <c r="N83" s="81"/>
      <c r="O83" s="80"/>
      <c r="P83" s="81"/>
      <c r="Q83" s="80"/>
      <c r="R83" s="81"/>
      <c r="S83" s="80"/>
      <c r="T83" s="81"/>
      <c r="U83" s="80"/>
      <c r="V83" s="81"/>
      <c r="W83" s="80"/>
      <c r="X83" s="81"/>
      <c r="Y83" s="80"/>
      <c r="Z83" s="81"/>
      <c r="AA83" s="80"/>
      <c r="AB83" s="81"/>
      <c r="AC83" s="80"/>
      <c r="AD83" s="81"/>
      <c r="AE83" s="80"/>
      <c r="AF83" s="81"/>
      <c r="AG83" s="82"/>
      <c r="AJ83" s="12"/>
      <c r="AK83" s="3" t="e">
        <f t="shared" si="0"/>
        <v>#DIV/0!</v>
      </c>
    </row>
    <row r="84" spans="1:37" ht="24.6" customHeight="1" x14ac:dyDescent="0.25">
      <c r="A84" s="103"/>
      <c r="B84" s="43" t="s">
        <v>218</v>
      </c>
      <c r="C84" s="76" t="s">
        <v>127</v>
      </c>
      <c r="D84" s="76" t="s">
        <v>36</v>
      </c>
      <c r="E84" s="76" t="s">
        <v>29</v>
      </c>
      <c r="F84" s="78">
        <v>0</v>
      </c>
      <c r="G84" s="73">
        <v>0</v>
      </c>
      <c r="H84" s="79"/>
      <c r="I84" s="80"/>
      <c r="J84" s="81"/>
      <c r="K84" s="80"/>
      <c r="L84" s="81"/>
      <c r="M84" s="80">
        <v>1</v>
      </c>
      <c r="N84" s="81">
        <v>1</v>
      </c>
      <c r="O84" s="80"/>
      <c r="P84" s="81"/>
      <c r="Q84" s="80"/>
      <c r="R84" s="81"/>
      <c r="S84" s="80"/>
      <c r="T84" s="81"/>
      <c r="U84" s="80"/>
      <c r="V84" s="81"/>
      <c r="W84" s="80"/>
      <c r="X84" s="81"/>
      <c r="Y84" s="80"/>
      <c r="Z84" s="81"/>
      <c r="AA84" s="80"/>
      <c r="AB84" s="81"/>
      <c r="AC84" s="80"/>
      <c r="AD84" s="81"/>
      <c r="AE84" s="80"/>
      <c r="AF84" s="81"/>
      <c r="AG84" s="82"/>
      <c r="AJ84" s="12"/>
      <c r="AK84" s="3" t="e">
        <f t="shared" si="0"/>
        <v>#DIV/0!</v>
      </c>
    </row>
    <row r="85" spans="1:37" ht="36.6" customHeight="1" x14ac:dyDescent="0.25">
      <c r="A85" s="103"/>
      <c r="B85" s="43" t="s">
        <v>218</v>
      </c>
      <c r="C85" s="76" t="s">
        <v>128</v>
      </c>
      <c r="D85" s="71" t="s">
        <v>251</v>
      </c>
      <c r="E85" s="76" t="s">
        <v>29</v>
      </c>
      <c r="F85" s="78">
        <v>0</v>
      </c>
      <c r="G85" s="73">
        <v>0</v>
      </c>
      <c r="H85" s="79"/>
      <c r="I85" s="80"/>
      <c r="J85" s="81"/>
      <c r="K85" s="80"/>
      <c r="L85" s="81"/>
      <c r="M85" s="80"/>
      <c r="N85" s="81"/>
      <c r="O85" s="80">
        <v>1</v>
      </c>
      <c r="P85" s="81">
        <v>1</v>
      </c>
      <c r="Q85" s="80"/>
      <c r="R85" s="81"/>
      <c r="S85" s="80"/>
      <c r="T85" s="81"/>
      <c r="U85" s="80"/>
      <c r="V85" s="81"/>
      <c r="W85" s="80"/>
      <c r="X85" s="81"/>
      <c r="Y85" s="80"/>
      <c r="Z85" s="81"/>
      <c r="AA85" s="80"/>
      <c r="AB85" s="81"/>
      <c r="AC85" s="80"/>
      <c r="AD85" s="81"/>
      <c r="AE85" s="80"/>
      <c r="AF85" s="81"/>
      <c r="AG85" s="82"/>
      <c r="AJ85" s="12"/>
      <c r="AK85" s="3" t="e">
        <f t="shared" si="0"/>
        <v>#DIV/0!</v>
      </c>
    </row>
    <row r="86" spans="1:37" ht="24.6" customHeight="1" x14ac:dyDescent="0.25">
      <c r="A86" s="103"/>
      <c r="B86" s="43" t="s">
        <v>218</v>
      </c>
      <c r="C86" s="76" t="s">
        <v>129</v>
      </c>
      <c r="D86" s="76" t="s">
        <v>36</v>
      </c>
      <c r="E86" s="76" t="s">
        <v>29</v>
      </c>
      <c r="F86" s="78">
        <v>0</v>
      </c>
      <c r="G86" s="73">
        <v>0</v>
      </c>
      <c r="H86" s="79"/>
      <c r="I86" s="80"/>
      <c r="J86" s="81"/>
      <c r="K86" s="80"/>
      <c r="L86" s="81"/>
      <c r="M86" s="80"/>
      <c r="N86" s="81"/>
      <c r="O86" s="80"/>
      <c r="P86" s="81"/>
      <c r="Q86" s="80">
        <v>1</v>
      </c>
      <c r="R86" s="81">
        <v>1</v>
      </c>
      <c r="S86" s="80"/>
      <c r="T86" s="81"/>
      <c r="U86" s="80"/>
      <c r="V86" s="81"/>
      <c r="W86" s="80"/>
      <c r="X86" s="81"/>
      <c r="Y86" s="80"/>
      <c r="Z86" s="81"/>
      <c r="AA86" s="80"/>
      <c r="AB86" s="81"/>
      <c r="AC86" s="80"/>
      <c r="AD86" s="81"/>
      <c r="AE86" s="80"/>
      <c r="AF86" s="81"/>
      <c r="AG86" s="82"/>
      <c r="AJ86" s="12"/>
      <c r="AK86" s="3" t="e">
        <f t="shared" si="0"/>
        <v>#DIV/0!</v>
      </c>
    </row>
    <row r="87" spans="1:37" ht="24.6" customHeight="1" x14ac:dyDescent="0.25">
      <c r="A87" s="103"/>
      <c r="B87" s="43" t="s">
        <v>219</v>
      </c>
      <c r="C87" s="77" t="s">
        <v>224</v>
      </c>
      <c r="D87" s="76" t="s">
        <v>36</v>
      </c>
      <c r="E87" s="76" t="s">
        <v>29</v>
      </c>
      <c r="F87" s="78">
        <v>0</v>
      </c>
      <c r="G87" s="73">
        <v>0</v>
      </c>
      <c r="H87" s="79"/>
      <c r="I87" s="80"/>
      <c r="J87" s="81"/>
      <c r="K87" s="80"/>
      <c r="L87" s="81"/>
      <c r="M87" s="80"/>
      <c r="N87" s="81"/>
      <c r="O87" s="80">
        <v>1</v>
      </c>
      <c r="P87" s="81">
        <v>1</v>
      </c>
      <c r="Q87" s="80"/>
      <c r="R87" s="81"/>
      <c r="S87" s="80"/>
      <c r="T87" s="81"/>
      <c r="U87" s="80"/>
      <c r="V87" s="81"/>
      <c r="W87" s="80">
        <v>1</v>
      </c>
      <c r="X87" s="81"/>
      <c r="Y87" s="80"/>
      <c r="Z87" s="81"/>
      <c r="AA87" s="80"/>
      <c r="AB87" s="81"/>
      <c r="AC87" s="80"/>
      <c r="AD87" s="81"/>
      <c r="AE87" s="80">
        <v>1</v>
      </c>
      <c r="AF87" s="81"/>
      <c r="AG87" s="82"/>
      <c r="AH87" s="3" t="s">
        <v>67</v>
      </c>
      <c r="AI87" s="3">
        <f>SUM(J82:J91,L82:L91,N82:N91,P82:P91,R82:R91,T82:T91,V82:V91,X82:X91,Z82:Z91,AB82:AB91,AD82:AD91,AF82:AF91)</f>
        <v>8</v>
      </c>
      <c r="AK87" s="3" t="e">
        <f t="shared" si="0"/>
        <v>#DIV/0!</v>
      </c>
    </row>
    <row r="88" spans="1:37" ht="36.6" customHeight="1" x14ac:dyDescent="0.25">
      <c r="A88" s="103"/>
      <c r="B88" s="43" t="s">
        <v>218</v>
      </c>
      <c r="C88" s="76" t="s">
        <v>130</v>
      </c>
      <c r="D88" s="71" t="s">
        <v>251</v>
      </c>
      <c r="E88" s="76" t="s">
        <v>29</v>
      </c>
      <c r="F88" s="78">
        <v>0</v>
      </c>
      <c r="G88" s="73">
        <v>0</v>
      </c>
      <c r="H88" s="79"/>
      <c r="I88" s="80"/>
      <c r="J88" s="81"/>
      <c r="K88" s="80">
        <v>1</v>
      </c>
      <c r="L88" s="81"/>
      <c r="M88" s="80"/>
      <c r="N88" s="81"/>
      <c r="O88" s="80">
        <v>1</v>
      </c>
      <c r="P88" s="81"/>
      <c r="Q88" s="80"/>
      <c r="R88" s="81"/>
      <c r="S88" s="80">
        <v>1</v>
      </c>
      <c r="T88" s="81"/>
      <c r="U88" s="80"/>
      <c r="V88" s="81"/>
      <c r="W88" s="80">
        <v>1</v>
      </c>
      <c r="X88" s="81"/>
      <c r="Y88" s="80"/>
      <c r="Z88" s="81"/>
      <c r="AA88" s="80">
        <v>1</v>
      </c>
      <c r="AB88" s="81"/>
      <c r="AC88" s="80"/>
      <c r="AD88" s="81"/>
      <c r="AE88" s="80">
        <v>1</v>
      </c>
      <c r="AF88" s="81"/>
      <c r="AG88" s="82"/>
      <c r="AK88" s="3" t="e">
        <f t="shared" si="0"/>
        <v>#DIV/0!</v>
      </c>
    </row>
    <row r="89" spans="1:37" ht="38.450000000000003" customHeight="1" x14ac:dyDescent="0.25">
      <c r="A89" s="103"/>
      <c r="B89" s="43" t="s">
        <v>216</v>
      </c>
      <c r="C89" s="76" t="s">
        <v>131</v>
      </c>
      <c r="D89" s="77" t="s">
        <v>265</v>
      </c>
      <c r="E89" s="76" t="s">
        <v>29</v>
      </c>
      <c r="F89" s="78">
        <v>0</v>
      </c>
      <c r="G89" s="73">
        <v>0</v>
      </c>
      <c r="H89" s="79"/>
      <c r="I89" s="80"/>
      <c r="J89" s="81"/>
      <c r="K89" s="80">
        <v>1</v>
      </c>
      <c r="L89" s="81"/>
      <c r="M89" s="80">
        <v>1</v>
      </c>
      <c r="N89" s="81"/>
      <c r="O89" s="80">
        <v>1</v>
      </c>
      <c r="P89" s="81"/>
      <c r="Q89" s="80">
        <v>1</v>
      </c>
      <c r="R89" s="81"/>
      <c r="S89" s="80">
        <v>1</v>
      </c>
      <c r="T89" s="81"/>
      <c r="U89" s="80">
        <v>1</v>
      </c>
      <c r="V89" s="81"/>
      <c r="W89" s="80">
        <v>1</v>
      </c>
      <c r="X89" s="81"/>
      <c r="Y89" s="80">
        <v>1</v>
      </c>
      <c r="Z89" s="81"/>
      <c r="AA89" s="80">
        <v>1</v>
      </c>
      <c r="AB89" s="81"/>
      <c r="AC89" s="80">
        <v>1</v>
      </c>
      <c r="AD89" s="81"/>
      <c r="AE89" s="80">
        <v>1</v>
      </c>
      <c r="AF89" s="81"/>
      <c r="AG89" s="82"/>
      <c r="AK89" s="3" t="e">
        <f t="shared" si="0"/>
        <v>#DIV/0!</v>
      </c>
    </row>
    <row r="90" spans="1:37" ht="36.6" customHeight="1" x14ac:dyDescent="0.25">
      <c r="A90" s="103"/>
      <c r="B90" s="43" t="s">
        <v>216</v>
      </c>
      <c r="C90" s="76" t="s">
        <v>132</v>
      </c>
      <c r="D90" s="71" t="s">
        <v>251</v>
      </c>
      <c r="E90" s="76" t="s">
        <v>29</v>
      </c>
      <c r="F90" s="78">
        <v>0</v>
      </c>
      <c r="G90" s="73">
        <v>0</v>
      </c>
      <c r="H90" s="79"/>
      <c r="I90" s="80"/>
      <c r="J90" s="81"/>
      <c r="K90" s="80"/>
      <c r="L90" s="81"/>
      <c r="M90" s="80"/>
      <c r="N90" s="81"/>
      <c r="O90" s="80"/>
      <c r="P90" s="81"/>
      <c r="Q90" s="80"/>
      <c r="R90" s="81"/>
      <c r="S90" s="80">
        <v>1</v>
      </c>
      <c r="T90" s="81">
        <v>1</v>
      </c>
      <c r="U90" s="80"/>
      <c r="V90" s="81"/>
      <c r="W90" s="80"/>
      <c r="X90" s="81"/>
      <c r="Y90" s="80"/>
      <c r="Z90" s="81"/>
      <c r="AA90" s="80"/>
      <c r="AB90" s="81"/>
      <c r="AC90" s="80"/>
      <c r="AD90" s="81"/>
      <c r="AE90" s="80"/>
      <c r="AF90" s="81"/>
      <c r="AG90" s="82"/>
      <c r="AK90" s="3" t="e">
        <f t="shared" si="0"/>
        <v>#DIV/0!</v>
      </c>
    </row>
    <row r="91" spans="1:37" ht="36.6" customHeight="1" x14ac:dyDescent="0.25">
      <c r="A91" s="104"/>
      <c r="B91" s="43" t="s">
        <v>216</v>
      </c>
      <c r="C91" s="77" t="s">
        <v>238</v>
      </c>
      <c r="D91" s="76" t="s">
        <v>36</v>
      </c>
      <c r="E91" s="76" t="s">
        <v>29</v>
      </c>
      <c r="F91" s="78">
        <v>0</v>
      </c>
      <c r="G91" s="73">
        <v>0</v>
      </c>
      <c r="H91" s="79"/>
      <c r="I91" s="80"/>
      <c r="J91" s="81"/>
      <c r="K91" s="80"/>
      <c r="L91" s="81"/>
      <c r="M91" s="80"/>
      <c r="N91" s="81"/>
      <c r="O91" s="80">
        <v>1</v>
      </c>
      <c r="P91" s="81">
        <v>1</v>
      </c>
      <c r="Q91" s="80"/>
      <c r="R91" s="81"/>
      <c r="S91" s="80"/>
      <c r="T91" s="81"/>
      <c r="U91" s="80">
        <v>1</v>
      </c>
      <c r="V91" s="81">
        <v>1</v>
      </c>
      <c r="W91" s="80"/>
      <c r="X91" s="81"/>
      <c r="Y91" s="80"/>
      <c r="Z91" s="81"/>
      <c r="AA91" s="80">
        <v>1</v>
      </c>
      <c r="AB91" s="81"/>
      <c r="AC91" s="80"/>
      <c r="AD91" s="81"/>
      <c r="AE91" s="80"/>
      <c r="AF91" s="81"/>
      <c r="AG91" s="82"/>
      <c r="AK91" s="3" t="e">
        <f t="shared" si="0"/>
        <v>#DIV/0!</v>
      </c>
    </row>
    <row r="92" spans="1:37" ht="24.6" customHeight="1" x14ac:dyDescent="0.25">
      <c r="A92" s="91" t="s">
        <v>57</v>
      </c>
      <c r="B92" s="42" t="s">
        <v>217</v>
      </c>
      <c r="C92" s="71" t="s">
        <v>144</v>
      </c>
      <c r="D92" s="70" t="s">
        <v>36</v>
      </c>
      <c r="E92" s="70" t="s">
        <v>29</v>
      </c>
      <c r="F92" s="78">
        <v>0</v>
      </c>
      <c r="G92" s="73">
        <v>0</v>
      </c>
      <c r="H92" s="79"/>
      <c r="I92" s="80"/>
      <c r="J92" s="81"/>
      <c r="K92" s="80"/>
      <c r="L92" s="81"/>
      <c r="M92" s="80">
        <v>1</v>
      </c>
      <c r="N92" s="81"/>
      <c r="O92" s="80">
        <v>1</v>
      </c>
      <c r="P92" s="81"/>
      <c r="Q92" s="80">
        <v>1</v>
      </c>
      <c r="R92" s="81"/>
      <c r="S92" s="80">
        <v>1</v>
      </c>
      <c r="T92" s="81"/>
      <c r="U92" s="80"/>
      <c r="V92" s="81"/>
      <c r="W92" s="80"/>
      <c r="X92" s="81"/>
      <c r="Y92" s="80"/>
      <c r="Z92" s="81"/>
      <c r="AA92" s="80"/>
      <c r="AB92" s="81"/>
      <c r="AC92" s="80"/>
      <c r="AD92" s="81"/>
      <c r="AE92" s="80"/>
      <c r="AF92" s="81"/>
      <c r="AG92" s="82"/>
      <c r="AH92" s="3" t="s">
        <v>66</v>
      </c>
      <c r="AI92" s="3">
        <f>SUM(I92:I103,K92:K103,M92:M103,O92:O103,Q92:Q103,S92:S103,U92:U103,W92:W103,Y92:Y103,AA92:AA103,AC92:AC103,AE92:AE103)</f>
        <v>46</v>
      </c>
      <c r="AJ92" s="12" t="e">
        <f>#REF!/AI92</f>
        <v>#REF!</v>
      </c>
      <c r="AK92" s="3" t="e">
        <f t="shared" si="0"/>
        <v>#DIV/0!</v>
      </c>
    </row>
    <row r="93" spans="1:37" ht="24.6" customHeight="1" x14ac:dyDescent="0.25">
      <c r="A93" s="92"/>
      <c r="B93" s="42" t="s">
        <v>217</v>
      </c>
      <c r="C93" s="71" t="s">
        <v>145</v>
      </c>
      <c r="D93" s="71" t="s">
        <v>225</v>
      </c>
      <c r="E93" s="70" t="s">
        <v>29</v>
      </c>
      <c r="F93" s="78">
        <v>0</v>
      </c>
      <c r="G93" s="73">
        <v>0</v>
      </c>
      <c r="H93" s="79"/>
      <c r="I93" s="80"/>
      <c r="J93" s="81"/>
      <c r="K93" s="80"/>
      <c r="L93" s="81"/>
      <c r="M93" s="80"/>
      <c r="N93" s="81"/>
      <c r="O93" s="80">
        <v>1</v>
      </c>
      <c r="P93" s="81">
        <v>1</v>
      </c>
      <c r="Q93" s="80">
        <v>1</v>
      </c>
      <c r="R93" s="81"/>
      <c r="S93" s="80"/>
      <c r="T93" s="81"/>
      <c r="U93" s="80"/>
      <c r="V93" s="81"/>
      <c r="W93" s="80"/>
      <c r="X93" s="81"/>
      <c r="Y93" s="80"/>
      <c r="Z93" s="81"/>
      <c r="AA93" s="80"/>
      <c r="AB93" s="81"/>
      <c r="AC93" s="80"/>
      <c r="AD93" s="81"/>
      <c r="AE93" s="80"/>
      <c r="AF93" s="81"/>
      <c r="AG93" s="82"/>
      <c r="AJ93" s="12"/>
      <c r="AK93" s="3" t="e">
        <f t="shared" ref="AK93:AK157" si="5">G93/F93</f>
        <v>#DIV/0!</v>
      </c>
    </row>
    <row r="94" spans="1:37" ht="14.45" customHeight="1" x14ac:dyDescent="0.25">
      <c r="A94" s="92"/>
      <c r="B94" s="42" t="s">
        <v>217</v>
      </c>
      <c r="C94" s="70" t="s">
        <v>63</v>
      </c>
      <c r="D94" s="71" t="s">
        <v>225</v>
      </c>
      <c r="E94" s="70" t="s">
        <v>29</v>
      </c>
      <c r="F94" s="78">
        <v>0</v>
      </c>
      <c r="G94" s="73">
        <v>0</v>
      </c>
      <c r="H94" s="79"/>
      <c r="I94" s="80"/>
      <c r="J94" s="81"/>
      <c r="K94" s="80">
        <v>1</v>
      </c>
      <c r="L94" s="81"/>
      <c r="M94" s="80">
        <v>1</v>
      </c>
      <c r="N94" s="81"/>
      <c r="O94" s="80">
        <v>1</v>
      </c>
      <c r="P94" s="81"/>
      <c r="Q94" s="80">
        <v>1</v>
      </c>
      <c r="R94" s="81"/>
      <c r="S94" s="80">
        <v>1</v>
      </c>
      <c r="T94" s="81">
        <v>1</v>
      </c>
      <c r="U94" s="80">
        <v>1</v>
      </c>
      <c r="V94" s="81"/>
      <c r="W94" s="80"/>
      <c r="X94" s="81"/>
      <c r="Y94" s="80"/>
      <c r="Z94" s="81"/>
      <c r="AA94" s="80"/>
      <c r="AB94" s="81"/>
      <c r="AC94" s="80"/>
      <c r="AD94" s="81"/>
      <c r="AE94" s="80"/>
      <c r="AF94" s="81"/>
      <c r="AG94" s="82"/>
      <c r="AJ94" s="12"/>
      <c r="AK94" s="3" t="e">
        <f t="shared" si="5"/>
        <v>#DIV/0!</v>
      </c>
    </row>
    <row r="95" spans="1:37" ht="24.6" customHeight="1" x14ac:dyDescent="0.25">
      <c r="A95" s="92"/>
      <c r="B95" s="42" t="s">
        <v>217</v>
      </c>
      <c r="C95" s="71" t="s">
        <v>151</v>
      </c>
      <c r="D95" s="70" t="s">
        <v>36</v>
      </c>
      <c r="E95" s="70" t="s">
        <v>29</v>
      </c>
      <c r="F95" s="78">
        <v>0</v>
      </c>
      <c r="G95" s="73">
        <v>0</v>
      </c>
      <c r="H95" s="79"/>
      <c r="I95" s="80"/>
      <c r="J95" s="81"/>
      <c r="K95" s="80"/>
      <c r="L95" s="81"/>
      <c r="M95" s="80"/>
      <c r="N95" s="81"/>
      <c r="O95" s="80"/>
      <c r="P95" s="81"/>
      <c r="Q95" s="80"/>
      <c r="R95" s="81"/>
      <c r="S95" s="80">
        <v>1</v>
      </c>
      <c r="T95" s="81"/>
      <c r="U95" s="80"/>
      <c r="V95" s="81"/>
      <c r="W95" s="80"/>
      <c r="X95" s="81"/>
      <c r="Y95" s="80"/>
      <c r="Z95" s="81"/>
      <c r="AA95" s="80"/>
      <c r="AB95" s="81"/>
      <c r="AC95" s="80"/>
      <c r="AD95" s="81"/>
      <c r="AE95" s="80"/>
      <c r="AF95" s="81"/>
      <c r="AG95" s="82"/>
      <c r="AJ95" s="12"/>
      <c r="AK95" s="3" t="e">
        <f t="shared" si="5"/>
        <v>#DIV/0!</v>
      </c>
    </row>
    <row r="96" spans="1:37" ht="24.6" customHeight="1" x14ac:dyDescent="0.25">
      <c r="A96" s="92"/>
      <c r="B96" s="42" t="s">
        <v>217</v>
      </c>
      <c r="C96" s="71" t="s">
        <v>146</v>
      </c>
      <c r="D96" s="70" t="s">
        <v>36</v>
      </c>
      <c r="E96" s="70" t="s">
        <v>29</v>
      </c>
      <c r="F96" s="78">
        <v>0</v>
      </c>
      <c r="G96" s="73">
        <v>0</v>
      </c>
      <c r="H96" s="79"/>
      <c r="I96" s="80"/>
      <c r="J96" s="81"/>
      <c r="K96" s="80"/>
      <c r="L96" s="81"/>
      <c r="M96" s="80">
        <v>1</v>
      </c>
      <c r="N96" s="81"/>
      <c r="O96" s="80"/>
      <c r="P96" s="81"/>
      <c r="Q96" s="80"/>
      <c r="R96" s="81"/>
      <c r="S96" s="80"/>
      <c r="T96" s="81"/>
      <c r="U96" s="80"/>
      <c r="V96" s="81"/>
      <c r="W96" s="80"/>
      <c r="X96" s="81"/>
      <c r="Y96" s="80">
        <v>1</v>
      </c>
      <c r="Z96" s="81"/>
      <c r="AA96" s="80"/>
      <c r="AB96" s="81"/>
      <c r="AC96" s="80"/>
      <c r="AD96" s="81"/>
      <c r="AE96" s="80"/>
      <c r="AF96" s="81"/>
      <c r="AG96" s="82"/>
      <c r="AJ96" s="12"/>
      <c r="AK96" s="3" t="e">
        <f t="shared" si="5"/>
        <v>#DIV/0!</v>
      </c>
    </row>
    <row r="97" spans="1:37" ht="24.6" customHeight="1" x14ac:dyDescent="0.25">
      <c r="A97" s="92"/>
      <c r="B97" s="42" t="s">
        <v>217</v>
      </c>
      <c r="C97" s="71" t="s">
        <v>147</v>
      </c>
      <c r="D97" s="70" t="s">
        <v>36</v>
      </c>
      <c r="E97" s="70" t="s">
        <v>29</v>
      </c>
      <c r="F97" s="78">
        <v>0</v>
      </c>
      <c r="G97" s="73">
        <v>0</v>
      </c>
      <c r="H97" s="79"/>
      <c r="I97" s="80"/>
      <c r="J97" s="81"/>
      <c r="K97" s="80"/>
      <c r="L97" s="81"/>
      <c r="M97" s="80"/>
      <c r="N97" s="81"/>
      <c r="O97" s="80"/>
      <c r="P97" s="81"/>
      <c r="Q97" s="80"/>
      <c r="R97" s="81"/>
      <c r="S97" s="80"/>
      <c r="T97" s="81"/>
      <c r="U97" s="80"/>
      <c r="V97" s="81"/>
      <c r="W97" s="80">
        <v>1</v>
      </c>
      <c r="X97" s="81"/>
      <c r="Y97" s="80"/>
      <c r="Z97" s="81"/>
      <c r="AA97" s="80"/>
      <c r="AB97" s="81"/>
      <c r="AC97" s="80"/>
      <c r="AD97" s="81"/>
      <c r="AE97" s="80"/>
      <c r="AF97" s="81"/>
      <c r="AG97" s="82"/>
      <c r="AJ97" s="12"/>
      <c r="AK97" s="3" t="e">
        <f t="shared" si="5"/>
        <v>#DIV/0!</v>
      </c>
    </row>
    <row r="98" spans="1:37" ht="36" x14ac:dyDescent="0.25">
      <c r="A98" s="92"/>
      <c r="B98" s="42" t="s">
        <v>217</v>
      </c>
      <c r="C98" s="71" t="s">
        <v>244</v>
      </c>
      <c r="D98" s="70" t="s">
        <v>36</v>
      </c>
      <c r="E98" s="70" t="s">
        <v>29</v>
      </c>
      <c r="F98" s="78">
        <v>0</v>
      </c>
      <c r="G98" s="73">
        <v>0</v>
      </c>
      <c r="H98" s="79"/>
      <c r="I98" s="80">
        <v>1</v>
      </c>
      <c r="J98" s="81">
        <v>1</v>
      </c>
      <c r="K98" s="80">
        <v>1</v>
      </c>
      <c r="L98" s="81">
        <v>1</v>
      </c>
      <c r="M98" s="80">
        <v>1</v>
      </c>
      <c r="N98" s="81">
        <v>1</v>
      </c>
      <c r="O98" s="80">
        <v>1</v>
      </c>
      <c r="P98" s="81">
        <v>1</v>
      </c>
      <c r="Q98" s="80">
        <v>1</v>
      </c>
      <c r="R98" s="81">
        <v>1</v>
      </c>
      <c r="S98" s="80">
        <v>1</v>
      </c>
      <c r="T98" s="81">
        <v>1</v>
      </c>
      <c r="U98" s="80">
        <v>1</v>
      </c>
      <c r="V98" s="81">
        <v>1</v>
      </c>
      <c r="W98" s="80">
        <v>1</v>
      </c>
      <c r="X98" s="81"/>
      <c r="Y98" s="80">
        <v>1</v>
      </c>
      <c r="Z98" s="81"/>
      <c r="AA98" s="80">
        <v>1</v>
      </c>
      <c r="AB98" s="81"/>
      <c r="AC98" s="80">
        <v>1</v>
      </c>
      <c r="AD98" s="81"/>
      <c r="AE98" s="80">
        <v>1</v>
      </c>
      <c r="AF98" s="81"/>
      <c r="AG98" s="82"/>
      <c r="AJ98" s="12"/>
      <c r="AK98" s="3" t="e">
        <f t="shared" si="5"/>
        <v>#DIV/0!</v>
      </c>
    </row>
    <row r="99" spans="1:37" ht="24.6" customHeight="1" x14ac:dyDescent="0.25">
      <c r="A99" s="92"/>
      <c r="B99" s="42" t="s">
        <v>217</v>
      </c>
      <c r="C99" s="71" t="s">
        <v>148</v>
      </c>
      <c r="D99" s="70" t="s">
        <v>36</v>
      </c>
      <c r="E99" s="70" t="s">
        <v>29</v>
      </c>
      <c r="F99" s="78">
        <v>0</v>
      </c>
      <c r="G99" s="73">
        <v>0</v>
      </c>
      <c r="H99" s="79"/>
      <c r="I99" s="80"/>
      <c r="J99" s="81"/>
      <c r="K99" s="80"/>
      <c r="L99" s="81"/>
      <c r="M99" s="80">
        <v>1</v>
      </c>
      <c r="N99" s="81"/>
      <c r="O99" s="80">
        <v>1</v>
      </c>
      <c r="P99" s="81"/>
      <c r="Q99" s="80">
        <v>1</v>
      </c>
      <c r="R99" s="81"/>
      <c r="S99" s="80">
        <v>1</v>
      </c>
      <c r="T99" s="81"/>
      <c r="U99" s="80">
        <v>1</v>
      </c>
      <c r="V99" s="81"/>
      <c r="W99" s="80">
        <v>1</v>
      </c>
      <c r="X99" s="81"/>
      <c r="Y99" s="80">
        <v>1</v>
      </c>
      <c r="Z99" s="81"/>
      <c r="AA99" s="80">
        <v>1</v>
      </c>
      <c r="AB99" s="81"/>
      <c r="AC99" s="80">
        <v>1</v>
      </c>
      <c r="AD99" s="81"/>
      <c r="AE99" s="80">
        <v>1</v>
      </c>
      <c r="AF99" s="81"/>
      <c r="AG99" s="82"/>
      <c r="AJ99" s="12"/>
      <c r="AK99" s="3" t="e">
        <f t="shared" si="5"/>
        <v>#DIV/0!</v>
      </c>
    </row>
    <row r="100" spans="1:37" ht="24.6" customHeight="1" x14ac:dyDescent="0.25">
      <c r="A100" s="92"/>
      <c r="B100" s="42" t="s">
        <v>217</v>
      </c>
      <c r="C100" s="70" t="s">
        <v>149</v>
      </c>
      <c r="D100" s="70" t="s">
        <v>36</v>
      </c>
      <c r="E100" s="70" t="s">
        <v>29</v>
      </c>
      <c r="F100" s="78">
        <v>0</v>
      </c>
      <c r="G100" s="73">
        <v>0</v>
      </c>
      <c r="H100" s="79"/>
      <c r="I100" s="80"/>
      <c r="J100" s="81"/>
      <c r="K100" s="80"/>
      <c r="L100" s="81"/>
      <c r="M100" s="80"/>
      <c r="N100" s="81"/>
      <c r="O100" s="80"/>
      <c r="P100" s="81"/>
      <c r="Q100" s="80"/>
      <c r="R100" s="81"/>
      <c r="S100" s="80"/>
      <c r="T100" s="81"/>
      <c r="U100" s="80"/>
      <c r="V100" s="81"/>
      <c r="W100" s="80"/>
      <c r="X100" s="81"/>
      <c r="Y100" s="80"/>
      <c r="Z100" s="81"/>
      <c r="AA100" s="80">
        <v>1</v>
      </c>
      <c r="AB100" s="81"/>
      <c r="AC100" s="80">
        <v>1</v>
      </c>
      <c r="AD100" s="81"/>
      <c r="AE100" s="80">
        <v>1</v>
      </c>
      <c r="AF100" s="81"/>
      <c r="AG100" s="82"/>
      <c r="AJ100" s="12"/>
      <c r="AK100" s="3" t="e">
        <f t="shared" si="5"/>
        <v>#DIV/0!</v>
      </c>
    </row>
    <row r="101" spans="1:37" ht="24.6" customHeight="1" x14ac:dyDescent="0.25">
      <c r="A101" s="92"/>
      <c r="B101" s="42" t="s">
        <v>217</v>
      </c>
      <c r="C101" s="71" t="s">
        <v>153</v>
      </c>
      <c r="D101" s="70" t="s">
        <v>36</v>
      </c>
      <c r="E101" s="70" t="s">
        <v>29</v>
      </c>
      <c r="F101" s="78">
        <v>0</v>
      </c>
      <c r="G101" s="73">
        <v>0</v>
      </c>
      <c r="H101" s="79"/>
      <c r="I101" s="80"/>
      <c r="J101" s="81"/>
      <c r="K101" s="80"/>
      <c r="L101" s="81"/>
      <c r="M101" s="80"/>
      <c r="N101" s="81"/>
      <c r="O101" s="80"/>
      <c r="P101" s="81"/>
      <c r="Q101" s="80"/>
      <c r="R101" s="81"/>
      <c r="S101" s="80"/>
      <c r="T101" s="81"/>
      <c r="U101" s="80">
        <v>1</v>
      </c>
      <c r="V101" s="81"/>
      <c r="W101" s="80"/>
      <c r="X101" s="81"/>
      <c r="Y101" s="80"/>
      <c r="Z101" s="81"/>
      <c r="AA101" s="80"/>
      <c r="AB101" s="81"/>
      <c r="AC101" s="80"/>
      <c r="AD101" s="81"/>
      <c r="AE101" s="80"/>
      <c r="AF101" s="81"/>
      <c r="AG101" s="82"/>
      <c r="AJ101" s="12"/>
      <c r="AK101" s="3" t="e">
        <f t="shared" si="5"/>
        <v>#DIV/0!</v>
      </c>
    </row>
    <row r="102" spans="1:37" ht="24.6" customHeight="1" x14ac:dyDescent="0.25">
      <c r="A102" s="92"/>
      <c r="B102" s="42" t="s">
        <v>217</v>
      </c>
      <c r="C102" s="71" t="s">
        <v>152</v>
      </c>
      <c r="D102" s="71" t="s">
        <v>36</v>
      </c>
      <c r="E102" s="70" t="s">
        <v>29</v>
      </c>
      <c r="F102" s="78">
        <v>0</v>
      </c>
      <c r="G102" s="73">
        <v>0</v>
      </c>
      <c r="H102" s="79"/>
      <c r="I102" s="80"/>
      <c r="J102" s="81"/>
      <c r="K102" s="80"/>
      <c r="L102" s="81"/>
      <c r="M102" s="80"/>
      <c r="N102" s="81"/>
      <c r="O102" s="80"/>
      <c r="P102" s="81"/>
      <c r="Q102" s="80"/>
      <c r="R102" s="81"/>
      <c r="S102" s="80"/>
      <c r="T102" s="81"/>
      <c r="U102" s="80"/>
      <c r="V102" s="81"/>
      <c r="W102" s="80">
        <v>1</v>
      </c>
      <c r="X102" s="81"/>
      <c r="Y102" s="80"/>
      <c r="Z102" s="81"/>
      <c r="AA102" s="80"/>
      <c r="AB102" s="81"/>
      <c r="AC102" s="80"/>
      <c r="AD102" s="81"/>
      <c r="AE102" s="80"/>
      <c r="AF102" s="81"/>
      <c r="AG102" s="82"/>
      <c r="AJ102" s="12"/>
      <c r="AK102" s="3" t="e">
        <f t="shared" si="5"/>
        <v>#DIV/0!</v>
      </c>
    </row>
    <row r="103" spans="1:37" ht="36.6" customHeight="1" x14ac:dyDescent="0.25">
      <c r="A103" s="93"/>
      <c r="B103" s="42" t="s">
        <v>217</v>
      </c>
      <c r="C103" s="70" t="s">
        <v>150</v>
      </c>
      <c r="D103" s="71" t="s">
        <v>251</v>
      </c>
      <c r="E103" s="70" t="s">
        <v>29</v>
      </c>
      <c r="F103" s="78">
        <v>0</v>
      </c>
      <c r="G103" s="73">
        <v>0</v>
      </c>
      <c r="H103" s="79"/>
      <c r="I103" s="80"/>
      <c r="J103" s="81"/>
      <c r="K103" s="80"/>
      <c r="L103" s="81"/>
      <c r="M103" s="80"/>
      <c r="N103" s="81"/>
      <c r="O103" s="80">
        <v>1</v>
      </c>
      <c r="P103" s="81">
        <v>1</v>
      </c>
      <c r="Q103" s="80"/>
      <c r="R103" s="81"/>
      <c r="S103" s="80"/>
      <c r="T103" s="81"/>
      <c r="U103" s="80"/>
      <c r="V103" s="81"/>
      <c r="W103" s="80">
        <v>1</v>
      </c>
      <c r="X103" s="81"/>
      <c r="Y103" s="80"/>
      <c r="Z103" s="81"/>
      <c r="AA103" s="80"/>
      <c r="AB103" s="81"/>
      <c r="AC103" s="80"/>
      <c r="AD103" s="81"/>
      <c r="AE103" s="80">
        <v>1</v>
      </c>
      <c r="AF103" s="81"/>
      <c r="AG103" s="82"/>
      <c r="AJ103" s="12"/>
      <c r="AK103" s="3" t="e">
        <f t="shared" si="5"/>
        <v>#DIV/0!</v>
      </c>
    </row>
    <row r="104" spans="1:37" ht="24.6" customHeight="1" x14ac:dyDescent="0.25">
      <c r="A104" s="112" t="s">
        <v>56</v>
      </c>
      <c r="B104" s="43" t="s">
        <v>220</v>
      </c>
      <c r="C104" s="77" t="s">
        <v>140</v>
      </c>
      <c r="D104" s="77" t="s">
        <v>36</v>
      </c>
      <c r="E104" s="76" t="s">
        <v>29</v>
      </c>
      <c r="F104" s="78">
        <v>0</v>
      </c>
      <c r="G104" s="73">
        <v>0</v>
      </c>
      <c r="H104" s="79"/>
      <c r="I104" s="80"/>
      <c r="J104" s="81"/>
      <c r="K104" s="80"/>
      <c r="L104" s="81"/>
      <c r="M104" s="80"/>
      <c r="N104" s="81"/>
      <c r="O104" s="80"/>
      <c r="P104" s="81"/>
      <c r="Q104" s="80"/>
      <c r="R104" s="81"/>
      <c r="S104" s="80"/>
      <c r="T104" s="81"/>
      <c r="U104" s="80"/>
      <c r="V104" s="81"/>
      <c r="W104" s="80"/>
      <c r="X104" s="81"/>
      <c r="Y104" s="80">
        <v>1</v>
      </c>
      <c r="Z104" s="81"/>
      <c r="AA104" s="80"/>
      <c r="AB104" s="81"/>
      <c r="AC104" s="80"/>
      <c r="AD104" s="81"/>
      <c r="AE104" s="80"/>
      <c r="AF104" s="81"/>
      <c r="AG104" s="82"/>
      <c r="AJ104" s="12"/>
      <c r="AK104" s="3" t="e">
        <f t="shared" si="5"/>
        <v>#DIV/0!</v>
      </c>
    </row>
    <row r="105" spans="1:37" ht="24.6" customHeight="1" x14ac:dyDescent="0.25">
      <c r="A105" s="113"/>
      <c r="B105" s="43" t="s">
        <v>220</v>
      </c>
      <c r="C105" s="77" t="s">
        <v>141</v>
      </c>
      <c r="D105" s="77" t="s">
        <v>36</v>
      </c>
      <c r="E105" s="76" t="s">
        <v>29</v>
      </c>
      <c r="F105" s="78">
        <v>0</v>
      </c>
      <c r="G105" s="73">
        <v>0</v>
      </c>
      <c r="H105" s="79"/>
      <c r="I105" s="80"/>
      <c r="J105" s="81"/>
      <c r="K105" s="80"/>
      <c r="L105" s="81"/>
      <c r="M105" s="80"/>
      <c r="N105" s="81"/>
      <c r="O105" s="80"/>
      <c r="P105" s="81"/>
      <c r="Q105" s="80"/>
      <c r="R105" s="81"/>
      <c r="S105" s="80"/>
      <c r="T105" s="81"/>
      <c r="U105" s="80"/>
      <c r="V105" s="81"/>
      <c r="W105" s="80"/>
      <c r="X105" s="81"/>
      <c r="Y105" s="80"/>
      <c r="Z105" s="81"/>
      <c r="AA105" s="80">
        <v>1</v>
      </c>
      <c r="AB105" s="81"/>
      <c r="AC105" s="80"/>
      <c r="AD105" s="81"/>
      <c r="AE105" s="80"/>
      <c r="AF105" s="81"/>
      <c r="AG105" s="82"/>
      <c r="AJ105" s="12"/>
      <c r="AK105" s="3" t="e">
        <f t="shared" si="5"/>
        <v>#DIV/0!</v>
      </c>
    </row>
    <row r="106" spans="1:37" ht="24.6" customHeight="1" x14ac:dyDescent="0.25">
      <c r="A106" s="113"/>
      <c r="B106" s="43" t="s">
        <v>220</v>
      </c>
      <c r="C106" s="77" t="s">
        <v>142</v>
      </c>
      <c r="D106" s="77" t="s">
        <v>36</v>
      </c>
      <c r="E106" s="76" t="s">
        <v>29</v>
      </c>
      <c r="F106" s="78">
        <v>0</v>
      </c>
      <c r="G106" s="73">
        <v>0</v>
      </c>
      <c r="H106" s="79"/>
      <c r="I106" s="80"/>
      <c r="J106" s="81"/>
      <c r="K106" s="80"/>
      <c r="L106" s="81"/>
      <c r="M106" s="80"/>
      <c r="N106" s="81"/>
      <c r="O106" s="80"/>
      <c r="P106" s="81"/>
      <c r="Q106" s="80"/>
      <c r="R106" s="81"/>
      <c r="S106" s="80"/>
      <c r="T106" s="81"/>
      <c r="U106" s="80"/>
      <c r="V106" s="81"/>
      <c r="W106" s="80"/>
      <c r="X106" s="81"/>
      <c r="Y106" s="80"/>
      <c r="Z106" s="81"/>
      <c r="AA106" s="80"/>
      <c r="AB106" s="81"/>
      <c r="AC106" s="80">
        <v>1</v>
      </c>
      <c r="AD106" s="81"/>
      <c r="AE106" s="80"/>
      <c r="AF106" s="81"/>
      <c r="AG106" s="82"/>
      <c r="AJ106" s="12"/>
      <c r="AK106" s="3" t="e">
        <f t="shared" si="5"/>
        <v>#DIV/0!</v>
      </c>
    </row>
    <row r="107" spans="1:37" ht="36.6" customHeight="1" x14ac:dyDescent="0.25">
      <c r="A107" s="114"/>
      <c r="B107" s="43" t="s">
        <v>220</v>
      </c>
      <c r="C107" s="77" t="s">
        <v>143</v>
      </c>
      <c r="D107" s="71" t="s">
        <v>251</v>
      </c>
      <c r="E107" s="77" t="s">
        <v>29</v>
      </c>
      <c r="F107" s="78">
        <v>0</v>
      </c>
      <c r="G107" s="73">
        <v>0</v>
      </c>
      <c r="H107" s="79"/>
      <c r="I107" s="80"/>
      <c r="J107" s="81"/>
      <c r="K107" s="80"/>
      <c r="L107" s="81"/>
      <c r="M107" s="80"/>
      <c r="N107" s="81"/>
      <c r="O107" s="80"/>
      <c r="P107" s="81"/>
      <c r="Q107" s="80"/>
      <c r="R107" s="81"/>
      <c r="S107" s="80"/>
      <c r="T107" s="81"/>
      <c r="U107" s="80"/>
      <c r="V107" s="81"/>
      <c r="W107" s="80">
        <v>1</v>
      </c>
      <c r="X107" s="81"/>
      <c r="Y107" s="80"/>
      <c r="Z107" s="81"/>
      <c r="AA107" s="80"/>
      <c r="AB107" s="81"/>
      <c r="AC107" s="80"/>
      <c r="AD107" s="81"/>
      <c r="AE107" s="80">
        <v>1</v>
      </c>
      <c r="AF107" s="81"/>
      <c r="AG107" s="82"/>
      <c r="AJ107" s="12"/>
      <c r="AK107" s="3" t="e">
        <f t="shared" si="5"/>
        <v>#DIV/0!</v>
      </c>
    </row>
    <row r="108" spans="1:37" ht="36.6" customHeight="1" x14ac:dyDescent="0.25">
      <c r="A108" s="91" t="s">
        <v>58</v>
      </c>
      <c r="B108" s="42" t="s">
        <v>219</v>
      </c>
      <c r="C108" s="71" t="s">
        <v>239</v>
      </c>
      <c r="D108" s="71" t="s">
        <v>251</v>
      </c>
      <c r="E108" s="71" t="s">
        <v>29</v>
      </c>
      <c r="F108" s="78">
        <v>0</v>
      </c>
      <c r="G108" s="73">
        <v>0</v>
      </c>
      <c r="H108" s="79"/>
      <c r="I108" s="80"/>
      <c r="J108" s="81"/>
      <c r="K108" s="80"/>
      <c r="L108" s="81"/>
      <c r="M108" s="80"/>
      <c r="N108" s="81"/>
      <c r="O108" s="80"/>
      <c r="P108" s="81"/>
      <c r="Q108" s="80"/>
      <c r="R108" s="81"/>
      <c r="S108" s="80"/>
      <c r="T108" s="81"/>
      <c r="U108" s="80"/>
      <c r="V108" s="81"/>
      <c r="W108" s="80"/>
      <c r="X108" s="81"/>
      <c r="Y108" s="80">
        <v>1</v>
      </c>
      <c r="Z108" s="81"/>
      <c r="AA108" s="80"/>
      <c r="AB108" s="81"/>
      <c r="AC108" s="80"/>
      <c r="AD108" s="81"/>
      <c r="AE108" s="80"/>
      <c r="AF108" s="81"/>
      <c r="AG108" s="82"/>
      <c r="AH108" s="3" t="s">
        <v>66</v>
      </c>
      <c r="AI108" s="3">
        <f>SUM(I108:I115,K108:K115,M108:M115,O108:O115,Q108:Q115,S108:S115,U108:U115,W108:W115,Y108:Y115,AA108:AA115,AC108:AC115,AE108:AE115)</f>
        <v>23</v>
      </c>
      <c r="AJ108" s="12" t="e">
        <f>#REF!/AI108</f>
        <v>#REF!</v>
      </c>
      <c r="AK108" s="3" t="e">
        <f t="shared" si="5"/>
        <v>#DIV/0!</v>
      </c>
    </row>
    <row r="109" spans="1:37" ht="24" x14ac:dyDescent="0.25">
      <c r="A109" s="92"/>
      <c r="B109" s="42" t="s">
        <v>219</v>
      </c>
      <c r="C109" s="70" t="s">
        <v>154</v>
      </c>
      <c r="D109" s="71" t="s">
        <v>225</v>
      </c>
      <c r="E109" s="71" t="s">
        <v>29</v>
      </c>
      <c r="F109" s="78">
        <v>0</v>
      </c>
      <c r="G109" s="73">
        <v>0</v>
      </c>
      <c r="H109" s="79"/>
      <c r="I109" s="80"/>
      <c r="J109" s="81"/>
      <c r="K109" s="80"/>
      <c r="L109" s="81"/>
      <c r="M109" s="80"/>
      <c r="N109" s="81"/>
      <c r="O109" s="80"/>
      <c r="P109" s="81"/>
      <c r="Q109" s="80">
        <v>1</v>
      </c>
      <c r="R109" s="81">
        <v>1</v>
      </c>
      <c r="S109" s="80">
        <v>1</v>
      </c>
      <c r="T109" s="81">
        <v>1</v>
      </c>
      <c r="U109" s="80"/>
      <c r="V109" s="81"/>
      <c r="W109" s="80"/>
      <c r="X109" s="81"/>
      <c r="Y109" s="80"/>
      <c r="Z109" s="81"/>
      <c r="AA109" s="80"/>
      <c r="AB109" s="81"/>
      <c r="AC109" s="80"/>
      <c r="AD109" s="81"/>
      <c r="AE109" s="80"/>
      <c r="AF109" s="81"/>
      <c r="AG109" s="82"/>
      <c r="AJ109" s="12"/>
      <c r="AK109" s="3" t="e">
        <f t="shared" si="5"/>
        <v>#DIV/0!</v>
      </c>
    </row>
    <row r="110" spans="1:37" ht="36.6" customHeight="1" x14ac:dyDescent="0.25">
      <c r="A110" s="92"/>
      <c r="B110" s="42" t="s">
        <v>219</v>
      </c>
      <c r="C110" s="70" t="s">
        <v>155</v>
      </c>
      <c r="D110" s="71" t="s">
        <v>251</v>
      </c>
      <c r="E110" s="71" t="s">
        <v>29</v>
      </c>
      <c r="F110" s="78">
        <v>0</v>
      </c>
      <c r="G110" s="73">
        <v>0</v>
      </c>
      <c r="H110" s="79"/>
      <c r="I110" s="80"/>
      <c r="J110" s="81"/>
      <c r="K110" s="80"/>
      <c r="L110" s="81"/>
      <c r="M110" s="80"/>
      <c r="N110" s="81"/>
      <c r="O110" s="80"/>
      <c r="P110" s="81"/>
      <c r="Q110" s="80">
        <v>1</v>
      </c>
      <c r="R110" s="81">
        <v>1</v>
      </c>
      <c r="S110" s="80"/>
      <c r="T110" s="81"/>
      <c r="U110" s="80"/>
      <c r="V110" s="81"/>
      <c r="W110" s="80"/>
      <c r="X110" s="81"/>
      <c r="Y110" s="80"/>
      <c r="Z110" s="81"/>
      <c r="AA110" s="80"/>
      <c r="AB110" s="81"/>
      <c r="AC110" s="80">
        <v>1</v>
      </c>
      <c r="AD110" s="81"/>
      <c r="AE110" s="80"/>
      <c r="AF110" s="81"/>
      <c r="AG110" s="82"/>
      <c r="AJ110" s="12"/>
      <c r="AK110" s="3" t="e">
        <f t="shared" si="5"/>
        <v>#DIV/0!</v>
      </c>
    </row>
    <row r="111" spans="1:37" ht="36.6" customHeight="1" x14ac:dyDescent="0.25">
      <c r="A111" s="92"/>
      <c r="B111" s="42" t="s">
        <v>219</v>
      </c>
      <c r="C111" s="70" t="s">
        <v>156</v>
      </c>
      <c r="D111" s="71" t="s">
        <v>251</v>
      </c>
      <c r="E111" s="71" t="s">
        <v>29</v>
      </c>
      <c r="F111" s="78">
        <v>0</v>
      </c>
      <c r="G111" s="73">
        <v>0</v>
      </c>
      <c r="H111" s="79"/>
      <c r="I111" s="80"/>
      <c r="J111" s="81"/>
      <c r="K111" s="80"/>
      <c r="L111" s="81"/>
      <c r="M111" s="80"/>
      <c r="N111" s="81"/>
      <c r="O111" s="80"/>
      <c r="P111" s="81"/>
      <c r="Q111" s="80"/>
      <c r="R111" s="81"/>
      <c r="S111" s="80">
        <v>1</v>
      </c>
      <c r="T111" s="81">
        <v>1</v>
      </c>
      <c r="U111" s="80"/>
      <c r="V111" s="81"/>
      <c r="W111" s="80"/>
      <c r="X111" s="81"/>
      <c r="Y111" s="80"/>
      <c r="Z111" s="81"/>
      <c r="AA111" s="80"/>
      <c r="AB111" s="81"/>
      <c r="AC111" s="80"/>
      <c r="AD111" s="81"/>
      <c r="AE111" s="80"/>
      <c r="AF111" s="81"/>
      <c r="AG111" s="82"/>
      <c r="AJ111" s="12"/>
      <c r="AK111" s="3" t="e">
        <f t="shared" si="5"/>
        <v>#DIV/0!</v>
      </c>
    </row>
    <row r="112" spans="1:37" ht="24" x14ac:dyDescent="0.25">
      <c r="A112" s="92"/>
      <c r="B112" s="42" t="s">
        <v>219</v>
      </c>
      <c r="C112" s="70" t="s">
        <v>157</v>
      </c>
      <c r="D112" s="71" t="s">
        <v>36</v>
      </c>
      <c r="E112" s="71" t="s">
        <v>29</v>
      </c>
      <c r="F112" s="78">
        <v>0</v>
      </c>
      <c r="G112" s="73">
        <v>0</v>
      </c>
      <c r="H112" s="79"/>
      <c r="I112" s="80">
        <v>1</v>
      </c>
      <c r="J112" s="81">
        <v>1</v>
      </c>
      <c r="K112" s="80">
        <v>1</v>
      </c>
      <c r="L112" s="81">
        <v>1</v>
      </c>
      <c r="M112" s="80">
        <v>1</v>
      </c>
      <c r="N112" s="81">
        <v>1</v>
      </c>
      <c r="O112" s="80">
        <v>1</v>
      </c>
      <c r="P112" s="81">
        <v>1</v>
      </c>
      <c r="Q112" s="80">
        <v>1</v>
      </c>
      <c r="R112" s="81">
        <v>1</v>
      </c>
      <c r="S112" s="80">
        <v>1</v>
      </c>
      <c r="T112" s="81">
        <v>1</v>
      </c>
      <c r="U112" s="80">
        <v>1</v>
      </c>
      <c r="V112" s="81">
        <v>1</v>
      </c>
      <c r="W112" s="80">
        <v>1</v>
      </c>
      <c r="X112" s="81"/>
      <c r="Y112" s="80">
        <v>1</v>
      </c>
      <c r="Z112" s="81"/>
      <c r="AA112" s="80">
        <v>1</v>
      </c>
      <c r="AB112" s="81"/>
      <c r="AC112" s="80">
        <v>1</v>
      </c>
      <c r="AD112" s="81"/>
      <c r="AE112" s="80">
        <v>1</v>
      </c>
      <c r="AF112" s="81"/>
      <c r="AG112" s="82"/>
      <c r="AJ112" s="12"/>
      <c r="AK112" s="3" t="e">
        <f t="shared" si="5"/>
        <v>#DIV/0!</v>
      </c>
    </row>
    <row r="113" spans="1:37" ht="24.6" customHeight="1" x14ac:dyDescent="0.25">
      <c r="A113" s="92"/>
      <c r="B113" s="42" t="s">
        <v>219</v>
      </c>
      <c r="C113" s="70" t="s">
        <v>158</v>
      </c>
      <c r="D113" s="71" t="s">
        <v>225</v>
      </c>
      <c r="E113" s="71" t="s">
        <v>29</v>
      </c>
      <c r="F113" s="78">
        <v>0</v>
      </c>
      <c r="G113" s="73">
        <v>0</v>
      </c>
      <c r="H113" s="79"/>
      <c r="I113" s="80"/>
      <c r="J113" s="81"/>
      <c r="K113" s="80">
        <v>1</v>
      </c>
      <c r="L113" s="81"/>
      <c r="M113" s="80"/>
      <c r="N113" s="81"/>
      <c r="O113" s="80"/>
      <c r="P113" s="81"/>
      <c r="Q113" s="80"/>
      <c r="R113" s="81"/>
      <c r="S113" s="80"/>
      <c r="T113" s="81"/>
      <c r="U113" s="80"/>
      <c r="V113" s="81"/>
      <c r="W113" s="80"/>
      <c r="X113" s="81"/>
      <c r="Y113" s="80"/>
      <c r="Z113" s="81"/>
      <c r="AA113" s="80"/>
      <c r="AB113" s="81"/>
      <c r="AC113" s="80"/>
      <c r="AD113" s="81"/>
      <c r="AE113" s="80"/>
      <c r="AF113" s="81"/>
      <c r="AG113" s="82"/>
      <c r="AJ113" s="12"/>
      <c r="AK113" s="3" t="e">
        <f t="shared" si="5"/>
        <v>#DIV/0!</v>
      </c>
    </row>
    <row r="114" spans="1:37" ht="24.6" customHeight="1" x14ac:dyDescent="0.25">
      <c r="A114" s="92"/>
      <c r="B114" s="42" t="s">
        <v>219</v>
      </c>
      <c r="C114" s="71" t="s">
        <v>161</v>
      </c>
      <c r="D114" s="70" t="s">
        <v>36</v>
      </c>
      <c r="E114" s="71" t="s">
        <v>29</v>
      </c>
      <c r="F114" s="78">
        <v>0</v>
      </c>
      <c r="G114" s="73">
        <v>0</v>
      </c>
      <c r="H114" s="79"/>
      <c r="I114" s="80"/>
      <c r="J114" s="81"/>
      <c r="K114" s="80"/>
      <c r="L114" s="81"/>
      <c r="M114" s="80"/>
      <c r="N114" s="81"/>
      <c r="O114" s="80"/>
      <c r="P114" s="81"/>
      <c r="Q114" s="80"/>
      <c r="R114" s="81"/>
      <c r="S114" s="80"/>
      <c r="T114" s="81"/>
      <c r="U114" s="80"/>
      <c r="V114" s="81"/>
      <c r="W114" s="80"/>
      <c r="X114" s="81"/>
      <c r="Y114" s="80"/>
      <c r="Z114" s="81"/>
      <c r="AA114" s="80"/>
      <c r="AB114" s="81"/>
      <c r="AC114" s="80"/>
      <c r="AD114" s="81"/>
      <c r="AE114" s="80">
        <v>1</v>
      </c>
      <c r="AF114" s="81"/>
      <c r="AG114" s="82"/>
      <c r="AJ114" s="12"/>
      <c r="AK114" s="3" t="e">
        <f t="shared" si="5"/>
        <v>#DIV/0!</v>
      </c>
    </row>
    <row r="115" spans="1:37" ht="36.6" customHeight="1" x14ac:dyDescent="0.25">
      <c r="A115" s="92"/>
      <c r="B115" s="42" t="s">
        <v>219</v>
      </c>
      <c r="C115" s="70" t="s">
        <v>159</v>
      </c>
      <c r="D115" s="71" t="s">
        <v>251</v>
      </c>
      <c r="E115" s="71" t="s">
        <v>29</v>
      </c>
      <c r="F115" s="78">
        <v>0</v>
      </c>
      <c r="G115" s="73">
        <v>0</v>
      </c>
      <c r="H115" s="79"/>
      <c r="I115" s="80"/>
      <c r="J115" s="81"/>
      <c r="K115" s="80"/>
      <c r="L115" s="81"/>
      <c r="M115" s="80"/>
      <c r="N115" s="81"/>
      <c r="O115" s="80">
        <v>1</v>
      </c>
      <c r="P115" s="81"/>
      <c r="Q115" s="80"/>
      <c r="R115" s="81"/>
      <c r="S115" s="80"/>
      <c r="T115" s="81"/>
      <c r="U115" s="80"/>
      <c r="V115" s="81"/>
      <c r="W115" s="80">
        <v>1</v>
      </c>
      <c r="X115" s="81"/>
      <c r="Y115" s="80"/>
      <c r="Z115" s="81"/>
      <c r="AA115" s="80"/>
      <c r="AB115" s="81"/>
      <c r="AC115" s="80"/>
      <c r="AD115" s="81"/>
      <c r="AE115" s="80">
        <v>1</v>
      </c>
      <c r="AF115" s="81"/>
      <c r="AG115" s="82"/>
      <c r="AJ115" s="12"/>
      <c r="AK115" s="3" t="e">
        <f t="shared" si="5"/>
        <v>#DIV/0!</v>
      </c>
    </row>
    <row r="116" spans="1:37" ht="36" x14ac:dyDescent="0.25">
      <c r="A116" s="112" t="s">
        <v>21</v>
      </c>
      <c r="B116" s="43" t="s">
        <v>221</v>
      </c>
      <c r="C116" s="77" t="s">
        <v>93</v>
      </c>
      <c r="D116" s="71" t="s">
        <v>251</v>
      </c>
      <c r="E116" s="76" t="s">
        <v>29</v>
      </c>
      <c r="F116" s="78">
        <v>0</v>
      </c>
      <c r="G116" s="73">
        <v>0</v>
      </c>
      <c r="H116" s="79"/>
      <c r="I116" s="80">
        <v>1</v>
      </c>
      <c r="J116" s="81">
        <v>1</v>
      </c>
      <c r="K116" s="80"/>
      <c r="L116" s="81"/>
      <c r="M116" s="80"/>
      <c r="N116" s="81"/>
      <c r="O116" s="80"/>
      <c r="P116" s="81"/>
      <c r="Q116" s="80"/>
      <c r="R116" s="81"/>
      <c r="S116" s="80"/>
      <c r="T116" s="81"/>
      <c r="U116" s="80"/>
      <c r="V116" s="81"/>
      <c r="W116" s="80"/>
      <c r="X116" s="81"/>
      <c r="Y116" s="80"/>
      <c r="Z116" s="81"/>
      <c r="AA116" s="80"/>
      <c r="AB116" s="81"/>
      <c r="AC116" s="80"/>
      <c r="AD116" s="81"/>
      <c r="AE116" s="80"/>
      <c r="AF116" s="81"/>
      <c r="AG116" s="82"/>
      <c r="AH116" s="3" t="s">
        <v>66</v>
      </c>
      <c r="AI116" s="3">
        <f>SUM(I116:I129,K116:K129,M116:M129,O116:O129,Q116:Q129,S116:S129,U116:U129,W116:W129,Y116:Y129,AA116:AA129,AC116:AC129,AE116:AE129)</f>
        <v>23</v>
      </c>
      <c r="AJ116" s="12">
        <f>AI117/AI116</f>
        <v>0.21739130434782608</v>
      </c>
      <c r="AK116" s="3" t="e">
        <f t="shared" si="5"/>
        <v>#DIV/0!</v>
      </c>
    </row>
    <row r="117" spans="1:37" ht="36" x14ac:dyDescent="0.25">
      <c r="A117" s="113"/>
      <c r="B117" s="43" t="s">
        <v>221</v>
      </c>
      <c r="C117" s="76" t="s">
        <v>94</v>
      </c>
      <c r="D117" s="71" t="s">
        <v>251</v>
      </c>
      <c r="E117" s="76" t="s">
        <v>29</v>
      </c>
      <c r="F117" s="78">
        <v>0</v>
      </c>
      <c r="G117" s="73">
        <v>0</v>
      </c>
      <c r="H117" s="79"/>
      <c r="I117" s="80"/>
      <c r="J117" s="81"/>
      <c r="K117" s="80"/>
      <c r="L117" s="81"/>
      <c r="M117" s="80"/>
      <c r="N117" s="81"/>
      <c r="O117" s="80"/>
      <c r="P117" s="81"/>
      <c r="Q117" s="80"/>
      <c r="R117" s="81"/>
      <c r="S117" s="80"/>
      <c r="T117" s="81"/>
      <c r="U117" s="80"/>
      <c r="V117" s="81"/>
      <c r="W117" s="80"/>
      <c r="X117" s="81"/>
      <c r="Y117" s="80">
        <v>1</v>
      </c>
      <c r="Z117" s="81"/>
      <c r="AA117" s="80"/>
      <c r="AB117" s="81"/>
      <c r="AC117" s="80"/>
      <c r="AD117" s="81"/>
      <c r="AE117" s="80"/>
      <c r="AF117" s="81"/>
      <c r="AG117" s="82"/>
      <c r="AH117" s="3" t="s">
        <v>67</v>
      </c>
      <c r="AI117" s="3">
        <f>SUM(J116:J129,L116:L129,N116:N129,P116:P129,R116:R129,T116:T129,V116:V129,X116:X129,Z116:Z129,AB116:AB129,AD116:AD129,AF116:AF129)</f>
        <v>5</v>
      </c>
      <c r="AK117" s="3" t="e">
        <f t="shared" si="5"/>
        <v>#DIV/0!</v>
      </c>
    </row>
    <row r="118" spans="1:37" ht="24.6" customHeight="1" x14ac:dyDescent="0.25">
      <c r="A118" s="113"/>
      <c r="B118" s="43" t="s">
        <v>221</v>
      </c>
      <c r="C118" s="76" t="s">
        <v>95</v>
      </c>
      <c r="D118" s="77" t="s">
        <v>36</v>
      </c>
      <c r="E118" s="76" t="s">
        <v>29</v>
      </c>
      <c r="F118" s="78">
        <v>0</v>
      </c>
      <c r="G118" s="73">
        <v>0</v>
      </c>
      <c r="H118" s="79"/>
      <c r="I118" s="80"/>
      <c r="J118" s="81"/>
      <c r="K118" s="80">
        <v>1</v>
      </c>
      <c r="L118" s="81">
        <v>1</v>
      </c>
      <c r="M118" s="80"/>
      <c r="N118" s="81"/>
      <c r="O118" s="80"/>
      <c r="P118" s="81"/>
      <c r="Q118" s="80">
        <v>1</v>
      </c>
      <c r="R118" s="81">
        <v>1</v>
      </c>
      <c r="S118" s="80"/>
      <c r="T118" s="81"/>
      <c r="U118" s="80"/>
      <c r="V118" s="81"/>
      <c r="W118" s="80">
        <v>1</v>
      </c>
      <c r="X118" s="81"/>
      <c r="Y118" s="80"/>
      <c r="Z118" s="81"/>
      <c r="AA118" s="80"/>
      <c r="AB118" s="81"/>
      <c r="AC118" s="80">
        <v>1</v>
      </c>
      <c r="AD118" s="81"/>
      <c r="AE118" s="80"/>
      <c r="AF118" s="81"/>
      <c r="AG118" s="82"/>
      <c r="AK118" s="3" t="e">
        <f t="shared" si="5"/>
        <v>#DIV/0!</v>
      </c>
    </row>
    <row r="119" spans="1:37" ht="36.6" customHeight="1" x14ac:dyDescent="0.25">
      <c r="A119" s="113"/>
      <c r="B119" s="43" t="s">
        <v>221</v>
      </c>
      <c r="C119" s="76" t="s">
        <v>96</v>
      </c>
      <c r="D119" s="71" t="s">
        <v>251</v>
      </c>
      <c r="E119" s="76" t="s">
        <v>29</v>
      </c>
      <c r="F119" s="78">
        <v>0</v>
      </c>
      <c r="G119" s="73">
        <v>0</v>
      </c>
      <c r="H119" s="79"/>
      <c r="I119" s="80"/>
      <c r="J119" s="81"/>
      <c r="K119" s="80"/>
      <c r="L119" s="81"/>
      <c r="M119" s="80"/>
      <c r="N119" s="81"/>
      <c r="O119" s="80"/>
      <c r="P119" s="81"/>
      <c r="Q119" s="80"/>
      <c r="R119" s="81"/>
      <c r="S119" s="80"/>
      <c r="T119" s="81"/>
      <c r="U119" s="80"/>
      <c r="V119" s="81"/>
      <c r="W119" s="80"/>
      <c r="X119" s="81"/>
      <c r="Y119" s="80">
        <v>1</v>
      </c>
      <c r="Z119" s="81"/>
      <c r="AA119" s="80">
        <v>1</v>
      </c>
      <c r="AB119" s="81"/>
      <c r="AC119" s="80">
        <v>1</v>
      </c>
      <c r="AD119" s="81"/>
      <c r="AE119" s="80">
        <v>1</v>
      </c>
      <c r="AF119" s="81"/>
      <c r="AG119" s="82"/>
      <c r="AK119" s="3" t="e">
        <f t="shared" si="5"/>
        <v>#DIV/0!</v>
      </c>
    </row>
    <row r="120" spans="1:37" ht="24.6" customHeight="1" x14ac:dyDescent="0.25">
      <c r="A120" s="113"/>
      <c r="B120" s="43" t="s">
        <v>221</v>
      </c>
      <c r="C120" s="76" t="s">
        <v>97</v>
      </c>
      <c r="D120" s="77" t="s">
        <v>36</v>
      </c>
      <c r="E120" s="76" t="s">
        <v>29</v>
      </c>
      <c r="F120" s="78">
        <v>0</v>
      </c>
      <c r="G120" s="73">
        <v>0</v>
      </c>
      <c r="H120" s="79"/>
      <c r="I120" s="80"/>
      <c r="J120" s="81"/>
      <c r="K120" s="80"/>
      <c r="L120" s="81"/>
      <c r="M120" s="80"/>
      <c r="N120" s="81"/>
      <c r="O120" s="80"/>
      <c r="P120" s="81"/>
      <c r="Q120" s="80"/>
      <c r="R120" s="81"/>
      <c r="S120" s="80"/>
      <c r="T120" s="81"/>
      <c r="U120" s="80"/>
      <c r="V120" s="81"/>
      <c r="W120" s="80"/>
      <c r="X120" s="81"/>
      <c r="Y120" s="80"/>
      <c r="Z120" s="81"/>
      <c r="AA120" s="80">
        <v>1</v>
      </c>
      <c r="AB120" s="81"/>
      <c r="AC120" s="80"/>
      <c r="AD120" s="81"/>
      <c r="AE120" s="80"/>
      <c r="AF120" s="81"/>
      <c r="AG120" s="82"/>
      <c r="AK120" s="3" t="e">
        <f t="shared" si="5"/>
        <v>#DIV/0!</v>
      </c>
    </row>
    <row r="121" spans="1:37" ht="35.450000000000003" customHeight="1" x14ac:dyDescent="0.25">
      <c r="A121" s="113"/>
      <c r="B121" s="43"/>
      <c r="C121" s="75" t="s">
        <v>282</v>
      </c>
      <c r="D121" s="71" t="s">
        <v>251</v>
      </c>
      <c r="E121" s="76" t="s">
        <v>29</v>
      </c>
      <c r="F121" s="78">
        <v>0</v>
      </c>
      <c r="G121" s="73">
        <v>0</v>
      </c>
      <c r="H121" s="79"/>
      <c r="I121" s="80"/>
      <c r="J121" s="81"/>
      <c r="K121" s="80"/>
      <c r="L121" s="81"/>
      <c r="M121" s="80">
        <v>1</v>
      </c>
      <c r="N121" s="81">
        <v>1</v>
      </c>
      <c r="O121" s="80"/>
      <c r="P121" s="81"/>
      <c r="Q121" s="80"/>
      <c r="R121" s="81"/>
      <c r="S121" s="80">
        <v>1</v>
      </c>
      <c r="T121" s="81">
        <v>1</v>
      </c>
      <c r="U121" s="80"/>
      <c r="V121" s="81"/>
      <c r="W121" s="80"/>
      <c r="X121" s="81"/>
      <c r="Y121" s="80"/>
      <c r="Z121" s="81"/>
      <c r="AA121" s="80"/>
      <c r="AB121" s="81"/>
      <c r="AC121" s="80"/>
      <c r="AD121" s="81"/>
      <c r="AE121" s="80"/>
      <c r="AF121" s="81"/>
      <c r="AG121" s="82"/>
    </row>
    <row r="122" spans="1:37" ht="35.450000000000003" customHeight="1" x14ac:dyDescent="0.25">
      <c r="A122" s="113"/>
      <c r="B122" s="43"/>
      <c r="C122" s="75" t="s">
        <v>283</v>
      </c>
      <c r="D122" s="71" t="s">
        <v>251</v>
      </c>
      <c r="E122" s="76" t="s">
        <v>29</v>
      </c>
      <c r="F122" s="78">
        <v>0</v>
      </c>
      <c r="G122" s="73">
        <v>0</v>
      </c>
      <c r="H122" s="79"/>
      <c r="I122" s="80"/>
      <c r="J122" s="81"/>
      <c r="K122" s="80"/>
      <c r="L122" s="81"/>
      <c r="M122" s="80"/>
      <c r="N122" s="81"/>
      <c r="O122" s="80"/>
      <c r="P122" s="81"/>
      <c r="Q122" s="80"/>
      <c r="R122" s="81"/>
      <c r="S122" s="80"/>
      <c r="T122" s="81"/>
      <c r="U122" s="80"/>
      <c r="V122" s="81"/>
      <c r="W122" s="80">
        <v>1</v>
      </c>
      <c r="X122" s="81"/>
      <c r="Y122" s="80"/>
      <c r="Z122" s="81"/>
      <c r="AA122" s="80">
        <v>1</v>
      </c>
      <c r="AB122" s="81"/>
      <c r="AC122" s="80"/>
      <c r="AD122" s="81"/>
      <c r="AE122" s="80"/>
      <c r="AF122" s="81"/>
      <c r="AG122" s="82"/>
    </row>
    <row r="123" spans="1:37" ht="36.6" customHeight="1" x14ac:dyDescent="0.25">
      <c r="A123" s="113"/>
      <c r="B123" s="43" t="s">
        <v>221</v>
      </c>
      <c r="C123" s="76" t="s">
        <v>98</v>
      </c>
      <c r="D123" s="71" t="s">
        <v>251</v>
      </c>
      <c r="E123" s="76" t="s">
        <v>29</v>
      </c>
      <c r="F123" s="78">
        <v>0</v>
      </c>
      <c r="G123" s="73">
        <v>0</v>
      </c>
      <c r="H123" s="79"/>
      <c r="I123" s="80"/>
      <c r="J123" s="81"/>
      <c r="K123" s="80"/>
      <c r="L123" s="81"/>
      <c r="M123" s="80"/>
      <c r="N123" s="81"/>
      <c r="O123" s="80"/>
      <c r="P123" s="81"/>
      <c r="Q123" s="80"/>
      <c r="R123" s="81"/>
      <c r="S123" s="80"/>
      <c r="T123" s="81"/>
      <c r="U123" s="80"/>
      <c r="V123" s="81"/>
      <c r="W123" s="80"/>
      <c r="X123" s="81"/>
      <c r="Y123" s="80"/>
      <c r="Z123" s="81"/>
      <c r="AA123" s="80">
        <v>1</v>
      </c>
      <c r="AB123" s="81"/>
      <c r="AC123" s="80"/>
      <c r="AD123" s="81"/>
      <c r="AE123" s="80"/>
      <c r="AF123" s="81"/>
      <c r="AG123" s="82"/>
      <c r="AK123" s="3" t="e">
        <f t="shared" si="5"/>
        <v>#DIV/0!</v>
      </c>
    </row>
    <row r="124" spans="1:37" ht="36.6" customHeight="1" x14ac:dyDescent="0.25">
      <c r="A124" s="113"/>
      <c r="B124" s="43" t="s">
        <v>221</v>
      </c>
      <c r="C124" s="76" t="s">
        <v>99</v>
      </c>
      <c r="D124" s="71" t="s">
        <v>251</v>
      </c>
      <c r="E124" s="76" t="s">
        <v>29</v>
      </c>
      <c r="F124" s="78">
        <v>0</v>
      </c>
      <c r="G124" s="73">
        <v>0</v>
      </c>
      <c r="H124" s="79"/>
      <c r="I124" s="80"/>
      <c r="J124" s="81"/>
      <c r="K124" s="80"/>
      <c r="L124" s="81"/>
      <c r="M124" s="80"/>
      <c r="N124" s="81"/>
      <c r="O124" s="80"/>
      <c r="P124" s="81"/>
      <c r="Q124" s="80"/>
      <c r="R124" s="81"/>
      <c r="S124" s="80"/>
      <c r="T124" s="81"/>
      <c r="U124" s="80"/>
      <c r="V124" s="81"/>
      <c r="W124" s="80"/>
      <c r="X124" s="81"/>
      <c r="Y124" s="80"/>
      <c r="Z124" s="81"/>
      <c r="AA124" s="80">
        <v>1</v>
      </c>
      <c r="AB124" s="81"/>
      <c r="AC124" s="80"/>
      <c r="AD124" s="81"/>
      <c r="AE124" s="80"/>
      <c r="AF124" s="81"/>
      <c r="AG124" s="82"/>
      <c r="AK124" s="3" t="e">
        <f t="shared" si="5"/>
        <v>#DIV/0!</v>
      </c>
    </row>
    <row r="125" spans="1:37" ht="36.6" customHeight="1" x14ac:dyDescent="0.25">
      <c r="A125" s="113"/>
      <c r="B125" s="43" t="s">
        <v>221</v>
      </c>
      <c r="C125" s="76" t="s">
        <v>100</v>
      </c>
      <c r="D125" s="71" t="s">
        <v>251</v>
      </c>
      <c r="E125" s="76" t="s">
        <v>29</v>
      </c>
      <c r="F125" s="78">
        <v>0</v>
      </c>
      <c r="G125" s="73">
        <v>0</v>
      </c>
      <c r="H125" s="79"/>
      <c r="I125" s="80"/>
      <c r="J125" s="81"/>
      <c r="K125" s="80"/>
      <c r="L125" s="81"/>
      <c r="M125" s="80"/>
      <c r="N125" s="81"/>
      <c r="O125" s="80"/>
      <c r="P125" s="81"/>
      <c r="Q125" s="80"/>
      <c r="R125" s="81"/>
      <c r="S125" s="80"/>
      <c r="T125" s="81"/>
      <c r="U125" s="80"/>
      <c r="V125" s="81"/>
      <c r="W125" s="80"/>
      <c r="X125" s="81"/>
      <c r="Y125" s="80"/>
      <c r="Z125" s="81"/>
      <c r="AA125" s="80"/>
      <c r="AB125" s="81"/>
      <c r="AC125" s="80">
        <v>1</v>
      </c>
      <c r="AD125" s="81"/>
      <c r="AE125" s="80"/>
      <c r="AF125" s="81"/>
      <c r="AG125" s="82"/>
      <c r="AK125" s="3" t="e">
        <f t="shared" si="5"/>
        <v>#DIV/0!</v>
      </c>
    </row>
    <row r="126" spans="1:37" ht="36.6" customHeight="1" x14ac:dyDescent="0.25">
      <c r="A126" s="113"/>
      <c r="B126" s="43" t="s">
        <v>221</v>
      </c>
      <c r="C126" s="76" t="s">
        <v>101</v>
      </c>
      <c r="D126" s="71" t="s">
        <v>251</v>
      </c>
      <c r="E126" s="76" t="s">
        <v>29</v>
      </c>
      <c r="F126" s="78">
        <v>0</v>
      </c>
      <c r="G126" s="73">
        <v>0</v>
      </c>
      <c r="H126" s="79"/>
      <c r="I126" s="80"/>
      <c r="J126" s="81"/>
      <c r="K126" s="80"/>
      <c r="L126" s="81"/>
      <c r="M126" s="80"/>
      <c r="N126" s="81"/>
      <c r="O126" s="80"/>
      <c r="P126" s="81"/>
      <c r="Q126" s="80"/>
      <c r="R126" s="81"/>
      <c r="S126" s="80"/>
      <c r="T126" s="81"/>
      <c r="U126" s="80"/>
      <c r="V126" s="81"/>
      <c r="W126" s="80"/>
      <c r="X126" s="81"/>
      <c r="Y126" s="80"/>
      <c r="Z126" s="81"/>
      <c r="AA126" s="80"/>
      <c r="AB126" s="81"/>
      <c r="AC126" s="80"/>
      <c r="AD126" s="81"/>
      <c r="AE126" s="80">
        <v>1</v>
      </c>
      <c r="AF126" s="81"/>
      <c r="AG126" s="82"/>
      <c r="AK126" s="3" t="e">
        <f t="shared" si="5"/>
        <v>#DIV/0!</v>
      </c>
    </row>
    <row r="127" spans="1:37" ht="36.6" customHeight="1" x14ac:dyDescent="0.25">
      <c r="A127" s="113"/>
      <c r="B127" s="43" t="s">
        <v>221</v>
      </c>
      <c r="C127" s="76" t="s">
        <v>104</v>
      </c>
      <c r="D127" s="71" t="s">
        <v>251</v>
      </c>
      <c r="E127" s="76" t="s">
        <v>29</v>
      </c>
      <c r="F127" s="78">
        <v>0</v>
      </c>
      <c r="G127" s="73">
        <v>0</v>
      </c>
      <c r="H127" s="79"/>
      <c r="I127" s="80"/>
      <c r="J127" s="81"/>
      <c r="K127" s="80"/>
      <c r="L127" s="81"/>
      <c r="M127" s="80"/>
      <c r="N127" s="81"/>
      <c r="O127" s="80"/>
      <c r="P127" s="81"/>
      <c r="Q127" s="80"/>
      <c r="R127" s="81"/>
      <c r="S127" s="80"/>
      <c r="T127" s="81"/>
      <c r="U127" s="80"/>
      <c r="V127" s="81"/>
      <c r="W127" s="80"/>
      <c r="X127" s="81"/>
      <c r="Y127" s="80"/>
      <c r="Z127" s="81"/>
      <c r="AA127" s="80"/>
      <c r="AB127" s="81"/>
      <c r="AC127" s="80">
        <v>1</v>
      </c>
      <c r="AD127" s="81"/>
      <c r="AE127" s="80"/>
      <c r="AF127" s="81"/>
      <c r="AG127" s="82"/>
      <c r="AK127" s="3" t="e">
        <f t="shared" si="5"/>
        <v>#DIV/0!</v>
      </c>
    </row>
    <row r="128" spans="1:37" ht="36.6" customHeight="1" x14ac:dyDescent="0.25">
      <c r="A128" s="113"/>
      <c r="B128" s="43" t="s">
        <v>221</v>
      </c>
      <c r="C128" s="76" t="s">
        <v>102</v>
      </c>
      <c r="D128" s="71" t="s">
        <v>251</v>
      </c>
      <c r="E128" s="76" t="s">
        <v>29</v>
      </c>
      <c r="F128" s="78">
        <v>0</v>
      </c>
      <c r="G128" s="73">
        <v>0</v>
      </c>
      <c r="H128" s="79"/>
      <c r="I128" s="80"/>
      <c r="J128" s="81"/>
      <c r="K128" s="80"/>
      <c r="L128" s="81"/>
      <c r="M128" s="80"/>
      <c r="N128" s="81"/>
      <c r="O128" s="80"/>
      <c r="P128" s="81"/>
      <c r="Q128" s="80"/>
      <c r="R128" s="81"/>
      <c r="S128" s="80"/>
      <c r="T128" s="81"/>
      <c r="U128" s="80"/>
      <c r="V128" s="81"/>
      <c r="W128" s="80"/>
      <c r="X128" s="81"/>
      <c r="Y128" s="80"/>
      <c r="Z128" s="81"/>
      <c r="AA128" s="80"/>
      <c r="AB128" s="81"/>
      <c r="AC128" s="80">
        <v>1</v>
      </c>
      <c r="AD128" s="81"/>
      <c r="AE128" s="80">
        <v>1</v>
      </c>
      <c r="AF128" s="81"/>
      <c r="AG128" s="82"/>
      <c r="AK128" s="3" t="e">
        <f t="shared" si="5"/>
        <v>#DIV/0!</v>
      </c>
    </row>
    <row r="129" spans="1:37" ht="36.6" customHeight="1" x14ac:dyDescent="0.25">
      <c r="A129" s="114"/>
      <c r="B129" s="43" t="s">
        <v>221</v>
      </c>
      <c r="C129" s="76" t="s">
        <v>103</v>
      </c>
      <c r="D129" s="71" t="s">
        <v>251</v>
      </c>
      <c r="E129" s="76" t="s">
        <v>29</v>
      </c>
      <c r="F129" s="78">
        <v>0</v>
      </c>
      <c r="G129" s="73">
        <v>0</v>
      </c>
      <c r="H129" s="79"/>
      <c r="I129" s="80"/>
      <c r="J129" s="81"/>
      <c r="K129" s="80"/>
      <c r="L129" s="81"/>
      <c r="M129" s="80">
        <v>1</v>
      </c>
      <c r="N129" s="81"/>
      <c r="O129" s="80"/>
      <c r="P129" s="81"/>
      <c r="Q129" s="80"/>
      <c r="R129" s="81"/>
      <c r="S129" s="80"/>
      <c r="T129" s="81"/>
      <c r="U129" s="80"/>
      <c r="V129" s="81"/>
      <c r="W129" s="80"/>
      <c r="X129" s="81"/>
      <c r="Y129" s="80"/>
      <c r="Z129" s="81"/>
      <c r="AA129" s="80"/>
      <c r="AB129" s="81"/>
      <c r="AC129" s="80"/>
      <c r="AD129" s="81"/>
      <c r="AE129" s="80"/>
      <c r="AF129" s="81"/>
      <c r="AG129" s="82"/>
      <c r="AK129" s="3" t="e">
        <f t="shared" si="5"/>
        <v>#DIV/0!</v>
      </c>
    </row>
    <row r="130" spans="1:37" ht="36.6" customHeight="1" x14ac:dyDescent="0.25">
      <c r="A130" s="96" t="s">
        <v>160</v>
      </c>
      <c r="B130" s="42" t="s">
        <v>117</v>
      </c>
      <c r="C130" s="71" t="s">
        <v>162</v>
      </c>
      <c r="D130" s="71" t="s">
        <v>251</v>
      </c>
      <c r="E130" s="70" t="s">
        <v>29</v>
      </c>
      <c r="F130" s="78">
        <v>0</v>
      </c>
      <c r="G130" s="73">
        <v>0</v>
      </c>
      <c r="H130" s="79"/>
      <c r="I130" s="80"/>
      <c r="J130" s="81"/>
      <c r="K130" s="80"/>
      <c r="L130" s="81"/>
      <c r="M130" s="80">
        <v>1</v>
      </c>
      <c r="N130" s="81">
        <v>1</v>
      </c>
      <c r="O130" s="80"/>
      <c r="P130" s="81"/>
      <c r="Q130" s="80"/>
      <c r="R130" s="81"/>
      <c r="S130" s="80"/>
      <c r="T130" s="81"/>
      <c r="U130" s="80"/>
      <c r="V130" s="81"/>
      <c r="W130" s="80"/>
      <c r="X130" s="81"/>
      <c r="Y130" s="80"/>
      <c r="Z130" s="81"/>
      <c r="AA130" s="80"/>
      <c r="AB130" s="81"/>
      <c r="AC130" s="80"/>
      <c r="AD130" s="81"/>
      <c r="AE130" s="80"/>
      <c r="AF130" s="81"/>
      <c r="AG130" s="82"/>
      <c r="AH130" s="3" t="s">
        <v>66</v>
      </c>
      <c r="AI130" s="3">
        <f>SUM(I130:I135,K130:K135,M130:M135,O130:O135,Q130:Q135,S130:S135,U130:U135,W130:W135,Y130:Y135,AA130:AA135,AC130:AC135,AE130:AE135)</f>
        <v>15</v>
      </c>
      <c r="AJ130" s="12">
        <f>AI131/AI130</f>
        <v>2</v>
      </c>
      <c r="AK130" s="3" t="e">
        <f t="shared" si="5"/>
        <v>#DIV/0!</v>
      </c>
    </row>
    <row r="131" spans="1:37" ht="36.6" customHeight="1" x14ac:dyDescent="0.25">
      <c r="A131" s="115"/>
      <c r="B131" s="42" t="s">
        <v>117</v>
      </c>
      <c r="C131" s="71" t="s">
        <v>164</v>
      </c>
      <c r="D131" s="71" t="s">
        <v>251</v>
      </c>
      <c r="E131" s="70" t="s">
        <v>29</v>
      </c>
      <c r="F131" s="78">
        <v>0</v>
      </c>
      <c r="G131" s="73">
        <v>0</v>
      </c>
      <c r="H131" s="79"/>
      <c r="I131" s="80"/>
      <c r="J131" s="81"/>
      <c r="K131" s="80"/>
      <c r="L131" s="81"/>
      <c r="M131" s="80">
        <v>1</v>
      </c>
      <c r="N131" s="81">
        <v>1</v>
      </c>
      <c r="O131" s="80"/>
      <c r="P131" s="81"/>
      <c r="Q131" s="80"/>
      <c r="R131" s="81"/>
      <c r="S131" s="80"/>
      <c r="T131" s="81"/>
      <c r="U131" s="80"/>
      <c r="V131" s="81"/>
      <c r="W131" s="80"/>
      <c r="X131" s="81"/>
      <c r="Y131" s="80"/>
      <c r="Z131" s="81"/>
      <c r="AA131" s="80"/>
      <c r="AB131" s="81"/>
      <c r="AC131" s="80"/>
      <c r="AD131" s="81"/>
      <c r="AE131" s="80"/>
      <c r="AF131" s="81"/>
      <c r="AG131" s="82"/>
      <c r="AH131" s="3" t="s">
        <v>67</v>
      </c>
      <c r="AI131" s="3">
        <f>SUM(J130:J156,L130:L156,N130:N156,P130:P156,R130:R156,T130:T156,V130:V156,X130:X156,Z130:Z156,AB130:AB156,AD130:AD156,AF130:AF156)</f>
        <v>30</v>
      </c>
      <c r="AK131" s="3" t="e">
        <f t="shared" si="5"/>
        <v>#DIV/0!</v>
      </c>
    </row>
    <row r="132" spans="1:37" ht="36.6" customHeight="1" x14ac:dyDescent="0.25">
      <c r="A132" s="115"/>
      <c r="B132" s="42" t="s">
        <v>117</v>
      </c>
      <c r="C132" s="71" t="s">
        <v>165</v>
      </c>
      <c r="D132" s="71" t="s">
        <v>251</v>
      </c>
      <c r="E132" s="70" t="s">
        <v>29</v>
      </c>
      <c r="F132" s="78">
        <v>0</v>
      </c>
      <c r="G132" s="73">
        <v>0</v>
      </c>
      <c r="H132" s="79"/>
      <c r="I132" s="80"/>
      <c r="J132" s="81"/>
      <c r="K132" s="80"/>
      <c r="L132" s="81"/>
      <c r="M132" s="80">
        <v>1</v>
      </c>
      <c r="N132" s="81">
        <v>1</v>
      </c>
      <c r="O132" s="80"/>
      <c r="P132" s="81"/>
      <c r="Q132" s="80"/>
      <c r="R132" s="81"/>
      <c r="S132" s="80">
        <v>1</v>
      </c>
      <c r="T132" s="81">
        <v>1</v>
      </c>
      <c r="U132" s="80"/>
      <c r="V132" s="81"/>
      <c r="W132" s="80"/>
      <c r="X132" s="81"/>
      <c r="Y132" s="80">
        <v>1</v>
      </c>
      <c r="Z132" s="81"/>
      <c r="AA132" s="80"/>
      <c r="AB132" s="81"/>
      <c r="AC132" s="80"/>
      <c r="AD132" s="81"/>
      <c r="AE132" s="80">
        <v>1</v>
      </c>
      <c r="AF132" s="81"/>
      <c r="AG132" s="82"/>
      <c r="AK132" s="3" t="e">
        <f t="shared" si="5"/>
        <v>#DIV/0!</v>
      </c>
    </row>
    <row r="133" spans="1:37" ht="36.6" customHeight="1" x14ac:dyDescent="0.25">
      <c r="A133" s="115"/>
      <c r="B133" s="42" t="s">
        <v>117</v>
      </c>
      <c r="C133" s="71" t="s">
        <v>166</v>
      </c>
      <c r="D133" s="71" t="s">
        <v>251</v>
      </c>
      <c r="E133" s="70" t="s">
        <v>29</v>
      </c>
      <c r="F133" s="78">
        <v>0</v>
      </c>
      <c r="G133" s="73">
        <v>0</v>
      </c>
      <c r="H133" s="79"/>
      <c r="I133" s="80"/>
      <c r="J133" s="81"/>
      <c r="K133" s="80"/>
      <c r="L133" s="81"/>
      <c r="M133" s="80"/>
      <c r="N133" s="81"/>
      <c r="O133" s="80">
        <v>1</v>
      </c>
      <c r="P133" s="81">
        <v>1</v>
      </c>
      <c r="Q133" s="80"/>
      <c r="R133" s="81"/>
      <c r="S133" s="80"/>
      <c r="T133" s="81"/>
      <c r="U133" s="80">
        <v>1</v>
      </c>
      <c r="V133" s="81">
        <v>1</v>
      </c>
      <c r="W133" s="80"/>
      <c r="X133" s="81"/>
      <c r="Y133" s="80"/>
      <c r="Z133" s="81"/>
      <c r="AA133" s="80">
        <v>1</v>
      </c>
      <c r="AB133" s="81"/>
      <c r="AC133" s="80"/>
      <c r="AD133" s="81"/>
      <c r="AE133" s="80"/>
      <c r="AF133" s="81"/>
      <c r="AG133" s="82"/>
      <c r="AK133" s="3" t="e">
        <f t="shared" si="5"/>
        <v>#DIV/0!</v>
      </c>
    </row>
    <row r="134" spans="1:37" ht="36.6" customHeight="1" x14ac:dyDescent="0.25">
      <c r="A134" s="115"/>
      <c r="B134" s="42" t="s">
        <v>117</v>
      </c>
      <c r="C134" s="71" t="s">
        <v>167</v>
      </c>
      <c r="D134" s="71" t="s">
        <v>251</v>
      </c>
      <c r="E134" s="70" t="s">
        <v>29</v>
      </c>
      <c r="F134" s="78">
        <v>0</v>
      </c>
      <c r="G134" s="73">
        <v>0</v>
      </c>
      <c r="H134" s="79"/>
      <c r="I134" s="80"/>
      <c r="J134" s="81"/>
      <c r="K134" s="80"/>
      <c r="L134" s="81"/>
      <c r="M134" s="80"/>
      <c r="N134" s="81"/>
      <c r="O134" s="80">
        <v>1</v>
      </c>
      <c r="P134" s="81">
        <v>1</v>
      </c>
      <c r="Q134" s="80"/>
      <c r="R134" s="81"/>
      <c r="S134" s="80"/>
      <c r="T134" s="81"/>
      <c r="U134" s="80">
        <v>1</v>
      </c>
      <c r="V134" s="81">
        <v>1</v>
      </c>
      <c r="W134" s="80"/>
      <c r="X134" s="81"/>
      <c r="Y134" s="80"/>
      <c r="Z134" s="81"/>
      <c r="AA134" s="80">
        <v>1</v>
      </c>
      <c r="AB134" s="81"/>
      <c r="AC134" s="80"/>
      <c r="AD134" s="81"/>
      <c r="AE134" s="80"/>
      <c r="AF134" s="81"/>
      <c r="AG134" s="82"/>
      <c r="AK134" s="3" t="e">
        <f t="shared" si="5"/>
        <v>#DIV/0!</v>
      </c>
    </row>
    <row r="135" spans="1:37" ht="36.6" customHeight="1" x14ac:dyDescent="0.25">
      <c r="A135" s="116"/>
      <c r="B135" s="42" t="s">
        <v>117</v>
      </c>
      <c r="C135" s="71" t="s">
        <v>168</v>
      </c>
      <c r="D135" s="71" t="s">
        <v>251</v>
      </c>
      <c r="E135" s="70" t="s">
        <v>29</v>
      </c>
      <c r="F135" s="78">
        <v>0</v>
      </c>
      <c r="G135" s="73">
        <v>0</v>
      </c>
      <c r="H135" s="79"/>
      <c r="I135" s="80"/>
      <c r="J135" s="81"/>
      <c r="K135" s="80"/>
      <c r="L135" s="81"/>
      <c r="M135" s="80"/>
      <c r="N135" s="81"/>
      <c r="O135" s="80">
        <v>1</v>
      </c>
      <c r="P135" s="81">
        <v>1</v>
      </c>
      <c r="Q135" s="80"/>
      <c r="R135" s="81"/>
      <c r="S135" s="80"/>
      <c r="T135" s="81"/>
      <c r="U135" s="80">
        <v>1</v>
      </c>
      <c r="V135" s="81">
        <v>1</v>
      </c>
      <c r="W135" s="80"/>
      <c r="X135" s="81"/>
      <c r="Y135" s="80"/>
      <c r="Z135" s="81"/>
      <c r="AA135" s="80">
        <v>1</v>
      </c>
      <c r="AB135" s="81"/>
      <c r="AC135" s="80"/>
      <c r="AD135" s="81"/>
      <c r="AE135" s="80"/>
      <c r="AF135" s="81"/>
      <c r="AG135" s="82"/>
      <c r="AK135" s="3" t="e">
        <f t="shared" si="5"/>
        <v>#DIV/0!</v>
      </c>
    </row>
    <row r="136" spans="1:37" ht="36.6" customHeight="1" x14ac:dyDescent="0.25">
      <c r="A136" s="96" t="s">
        <v>310</v>
      </c>
      <c r="B136" s="42" t="s">
        <v>117</v>
      </c>
      <c r="C136" s="71" t="s">
        <v>311</v>
      </c>
      <c r="D136" s="71" t="s">
        <v>251</v>
      </c>
      <c r="E136" s="70" t="s">
        <v>29</v>
      </c>
      <c r="F136" s="78">
        <v>0</v>
      </c>
      <c r="G136" s="73">
        <v>0</v>
      </c>
      <c r="H136" s="79"/>
      <c r="I136" s="80"/>
      <c r="J136" s="81"/>
      <c r="K136" s="80"/>
      <c r="L136" s="81"/>
      <c r="M136" s="80"/>
      <c r="N136" s="81"/>
      <c r="O136" s="80"/>
      <c r="P136" s="81"/>
      <c r="Q136" s="80"/>
      <c r="R136" s="81"/>
      <c r="S136" s="80"/>
      <c r="T136" s="81"/>
      <c r="U136" s="80"/>
      <c r="V136" s="81"/>
      <c r="W136" s="80">
        <v>1</v>
      </c>
      <c r="X136" s="81"/>
      <c r="Y136" s="80"/>
      <c r="Z136" s="81"/>
      <c r="AA136" s="80"/>
      <c r="AB136" s="81"/>
      <c r="AC136" s="80"/>
      <c r="AD136" s="81"/>
      <c r="AE136" s="80"/>
      <c r="AF136" s="81"/>
      <c r="AG136" s="82"/>
      <c r="AH136" s="3" t="s">
        <v>66</v>
      </c>
      <c r="AI136" s="3">
        <f>SUM(I136:I141,K136:K141,M136:M141,O136:O141,Q136:Q141,S136:S141,U136:U141,W136:W141,Y136:Y141,AA136:AA141,AC136:AC141,AE136:AE141)</f>
        <v>6</v>
      </c>
      <c r="AJ136" s="12">
        <f>AI137/AI136</f>
        <v>37.166666666666664</v>
      </c>
      <c r="AK136" s="3" t="e">
        <f t="shared" ref="AK136:AK141" si="6">G136/F136</f>
        <v>#DIV/0!</v>
      </c>
    </row>
    <row r="137" spans="1:37" ht="36.6" customHeight="1" x14ac:dyDescent="0.25">
      <c r="A137" s="115"/>
      <c r="B137" s="42" t="s">
        <v>117</v>
      </c>
      <c r="C137" s="71" t="s">
        <v>312</v>
      </c>
      <c r="D137" s="71" t="s">
        <v>251</v>
      </c>
      <c r="E137" s="70" t="s">
        <v>29</v>
      </c>
      <c r="F137" s="78">
        <v>0</v>
      </c>
      <c r="G137" s="73">
        <v>0</v>
      </c>
      <c r="H137" s="79"/>
      <c r="I137" s="80"/>
      <c r="J137" s="81"/>
      <c r="K137" s="80"/>
      <c r="L137" s="81"/>
      <c r="M137" s="80"/>
      <c r="N137" s="81"/>
      <c r="O137" s="80"/>
      <c r="P137" s="81"/>
      <c r="Q137" s="80"/>
      <c r="R137" s="81"/>
      <c r="S137" s="80"/>
      <c r="T137" s="81"/>
      <c r="U137" s="80"/>
      <c r="V137" s="81"/>
      <c r="W137" s="80">
        <v>1</v>
      </c>
      <c r="X137" s="81"/>
      <c r="Y137" s="80"/>
      <c r="Z137" s="81"/>
      <c r="AA137" s="80"/>
      <c r="AB137" s="81"/>
      <c r="AC137" s="80"/>
      <c r="AD137" s="81"/>
      <c r="AE137" s="80"/>
      <c r="AF137" s="81"/>
      <c r="AG137" s="82"/>
      <c r="AH137" s="3" t="s">
        <v>67</v>
      </c>
      <c r="AI137" s="3">
        <f>SUM(J136:J162,L136:L162,N136:N162,P136:P162,R136:R162,T136:T162,V136:V162,X136:X162,Z136:Z162,AB136:AB162,AD136:AD162,AF136:AF162)</f>
        <v>223</v>
      </c>
      <c r="AK137" s="3" t="e">
        <f t="shared" si="6"/>
        <v>#DIV/0!</v>
      </c>
    </row>
    <row r="138" spans="1:37" ht="36.6" customHeight="1" x14ac:dyDescent="0.25">
      <c r="A138" s="115"/>
      <c r="B138" s="42" t="s">
        <v>117</v>
      </c>
      <c r="C138" s="71" t="s">
        <v>313</v>
      </c>
      <c r="D138" s="71" t="s">
        <v>251</v>
      </c>
      <c r="E138" s="70" t="s">
        <v>29</v>
      </c>
      <c r="F138" s="78">
        <v>0</v>
      </c>
      <c r="G138" s="73">
        <v>0</v>
      </c>
      <c r="H138" s="79"/>
      <c r="I138" s="80"/>
      <c r="J138" s="81"/>
      <c r="K138" s="80"/>
      <c r="L138" s="81"/>
      <c r="M138" s="80"/>
      <c r="N138" s="81"/>
      <c r="O138" s="80"/>
      <c r="P138" s="81"/>
      <c r="Q138" s="80"/>
      <c r="R138" s="81"/>
      <c r="S138" s="80"/>
      <c r="T138" s="81"/>
      <c r="U138" s="80"/>
      <c r="V138" s="81"/>
      <c r="W138" s="80">
        <v>1</v>
      </c>
      <c r="X138" s="81"/>
      <c r="Y138" s="80"/>
      <c r="Z138" s="81"/>
      <c r="AA138" s="80"/>
      <c r="AB138" s="81"/>
      <c r="AC138" s="80"/>
      <c r="AD138" s="81"/>
      <c r="AE138" s="80"/>
      <c r="AF138" s="81"/>
      <c r="AG138" s="82"/>
      <c r="AK138" s="3" t="e">
        <f t="shared" si="6"/>
        <v>#DIV/0!</v>
      </c>
    </row>
    <row r="139" spans="1:37" ht="36.6" customHeight="1" x14ac:dyDescent="0.25">
      <c r="A139" s="115"/>
      <c r="B139" s="42" t="s">
        <v>117</v>
      </c>
      <c r="C139" s="71" t="s">
        <v>314</v>
      </c>
      <c r="D139" s="71" t="s">
        <v>251</v>
      </c>
      <c r="E139" s="70" t="s">
        <v>29</v>
      </c>
      <c r="F139" s="78">
        <v>0</v>
      </c>
      <c r="G139" s="73">
        <v>0</v>
      </c>
      <c r="H139" s="79"/>
      <c r="I139" s="80"/>
      <c r="J139" s="81"/>
      <c r="K139" s="80"/>
      <c r="L139" s="81"/>
      <c r="M139" s="80"/>
      <c r="N139" s="81"/>
      <c r="O139" s="80"/>
      <c r="P139" s="81"/>
      <c r="Q139" s="80"/>
      <c r="R139" s="81"/>
      <c r="S139" s="80"/>
      <c r="T139" s="81"/>
      <c r="U139" s="80"/>
      <c r="V139" s="81"/>
      <c r="W139" s="80">
        <v>1</v>
      </c>
      <c r="X139" s="81"/>
      <c r="Y139" s="80"/>
      <c r="Z139" s="81"/>
      <c r="AA139" s="80"/>
      <c r="AB139" s="81"/>
      <c r="AC139" s="80"/>
      <c r="AD139" s="81"/>
      <c r="AE139" s="80"/>
      <c r="AF139" s="81"/>
      <c r="AG139" s="82"/>
      <c r="AK139" s="3" t="e">
        <f t="shared" si="6"/>
        <v>#DIV/0!</v>
      </c>
    </row>
    <row r="140" spans="1:37" ht="36.6" customHeight="1" x14ac:dyDescent="0.25">
      <c r="A140" s="115"/>
      <c r="B140" s="42" t="s">
        <v>117</v>
      </c>
      <c r="C140" s="71" t="s">
        <v>165</v>
      </c>
      <c r="D140" s="71" t="s">
        <v>251</v>
      </c>
      <c r="E140" s="70" t="s">
        <v>29</v>
      </c>
      <c r="F140" s="78">
        <v>0</v>
      </c>
      <c r="G140" s="73">
        <v>0</v>
      </c>
      <c r="H140" s="79"/>
      <c r="I140" s="80"/>
      <c r="J140" s="81"/>
      <c r="K140" s="80"/>
      <c r="L140" s="81"/>
      <c r="M140" s="80"/>
      <c r="N140" s="81"/>
      <c r="O140" s="80"/>
      <c r="P140" s="81"/>
      <c r="Q140" s="80"/>
      <c r="R140" s="81"/>
      <c r="S140" s="80"/>
      <c r="T140" s="81"/>
      <c r="U140" s="80"/>
      <c r="V140" s="81"/>
      <c r="W140" s="80"/>
      <c r="X140" s="81"/>
      <c r="Y140" s="80"/>
      <c r="Z140" s="81"/>
      <c r="AA140" s="80">
        <v>1</v>
      </c>
      <c r="AB140" s="81"/>
      <c r="AC140" s="80"/>
      <c r="AD140" s="81"/>
      <c r="AE140" s="80"/>
      <c r="AF140" s="81"/>
      <c r="AG140" s="82"/>
      <c r="AK140" s="3" t="e">
        <f t="shared" si="6"/>
        <v>#DIV/0!</v>
      </c>
    </row>
    <row r="141" spans="1:37" ht="36.6" customHeight="1" x14ac:dyDescent="0.25">
      <c r="A141" s="116"/>
      <c r="B141" s="42" t="s">
        <v>117</v>
      </c>
      <c r="C141" s="71" t="s">
        <v>315</v>
      </c>
      <c r="D141" s="71" t="s">
        <v>251</v>
      </c>
      <c r="E141" s="70" t="s">
        <v>29</v>
      </c>
      <c r="F141" s="78">
        <v>0</v>
      </c>
      <c r="G141" s="73">
        <v>0</v>
      </c>
      <c r="H141" s="79"/>
      <c r="I141" s="80"/>
      <c r="J141" s="81"/>
      <c r="K141" s="80"/>
      <c r="L141" s="81"/>
      <c r="M141" s="80"/>
      <c r="N141" s="81"/>
      <c r="O141" s="80"/>
      <c r="P141" s="81"/>
      <c r="Q141" s="80"/>
      <c r="R141" s="81"/>
      <c r="S141" s="80"/>
      <c r="T141" s="81"/>
      <c r="U141" s="80"/>
      <c r="V141" s="81"/>
      <c r="W141" s="80"/>
      <c r="X141" s="81"/>
      <c r="Y141" s="80"/>
      <c r="Z141" s="81"/>
      <c r="AA141" s="80">
        <v>1</v>
      </c>
      <c r="AB141" s="81"/>
      <c r="AC141" s="80"/>
      <c r="AD141" s="81"/>
      <c r="AE141" s="80"/>
      <c r="AF141" s="81"/>
      <c r="AG141" s="82"/>
      <c r="AK141" s="3" t="e">
        <f t="shared" si="6"/>
        <v>#DIV/0!</v>
      </c>
    </row>
    <row r="142" spans="1:37" ht="36.6" customHeight="1" x14ac:dyDescent="0.25">
      <c r="A142" s="112" t="s">
        <v>22</v>
      </c>
      <c r="B142" s="43" t="s">
        <v>222</v>
      </c>
      <c r="C142" s="76" t="s">
        <v>113</v>
      </c>
      <c r="D142" s="71" t="s">
        <v>251</v>
      </c>
      <c r="E142" s="76" t="s">
        <v>29</v>
      </c>
      <c r="F142" s="78">
        <v>0</v>
      </c>
      <c r="G142" s="73">
        <v>0</v>
      </c>
      <c r="H142" s="79"/>
      <c r="I142" s="80"/>
      <c r="J142" s="81"/>
      <c r="K142" s="80"/>
      <c r="L142" s="81"/>
      <c r="M142" s="80">
        <v>1</v>
      </c>
      <c r="N142" s="81"/>
      <c r="O142" s="80"/>
      <c r="P142" s="81"/>
      <c r="Q142" s="80"/>
      <c r="R142" s="81"/>
      <c r="S142" s="80"/>
      <c r="T142" s="81"/>
      <c r="U142" s="80"/>
      <c r="V142" s="81"/>
      <c r="W142" s="80"/>
      <c r="X142" s="81"/>
      <c r="Y142" s="80"/>
      <c r="Z142" s="81"/>
      <c r="AA142" s="80"/>
      <c r="AB142" s="81"/>
      <c r="AC142" s="80"/>
      <c r="AD142" s="81"/>
      <c r="AE142" s="80"/>
      <c r="AF142" s="81"/>
      <c r="AG142" s="82"/>
      <c r="AH142" s="3" t="s">
        <v>66</v>
      </c>
      <c r="AI142" s="3">
        <f>SUM(I142:I146,K142:K146,M142:M146,O142:O146,Q142:Q146,S142:S146,U142:U146,W142:W146,Y142:Y146,AA142:AA146,AC142:AC146,AE142:AE146)</f>
        <v>5</v>
      </c>
      <c r="AJ142" s="12">
        <f>AI143/AI142</f>
        <v>0.2</v>
      </c>
      <c r="AK142" s="3" t="e">
        <f t="shared" si="5"/>
        <v>#DIV/0!</v>
      </c>
    </row>
    <row r="143" spans="1:37" ht="24" x14ac:dyDescent="0.25">
      <c r="A143" s="113"/>
      <c r="B143" s="43" t="s">
        <v>222</v>
      </c>
      <c r="C143" s="76" t="s">
        <v>110</v>
      </c>
      <c r="D143" s="77" t="s">
        <v>36</v>
      </c>
      <c r="E143" s="76" t="s">
        <v>29</v>
      </c>
      <c r="F143" s="78">
        <v>0</v>
      </c>
      <c r="G143" s="73">
        <v>0</v>
      </c>
      <c r="H143" s="79"/>
      <c r="I143" s="80">
        <v>1</v>
      </c>
      <c r="J143" s="81"/>
      <c r="K143" s="80"/>
      <c r="L143" s="81"/>
      <c r="M143" s="80"/>
      <c r="N143" s="81"/>
      <c r="O143" s="80"/>
      <c r="P143" s="81"/>
      <c r="Q143" s="80"/>
      <c r="R143" s="81"/>
      <c r="S143" s="80"/>
      <c r="T143" s="81"/>
      <c r="U143" s="80"/>
      <c r="V143" s="81"/>
      <c r="W143" s="80"/>
      <c r="X143" s="81"/>
      <c r="Y143" s="80"/>
      <c r="Z143" s="81"/>
      <c r="AA143" s="80"/>
      <c r="AB143" s="81"/>
      <c r="AC143" s="80"/>
      <c r="AD143" s="81"/>
      <c r="AE143" s="80"/>
      <c r="AF143" s="81"/>
      <c r="AG143" s="82"/>
      <c r="AH143" s="3" t="s">
        <v>67</v>
      </c>
      <c r="AI143" s="3">
        <f>SUM(J142:J146,L142:L146,N142:N146,P142:P146,R142:R146,T142:T146,V142:V146,X142:X146,Z142:Z146,AB142:AB146,AD142:AD146,AF142:AF146)</f>
        <v>1</v>
      </c>
      <c r="AK143" s="3" t="e">
        <f t="shared" si="5"/>
        <v>#DIV/0!</v>
      </c>
    </row>
    <row r="144" spans="1:37" ht="24.6" customHeight="1" x14ac:dyDescent="0.25">
      <c r="A144" s="113"/>
      <c r="B144" s="43" t="s">
        <v>222</v>
      </c>
      <c r="C144" s="76" t="s">
        <v>111</v>
      </c>
      <c r="D144" s="77" t="s">
        <v>36</v>
      </c>
      <c r="E144" s="76" t="s">
        <v>29</v>
      </c>
      <c r="F144" s="78">
        <v>0</v>
      </c>
      <c r="G144" s="73">
        <v>0</v>
      </c>
      <c r="H144" s="79"/>
      <c r="I144" s="80"/>
      <c r="J144" s="81"/>
      <c r="K144" s="80">
        <v>1</v>
      </c>
      <c r="L144" s="81"/>
      <c r="M144" s="80"/>
      <c r="N144" s="81"/>
      <c r="O144" s="80"/>
      <c r="P144" s="81"/>
      <c r="Q144" s="80"/>
      <c r="R144" s="81"/>
      <c r="S144" s="80"/>
      <c r="T144" s="81"/>
      <c r="U144" s="80"/>
      <c r="V144" s="81"/>
      <c r="W144" s="80"/>
      <c r="X144" s="81"/>
      <c r="Y144" s="80"/>
      <c r="Z144" s="81"/>
      <c r="AA144" s="80"/>
      <c r="AB144" s="81"/>
      <c r="AC144" s="80"/>
      <c r="AD144" s="81"/>
      <c r="AE144" s="80"/>
      <c r="AF144" s="81"/>
      <c r="AG144" s="82"/>
      <c r="AK144" s="3" t="e">
        <f t="shared" si="5"/>
        <v>#DIV/0!</v>
      </c>
    </row>
    <row r="145" spans="1:42" ht="24.6" customHeight="1" x14ac:dyDescent="0.25">
      <c r="A145" s="113"/>
      <c r="B145" s="43" t="s">
        <v>222</v>
      </c>
      <c r="C145" s="76" t="s">
        <v>112</v>
      </c>
      <c r="D145" s="77" t="s">
        <v>36</v>
      </c>
      <c r="E145" s="76" t="s">
        <v>29</v>
      </c>
      <c r="F145" s="78">
        <v>0</v>
      </c>
      <c r="G145" s="73">
        <v>0</v>
      </c>
      <c r="H145" s="79"/>
      <c r="I145" s="80"/>
      <c r="J145" s="81"/>
      <c r="K145" s="80"/>
      <c r="L145" s="81"/>
      <c r="M145" s="80"/>
      <c r="N145" s="81"/>
      <c r="O145" s="80"/>
      <c r="P145" s="81"/>
      <c r="Q145" s="80"/>
      <c r="R145" s="81"/>
      <c r="S145" s="80"/>
      <c r="T145" s="81"/>
      <c r="U145" s="80">
        <v>1</v>
      </c>
      <c r="V145" s="81">
        <v>1</v>
      </c>
      <c r="W145" s="80"/>
      <c r="X145" s="81"/>
      <c r="Y145" s="80"/>
      <c r="Z145" s="81"/>
      <c r="AA145" s="80"/>
      <c r="AB145" s="81"/>
      <c r="AC145" s="80"/>
      <c r="AD145" s="81"/>
      <c r="AE145" s="80"/>
      <c r="AF145" s="81"/>
      <c r="AG145" s="82"/>
      <c r="AK145" s="3" t="e">
        <f t="shared" si="5"/>
        <v>#DIV/0!</v>
      </c>
    </row>
    <row r="146" spans="1:42" ht="24" x14ac:dyDescent="0.25">
      <c r="A146" s="114"/>
      <c r="B146" s="43" t="s">
        <v>222</v>
      </c>
      <c r="C146" s="77" t="s">
        <v>226</v>
      </c>
      <c r="D146" s="77" t="s">
        <v>36</v>
      </c>
      <c r="E146" s="76" t="s">
        <v>29</v>
      </c>
      <c r="F146" s="78">
        <v>0</v>
      </c>
      <c r="G146" s="73">
        <v>0</v>
      </c>
      <c r="H146" s="79"/>
      <c r="I146" s="80"/>
      <c r="J146" s="81"/>
      <c r="K146" s="80"/>
      <c r="L146" s="81"/>
      <c r="M146" s="80"/>
      <c r="N146" s="81"/>
      <c r="O146" s="80"/>
      <c r="P146" s="81"/>
      <c r="Q146" s="80"/>
      <c r="R146" s="81"/>
      <c r="S146" s="80"/>
      <c r="T146" s="81"/>
      <c r="U146" s="80"/>
      <c r="V146" s="81"/>
      <c r="W146" s="80">
        <v>1</v>
      </c>
      <c r="X146" s="81"/>
      <c r="Y146" s="80"/>
      <c r="Z146" s="81"/>
      <c r="AA146" s="80"/>
      <c r="AB146" s="81"/>
      <c r="AC146" s="80"/>
      <c r="AD146" s="81"/>
      <c r="AE146" s="80"/>
      <c r="AF146" s="81"/>
      <c r="AG146" s="82"/>
      <c r="AK146" s="3" t="e">
        <f t="shared" si="5"/>
        <v>#DIV/0!</v>
      </c>
    </row>
    <row r="147" spans="1:42" ht="24" x14ac:dyDescent="0.25">
      <c r="A147" s="91" t="s">
        <v>23</v>
      </c>
      <c r="B147" s="42" t="s">
        <v>117</v>
      </c>
      <c r="C147" s="70" t="s">
        <v>105</v>
      </c>
      <c r="D147" s="71" t="s">
        <v>227</v>
      </c>
      <c r="E147" s="70" t="s">
        <v>29</v>
      </c>
      <c r="F147" s="78">
        <v>0</v>
      </c>
      <c r="G147" s="73">
        <v>0</v>
      </c>
      <c r="H147" s="79"/>
      <c r="I147" s="80">
        <v>1</v>
      </c>
      <c r="J147" s="81">
        <v>1</v>
      </c>
      <c r="K147" s="80"/>
      <c r="L147" s="81"/>
      <c r="M147" s="80"/>
      <c r="N147" s="81"/>
      <c r="O147" s="80"/>
      <c r="P147" s="81"/>
      <c r="Q147" s="80"/>
      <c r="R147" s="81"/>
      <c r="S147" s="80"/>
      <c r="T147" s="81"/>
      <c r="U147" s="80"/>
      <c r="V147" s="81"/>
      <c r="W147" s="80"/>
      <c r="X147" s="81"/>
      <c r="Y147" s="80"/>
      <c r="Z147" s="81"/>
      <c r="AA147" s="80"/>
      <c r="AB147" s="81"/>
      <c r="AC147" s="80"/>
      <c r="AD147" s="81"/>
      <c r="AE147" s="80"/>
      <c r="AF147" s="81"/>
      <c r="AG147" s="82"/>
      <c r="AH147" s="3" t="s">
        <v>66</v>
      </c>
      <c r="AI147" s="3">
        <f>SUM(I147:I152,K147:K152,M147:M152,O147:O152,Q147:Q152,S147:S152,U147:U152,W147:W152,Y147:Y152,AA147:AA152,AC147:AC152,AE147:AE152)</f>
        <v>16</v>
      </c>
      <c r="AJ147" s="12">
        <f>AI148/AI147</f>
        <v>0.3125</v>
      </c>
      <c r="AK147" s="3" t="e">
        <f t="shared" si="5"/>
        <v>#DIV/0!</v>
      </c>
    </row>
    <row r="148" spans="1:42" ht="36.6" customHeight="1" x14ac:dyDescent="0.25">
      <c r="A148" s="92"/>
      <c r="B148" s="42" t="s">
        <v>117</v>
      </c>
      <c r="C148" s="70" t="s">
        <v>106</v>
      </c>
      <c r="D148" s="71" t="s">
        <v>251</v>
      </c>
      <c r="E148" s="70" t="s">
        <v>29</v>
      </c>
      <c r="F148" s="78">
        <v>0</v>
      </c>
      <c r="G148" s="73">
        <v>0</v>
      </c>
      <c r="H148" s="79"/>
      <c r="I148" s="80"/>
      <c r="J148" s="81"/>
      <c r="K148" s="80"/>
      <c r="L148" s="81"/>
      <c r="M148" s="80"/>
      <c r="N148" s="81"/>
      <c r="O148" s="80"/>
      <c r="P148" s="81"/>
      <c r="Q148" s="80"/>
      <c r="R148" s="81"/>
      <c r="S148" s="80">
        <v>1</v>
      </c>
      <c r="T148" s="81">
        <v>1</v>
      </c>
      <c r="U148" s="80"/>
      <c r="V148" s="81"/>
      <c r="W148" s="80"/>
      <c r="X148" s="81"/>
      <c r="Y148" s="80">
        <v>1</v>
      </c>
      <c r="Z148" s="81"/>
      <c r="AA148" s="80"/>
      <c r="AB148" s="81"/>
      <c r="AC148" s="80"/>
      <c r="AD148" s="81"/>
      <c r="AE148" s="80">
        <v>1</v>
      </c>
      <c r="AF148" s="81"/>
      <c r="AG148" s="82"/>
      <c r="AH148" s="3" t="s">
        <v>67</v>
      </c>
      <c r="AI148" s="3">
        <f>SUM(J147:J152,L147:L152,N147:N152,P147:P152,R147:R152,T147:T152,V147:V152,X147:X152,Z147:Z152,AB147:AB152,AD147:AD152,AF147:AF152)</f>
        <v>5</v>
      </c>
      <c r="AK148" s="3" t="e">
        <f t="shared" si="5"/>
        <v>#DIV/0!</v>
      </c>
    </row>
    <row r="149" spans="1:42" ht="36.6" customHeight="1" x14ac:dyDescent="0.25">
      <c r="A149" s="92"/>
      <c r="B149" s="42" t="s">
        <v>117</v>
      </c>
      <c r="C149" s="70" t="s">
        <v>107</v>
      </c>
      <c r="D149" s="71" t="s">
        <v>251</v>
      </c>
      <c r="E149" s="70" t="s">
        <v>29</v>
      </c>
      <c r="F149" s="78">
        <v>0</v>
      </c>
      <c r="G149" s="73">
        <v>0</v>
      </c>
      <c r="H149" s="79"/>
      <c r="I149" s="80"/>
      <c r="J149" s="81"/>
      <c r="K149" s="80"/>
      <c r="L149" s="81"/>
      <c r="M149" s="80"/>
      <c r="N149" s="81"/>
      <c r="O149" s="80"/>
      <c r="P149" s="81"/>
      <c r="Q149" s="80"/>
      <c r="R149" s="81"/>
      <c r="S149" s="80">
        <v>1</v>
      </c>
      <c r="T149" s="81">
        <v>1</v>
      </c>
      <c r="U149" s="80"/>
      <c r="V149" s="81"/>
      <c r="W149" s="80"/>
      <c r="X149" s="81"/>
      <c r="Y149" s="80">
        <v>1</v>
      </c>
      <c r="Z149" s="81"/>
      <c r="AA149" s="80"/>
      <c r="AB149" s="81"/>
      <c r="AC149" s="80"/>
      <c r="AD149" s="81"/>
      <c r="AE149" s="80">
        <v>1</v>
      </c>
      <c r="AF149" s="81"/>
      <c r="AG149" s="82"/>
      <c r="AK149" s="3" t="e">
        <f t="shared" si="5"/>
        <v>#DIV/0!</v>
      </c>
    </row>
    <row r="150" spans="1:42" ht="36.6" customHeight="1" x14ac:dyDescent="0.25">
      <c r="A150" s="92"/>
      <c r="B150" s="42" t="s">
        <v>117</v>
      </c>
      <c r="C150" s="71" t="s">
        <v>228</v>
      </c>
      <c r="D150" s="71" t="s">
        <v>251</v>
      </c>
      <c r="E150" s="70" t="s">
        <v>29</v>
      </c>
      <c r="F150" s="78">
        <v>0</v>
      </c>
      <c r="G150" s="73">
        <v>0</v>
      </c>
      <c r="H150" s="79"/>
      <c r="I150" s="80"/>
      <c r="J150" s="81"/>
      <c r="K150" s="80"/>
      <c r="L150" s="81"/>
      <c r="M150" s="80"/>
      <c r="N150" s="81"/>
      <c r="O150" s="80"/>
      <c r="P150" s="81"/>
      <c r="Q150" s="80"/>
      <c r="R150" s="81"/>
      <c r="S150" s="80">
        <v>1</v>
      </c>
      <c r="T150" s="81">
        <v>1</v>
      </c>
      <c r="U150" s="80"/>
      <c r="V150" s="81"/>
      <c r="W150" s="80"/>
      <c r="X150" s="81"/>
      <c r="Y150" s="80">
        <v>1</v>
      </c>
      <c r="Z150" s="81"/>
      <c r="AA150" s="80"/>
      <c r="AB150" s="81"/>
      <c r="AC150" s="80"/>
      <c r="AD150" s="81"/>
      <c r="AE150" s="80">
        <v>1</v>
      </c>
      <c r="AF150" s="81"/>
      <c r="AG150" s="82"/>
      <c r="AK150" s="3" t="e">
        <f t="shared" si="5"/>
        <v>#DIV/0!</v>
      </c>
    </row>
    <row r="151" spans="1:42" ht="36.6" customHeight="1" x14ac:dyDescent="0.25">
      <c r="A151" s="92"/>
      <c r="B151" s="42" t="s">
        <v>117</v>
      </c>
      <c r="C151" s="70" t="s">
        <v>108</v>
      </c>
      <c r="D151" s="71" t="s">
        <v>251</v>
      </c>
      <c r="E151" s="70" t="s">
        <v>29</v>
      </c>
      <c r="F151" s="78">
        <v>0</v>
      </c>
      <c r="G151" s="73">
        <v>0</v>
      </c>
      <c r="H151" s="79"/>
      <c r="I151" s="80"/>
      <c r="J151" s="81"/>
      <c r="K151" s="80"/>
      <c r="L151" s="81"/>
      <c r="M151" s="80"/>
      <c r="N151" s="81"/>
      <c r="O151" s="80"/>
      <c r="P151" s="81"/>
      <c r="Q151" s="80"/>
      <c r="R151" s="81"/>
      <c r="S151" s="80">
        <v>1</v>
      </c>
      <c r="T151" s="81"/>
      <c r="U151" s="80"/>
      <c r="V151" s="81"/>
      <c r="W151" s="80"/>
      <c r="X151" s="81"/>
      <c r="Y151" s="80">
        <v>1</v>
      </c>
      <c r="Z151" s="81"/>
      <c r="AA151" s="80"/>
      <c r="AB151" s="81"/>
      <c r="AC151" s="80"/>
      <c r="AD151" s="81"/>
      <c r="AE151" s="80">
        <v>1</v>
      </c>
      <c r="AF151" s="81"/>
      <c r="AG151" s="82"/>
      <c r="AK151" s="3" t="e">
        <f t="shared" si="5"/>
        <v>#DIV/0!</v>
      </c>
    </row>
    <row r="152" spans="1:42" ht="36.6" customHeight="1" x14ac:dyDescent="0.25">
      <c r="A152" s="93"/>
      <c r="B152" s="42" t="s">
        <v>117</v>
      </c>
      <c r="C152" s="70" t="s">
        <v>109</v>
      </c>
      <c r="D152" s="71" t="s">
        <v>251</v>
      </c>
      <c r="E152" s="70" t="s">
        <v>29</v>
      </c>
      <c r="F152" s="78">
        <v>0</v>
      </c>
      <c r="G152" s="73">
        <v>0</v>
      </c>
      <c r="H152" s="79"/>
      <c r="I152" s="80"/>
      <c r="J152" s="81"/>
      <c r="K152" s="80"/>
      <c r="L152" s="81"/>
      <c r="M152" s="80"/>
      <c r="N152" s="81"/>
      <c r="O152" s="80"/>
      <c r="P152" s="81"/>
      <c r="Q152" s="80"/>
      <c r="R152" s="81"/>
      <c r="S152" s="80">
        <v>1</v>
      </c>
      <c r="T152" s="81">
        <v>1</v>
      </c>
      <c r="U152" s="80"/>
      <c r="V152" s="81"/>
      <c r="W152" s="80"/>
      <c r="X152" s="81"/>
      <c r="Y152" s="80">
        <v>1</v>
      </c>
      <c r="Z152" s="81"/>
      <c r="AA152" s="80"/>
      <c r="AB152" s="81"/>
      <c r="AC152" s="80"/>
      <c r="AD152" s="81"/>
      <c r="AE152" s="80">
        <v>1</v>
      </c>
      <c r="AF152" s="81"/>
      <c r="AG152" s="82"/>
      <c r="AK152" s="3" t="e">
        <f t="shared" si="5"/>
        <v>#DIV/0!</v>
      </c>
    </row>
    <row r="153" spans="1:42" ht="36" x14ac:dyDescent="0.25">
      <c r="A153" s="94" t="s">
        <v>358</v>
      </c>
      <c r="B153" s="43" t="s">
        <v>122</v>
      </c>
      <c r="C153" s="76" t="s">
        <v>114</v>
      </c>
      <c r="D153" s="77" t="s">
        <v>251</v>
      </c>
      <c r="E153" s="76" t="s">
        <v>29</v>
      </c>
      <c r="F153" s="78">
        <v>0</v>
      </c>
      <c r="G153" s="73">
        <v>0</v>
      </c>
      <c r="H153" s="79"/>
      <c r="I153" s="80"/>
      <c r="J153" s="81"/>
      <c r="K153" s="80">
        <v>1</v>
      </c>
      <c r="L153" s="81">
        <v>1</v>
      </c>
      <c r="M153" s="80">
        <v>1</v>
      </c>
      <c r="N153" s="81">
        <v>1</v>
      </c>
      <c r="O153" s="80">
        <v>1</v>
      </c>
      <c r="P153" s="81">
        <v>1</v>
      </c>
      <c r="Q153" s="80">
        <v>1</v>
      </c>
      <c r="R153" s="81">
        <v>1</v>
      </c>
      <c r="S153" s="80"/>
      <c r="T153" s="81"/>
      <c r="U153" s="80"/>
      <c r="V153" s="81"/>
      <c r="W153" s="80"/>
      <c r="X153" s="81"/>
      <c r="Y153" s="80"/>
      <c r="Z153" s="81"/>
      <c r="AA153" s="80"/>
      <c r="AB153" s="81"/>
      <c r="AC153" s="80"/>
      <c r="AD153" s="81"/>
      <c r="AE153" s="80"/>
      <c r="AF153" s="81"/>
      <c r="AG153" s="82"/>
      <c r="AH153" s="3" t="s">
        <v>66</v>
      </c>
      <c r="AI153" s="3">
        <f>SUM(I153:I157,K153:K157,M153:M157,O153:O157,Q153:Q157,S153:S157,U153:U157,W153:W157,Y153:Y157,AA153:AA157,AC153:AC157,AE153:AE157)</f>
        <v>27</v>
      </c>
      <c r="AJ153" s="12">
        <f>AI154/AI153</f>
        <v>0.59259259259259256</v>
      </c>
      <c r="AK153" s="3" t="e">
        <f t="shared" si="5"/>
        <v>#DIV/0!</v>
      </c>
    </row>
    <row r="154" spans="1:42" ht="49.15" customHeight="1" x14ac:dyDescent="0.25">
      <c r="A154" s="95"/>
      <c r="B154" s="43" t="s">
        <v>122</v>
      </c>
      <c r="C154" s="77" t="s">
        <v>240</v>
      </c>
      <c r="D154" s="77" t="s">
        <v>229</v>
      </c>
      <c r="E154" s="76" t="s">
        <v>29</v>
      </c>
      <c r="F154" s="78">
        <v>0</v>
      </c>
      <c r="G154" s="73">
        <v>0</v>
      </c>
      <c r="H154" s="79"/>
      <c r="I154" s="80"/>
      <c r="J154" s="81"/>
      <c r="K154" s="80"/>
      <c r="L154" s="81"/>
      <c r="M154" s="80">
        <v>1</v>
      </c>
      <c r="N154" s="81"/>
      <c r="O154" s="80"/>
      <c r="P154" s="81"/>
      <c r="Q154" s="80"/>
      <c r="R154" s="81"/>
      <c r="S154" s="80">
        <v>1</v>
      </c>
      <c r="T154" s="81"/>
      <c r="U154" s="80"/>
      <c r="V154" s="81"/>
      <c r="W154" s="80"/>
      <c r="X154" s="81"/>
      <c r="Y154" s="80">
        <v>1</v>
      </c>
      <c r="Z154" s="81"/>
      <c r="AA154" s="80"/>
      <c r="AB154" s="81"/>
      <c r="AC154" s="80"/>
      <c r="AD154" s="81"/>
      <c r="AE154" s="80">
        <v>1</v>
      </c>
      <c r="AF154" s="81"/>
      <c r="AG154" s="82"/>
      <c r="AH154" s="3" t="s">
        <v>67</v>
      </c>
      <c r="AI154" s="3">
        <f>SUM(J153:J157,L153:L157,N153:N157,P153:P157,R153:R157,T153:T157,V153:V157,X153:X157,Z153:Z157,AB153:AB157,AD153:AD157,AF153:AF157)</f>
        <v>16</v>
      </c>
      <c r="AK154" s="3" t="e">
        <f t="shared" si="5"/>
        <v>#DIV/0!</v>
      </c>
    </row>
    <row r="155" spans="1:42" ht="48" x14ac:dyDescent="0.25">
      <c r="A155" s="95"/>
      <c r="B155" s="43" t="s">
        <v>122</v>
      </c>
      <c r="C155" s="77" t="s">
        <v>249</v>
      </c>
      <c r="D155" s="71" t="s">
        <v>251</v>
      </c>
      <c r="E155" s="76" t="s">
        <v>29</v>
      </c>
      <c r="F155" s="78">
        <v>0</v>
      </c>
      <c r="G155" s="73">
        <v>0</v>
      </c>
      <c r="H155" s="79"/>
      <c r="I155" s="80"/>
      <c r="J155" s="81"/>
      <c r="K155" s="80"/>
      <c r="L155" s="81"/>
      <c r="M155" s="80">
        <v>1</v>
      </c>
      <c r="N155" s="81">
        <v>1</v>
      </c>
      <c r="O155" s="80">
        <v>1</v>
      </c>
      <c r="P155" s="81">
        <v>1</v>
      </c>
      <c r="Q155" s="80">
        <v>1</v>
      </c>
      <c r="R155" s="81">
        <v>1</v>
      </c>
      <c r="S155" s="80">
        <v>1</v>
      </c>
      <c r="T155" s="81">
        <v>1</v>
      </c>
      <c r="U155" s="80"/>
      <c r="V155" s="81"/>
      <c r="W155" s="80"/>
      <c r="X155" s="81"/>
      <c r="Y155" s="80"/>
      <c r="Z155" s="81"/>
      <c r="AA155" s="80"/>
      <c r="AB155" s="81"/>
      <c r="AC155" s="80"/>
      <c r="AD155" s="81"/>
      <c r="AE155" s="80"/>
      <c r="AF155" s="81"/>
      <c r="AG155" s="82"/>
      <c r="AK155" s="3" t="e">
        <f t="shared" si="5"/>
        <v>#DIV/0!</v>
      </c>
      <c r="AN155" s="3">
        <v>41</v>
      </c>
      <c r="AO155" s="3">
        <f>SUM(V8:V157)</f>
        <v>30</v>
      </c>
      <c r="AP155" s="3">
        <f>SUM(AO155/AN155)*100</f>
        <v>73.170731707317074</v>
      </c>
    </row>
    <row r="156" spans="1:42" ht="36" x14ac:dyDescent="0.25">
      <c r="A156" s="95"/>
      <c r="B156" s="43" t="s">
        <v>122</v>
      </c>
      <c r="C156" s="77" t="s">
        <v>230</v>
      </c>
      <c r="D156" s="71" t="s">
        <v>251</v>
      </c>
      <c r="E156" s="76" t="s">
        <v>29</v>
      </c>
      <c r="F156" s="78">
        <v>0</v>
      </c>
      <c r="G156" s="73">
        <v>0</v>
      </c>
      <c r="H156" s="79"/>
      <c r="I156" s="80"/>
      <c r="J156" s="81"/>
      <c r="K156" s="80">
        <v>1</v>
      </c>
      <c r="L156" s="81">
        <v>1</v>
      </c>
      <c r="M156" s="80">
        <v>1</v>
      </c>
      <c r="N156" s="81">
        <v>1</v>
      </c>
      <c r="O156" s="80">
        <v>1</v>
      </c>
      <c r="P156" s="81">
        <v>1</v>
      </c>
      <c r="Q156" s="80">
        <v>1</v>
      </c>
      <c r="R156" s="81">
        <v>1</v>
      </c>
      <c r="S156" s="80">
        <v>1</v>
      </c>
      <c r="T156" s="81">
        <v>1</v>
      </c>
      <c r="U156" s="80">
        <v>1</v>
      </c>
      <c r="V156" s="81">
        <v>1</v>
      </c>
      <c r="W156" s="80">
        <v>1</v>
      </c>
      <c r="X156" s="81"/>
      <c r="Y156" s="80">
        <v>1</v>
      </c>
      <c r="Z156" s="81"/>
      <c r="AA156" s="80">
        <v>1</v>
      </c>
      <c r="AB156" s="81"/>
      <c r="AC156" s="80">
        <v>1</v>
      </c>
      <c r="AD156" s="81"/>
      <c r="AE156" s="80">
        <v>1</v>
      </c>
      <c r="AF156" s="81"/>
      <c r="AG156" s="82"/>
      <c r="AK156" s="3" t="e">
        <f t="shared" si="5"/>
        <v>#DIV/0!</v>
      </c>
    </row>
    <row r="157" spans="1:42" ht="36" x14ac:dyDescent="0.25">
      <c r="A157" s="95"/>
      <c r="B157" s="43" t="s">
        <v>122</v>
      </c>
      <c r="C157" s="77" t="s">
        <v>250</v>
      </c>
      <c r="D157" s="71" t="s">
        <v>251</v>
      </c>
      <c r="E157" s="76" t="s">
        <v>29</v>
      </c>
      <c r="F157" s="78">
        <v>0</v>
      </c>
      <c r="G157" s="73">
        <v>0</v>
      </c>
      <c r="H157" s="79"/>
      <c r="I157" s="80"/>
      <c r="J157" s="81"/>
      <c r="K157" s="80"/>
      <c r="L157" s="81"/>
      <c r="M157" s="80">
        <v>1</v>
      </c>
      <c r="N157" s="81">
        <v>1</v>
      </c>
      <c r="O157" s="80"/>
      <c r="P157" s="81"/>
      <c r="Q157" s="80"/>
      <c r="R157" s="81"/>
      <c r="S157" s="80">
        <v>1</v>
      </c>
      <c r="T157" s="81">
        <v>1</v>
      </c>
      <c r="U157" s="80"/>
      <c r="V157" s="81"/>
      <c r="W157" s="80"/>
      <c r="X157" s="81"/>
      <c r="Y157" s="80">
        <v>1</v>
      </c>
      <c r="Z157" s="81"/>
      <c r="AA157" s="80"/>
      <c r="AB157" s="81"/>
      <c r="AC157" s="80"/>
      <c r="AD157" s="81"/>
      <c r="AE157" s="80">
        <v>1</v>
      </c>
      <c r="AF157" s="81"/>
      <c r="AG157" s="82"/>
      <c r="AK157" s="3" t="e">
        <f t="shared" si="5"/>
        <v>#DIV/0!</v>
      </c>
    </row>
    <row r="158" spans="1:42" hidden="1" x14ac:dyDescent="0.25">
      <c r="C158" s="11"/>
      <c r="D158" s="11"/>
      <c r="E158" s="11"/>
      <c r="F158" s="14">
        <f>SUM(F8:F157)</f>
        <v>41</v>
      </c>
      <c r="G158" s="14">
        <f>SUM(G8:G157)</f>
        <v>41</v>
      </c>
      <c r="H158" s="14"/>
      <c r="I158" s="3">
        <f>SUM(I24:I157)</f>
        <v>29</v>
      </c>
      <c r="J158" s="3">
        <f t="shared" ref="J158:AF158" si="7">SUM(J24:J157)</f>
        <v>24</v>
      </c>
      <c r="K158" s="3">
        <f t="shared" si="7"/>
        <v>44</v>
      </c>
      <c r="L158" s="3">
        <f t="shared" si="7"/>
        <v>31</v>
      </c>
      <c r="M158" s="3">
        <f t="shared" si="7"/>
        <v>49</v>
      </c>
      <c r="N158" s="3">
        <f t="shared" si="7"/>
        <v>32</v>
      </c>
      <c r="O158" s="3">
        <f t="shared" si="7"/>
        <v>56</v>
      </c>
      <c r="P158" s="3">
        <f t="shared" si="7"/>
        <v>36</v>
      </c>
      <c r="Q158" s="3">
        <f t="shared" si="7"/>
        <v>38</v>
      </c>
      <c r="R158" s="3">
        <f t="shared" si="7"/>
        <v>26</v>
      </c>
      <c r="S158" s="3">
        <f t="shared" si="7"/>
        <v>50</v>
      </c>
      <c r="T158" s="3">
        <f t="shared" si="7"/>
        <v>33</v>
      </c>
      <c r="U158" s="3">
        <f t="shared" si="7"/>
        <v>30</v>
      </c>
      <c r="V158" s="3">
        <f t="shared" si="7"/>
        <v>19</v>
      </c>
      <c r="W158" s="3">
        <f t="shared" si="7"/>
        <v>46</v>
      </c>
      <c r="X158" s="3">
        <f t="shared" si="7"/>
        <v>0</v>
      </c>
      <c r="Y158" s="3">
        <f t="shared" si="7"/>
        <v>35</v>
      </c>
      <c r="Z158" s="3">
        <f t="shared" si="7"/>
        <v>0</v>
      </c>
      <c r="AA158" s="3">
        <f t="shared" si="7"/>
        <v>47</v>
      </c>
      <c r="AB158" s="3">
        <f t="shared" si="7"/>
        <v>0</v>
      </c>
      <c r="AC158" s="3">
        <f t="shared" si="7"/>
        <v>30</v>
      </c>
      <c r="AD158" s="3">
        <f t="shared" si="7"/>
        <v>0</v>
      </c>
      <c r="AE158" s="3">
        <f t="shared" si="7"/>
        <v>50</v>
      </c>
      <c r="AF158" s="3">
        <f t="shared" si="7"/>
        <v>0</v>
      </c>
      <c r="AG158" s="11" t="s">
        <v>25</v>
      </c>
    </row>
    <row r="159" spans="1:42" x14ac:dyDescent="0.25">
      <c r="A159" s="47"/>
      <c r="B159" s="5"/>
      <c r="C159" s="9"/>
      <c r="D159" s="9"/>
      <c r="E159" s="9"/>
      <c r="F159" s="13"/>
      <c r="G159" s="13"/>
      <c r="H159" s="13"/>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11"/>
    </row>
    <row r="160" spans="1:42" ht="15.75" x14ac:dyDescent="0.25">
      <c r="A160" s="50" t="s">
        <v>276</v>
      </c>
      <c r="B160" s="5"/>
      <c r="C160" s="88" t="s">
        <v>266</v>
      </c>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11"/>
    </row>
    <row r="161" spans="1:33" ht="25.15" customHeight="1" x14ac:dyDescent="0.25">
      <c r="A161" s="47"/>
      <c r="B161" s="5"/>
      <c r="C161" s="88" t="s">
        <v>279</v>
      </c>
      <c r="D161" s="88"/>
      <c r="E161" s="88"/>
      <c r="F161" s="88"/>
      <c r="G161" s="88"/>
      <c r="H161" s="88"/>
      <c r="I161" s="88"/>
      <c r="J161" s="88"/>
      <c r="K161" s="88"/>
      <c r="L161" s="88"/>
      <c r="M161" s="88"/>
      <c r="N161" s="88"/>
      <c r="O161" s="88"/>
      <c r="P161" s="88"/>
      <c r="Q161" s="88"/>
      <c r="R161" s="88"/>
      <c r="S161" s="88"/>
      <c r="T161" s="88"/>
      <c r="U161" s="88"/>
      <c r="V161" s="88"/>
      <c r="W161" s="88"/>
      <c r="X161" s="88"/>
      <c r="Y161" s="88"/>
      <c r="Z161" s="88"/>
      <c r="AA161" s="88"/>
      <c r="AB161" s="88"/>
      <c r="AC161" s="88"/>
      <c r="AD161" s="88"/>
      <c r="AE161" s="88"/>
      <c r="AF161" s="88"/>
      <c r="AG161" s="11"/>
    </row>
    <row r="162" spans="1:33" x14ac:dyDescent="0.25">
      <c r="A162" s="47"/>
      <c r="B162" s="5"/>
      <c r="C162" s="9"/>
      <c r="D162" s="6"/>
      <c r="E162" s="6"/>
      <c r="F162" s="13"/>
      <c r="G162" s="13"/>
      <c r="H162" s="13"/>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11"/>
    </row>
    <row r="163" spans="1:33" x14ac:dyDescent="0.25">
      <c r="A163" s="50" t="s">
        <v>267</v>
      </c>
      <c r="B163" s="5"/>
      <c r="C163" s="48" t="s">
        <v>270</v>
      </c>
      <c r="D163" s="6"/>
      <c r="E163" s="6"/>
      <c r="F163" s="13"/>
      <c r="G163" s="13"/>
      <c r="H163" s="1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11"/>
    </row>
    <row r="164" spans="1:33" x14ac:dyDescent="0.25">
      <c r="A164" s="50"/>
      <c r="B164" s="5"/>
      <c r="C164" s="49" t="s">
        <v>277</v>
      </c>
      <c r="D164" s="6"/>
      <c r="E164" s="6"/>
      <c r="F164" s="13"/>
      <c r="G164" s="13"/>
      <c r="H164" s="13"/>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11"/>
    </row>
    <row r="165" spans="1:33" x14ac:dyDescent="0.25">
      <c r="A165" s="50" t="s">
        <v>268</v>
      </c>
      <c r="B165" s="5"/>
      <c r="C165" s="48" t="s">
        <v>271</v>
      </c>
      <c r="D165" s="6"/>
      <c r="E165" s="6"/>
      <c r="F165" s="13"/>
      <c r="G165" s="13"/>
      <c r="H165" s="13"/>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11"/>
    </row>
    <row r="166" spans="1:33" x14ac:dyDescent="0.25">
      <c r="A166" s="50"/>
      <c r="B166" s="5"/>
      <c r="C166" s="49" t="s">
        <v>273</v>
      </c>
      <c r="D166" s="6"/>
      <c r="E166" s="6"/>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spans="1:33" x14ac:dyDescent="0.25">
      <c r="A167" s="50" t="s">
        <v>269</v>
      </c>
      <c r="B167" s="5"/>
      <c r="C167" s="48" t="s">
        <v>272</v>
      </c>
      <c r="D167" s="6"/>
      <c r="E167" s="6"/>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spans="1:33" x14ac:dyDescent="0.25">
      <c r="A168" s="50"/>
      <c r="B168" s="5"/>
      <c r="C168" s="49" t="s">
        <v>274</v>
      </c>
      <c r="D168" s="6"/>
      <c r="E168" s="6"/>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spans="1:33" x14ac:dyDescent="0.25">
      <c r="A169" s="47"/>
      <c r="B169" s="5"/>
      <c r="C169" s="49"/>
      <c r="D169" s="6"/>
      <c r="E169" s="6"/>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spans="1:33" x14ac:dyDescent="0.25">
      <c r="A170" s="89" t="s">
        <v>275</v>
      </c>
      <c r="B170" s="89"/>
      <c r="C170" s="89"/>
      <c r="D170" s="6"/>
      <c r="E170" s="6"/>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spans="1:33" x14ac:dyDescent="0.25">
      <c r="C171" s="11"/>
    </row>
    <row r="172" spans="1:33" x14ac:dyDescent="0.25">
      <c r="C172" s="11"/>
    </row>
    <row r="173" spans="1:33" x14ac:dyDescent="0.25">
      <c r="C173" s="11"/>
    </row>
    <row r="174" spans="1:33" x14ac:dyDescent="0.25">
      <c r="C174" s="11"/>
    </row>
    <row r="175" spans="1:33" x14ac:dyDescent="0.25">
      <c r="C175" s="11"/>
    </row>
    <row r="176" spans="1:33" x14ac:dyDescent="0.25">
      <c r="C176" s="11"/>
    </row>
    <row r="177" spans="3:3" x14ac:dyDescent="0.25">
      <c r="C177" s="11"/>
    </row>
    <row r="178" spans="3:3" x14ac:dyDescent="0.25">
      <c r="C178" s="11"/>
    </row>
    <row r="179" spans="3:3" x14ac:dyDescent="0.25">
      <c r="C179" s="11"/>
    </row>
    <row r="180" spans="3:3" x14ac:dyDescent="0.25">
      <c r="C180" s="11"/>
    </row>
    <row r="181" spans="3:3" x14ac:dyDescent="0.25">
      <c r="C181" s="11"/>
    </row>
    <row r="182" spans="3:3" x14ac:dyDescent="0.25">
      <c r="C182" s="11"/>
    </row>
    <row r="183" spans="3:3" x14ac:dyDescent="0.25">
      <c r="C183" s="11"/>
    </row>
    <row r="184" spans="3:3" x14ac:dyDescent="0.25">
      <c r="C184" s="11"/>
    </row>
    <row r="185" spans="3:3" x14ac:dyDescent="0.25">
      <c r="C185" s="11"/>
    </row>
    <row r="186" spans="3:3" x14ac:dyDescent="0.25">
      <c r="C186" s="11"/>
    </row>
    <row r="187" spans="3:3" x14ac:dyDescent="0.25">
      <c r="C187" s="11"/>
    </row>
    <row r="188" spans="3:3" x14ac:dyDescent="0.25">
      <c r="C188" s="11"/>
    </row>
    <row r="189" spans="3:3" x14ac:dyDescent="0.25">
      <c r="C189" s="11"/>
    </row>
    <row r="190" spans="3:3" x14ac:dyDescent="0.25">
      <c r="C190" s="11"/>
    </row>
    <row r="191" spans="3:3" x14ac:dyDescent="0.25">
      <c r="C191" s="11"/>
    </row>
    <row r="192" spans="3:3" x14ac:dyDescent="0.25">
      <c r="C192" s="11"/>
    </row>
    <row r="193" spans="3:3" x14ac:dyDescent="0.25">
      <c r="C193" s="11"/>
    </row>
    <row r="194" spans="3:3" x14ac:dyDescent="0.25">
      <c r="C194" s="11"/>
    </row>
    <row r="195" spans="3:3" x14ac:dyDescent="0.25">
      <c r="C195" s="11"/>
    </row>
    <row r="196" spans="3:3" x14ac:dyDescent="0.25">
      <c r="C196" s="11"/>
    </row>
    <row r="197" spans="3:3" x14ac:dyDescent="0.25">
      <c r="C197" s="11"/>
    </row>
    <row r="198" spans="3:3" x14ac:dyDescent="0.25">
      <c r="C198" s="11"/>
    </row>
    <row r="199" spans="3:3" x14ac:dyDescent="0.25">
      <c r="C199" s="11"/>
    </row>
    <row r="200" spans="3:3" x14ac:dyDescent="0.25">
      <c r="C200" s="11"/>
    </row>
    <row r="201" spans="3:3" x14ac:dyDescent="0.25">
      <c r="C201" s="11"/>
    </row>
    <row r="202" spans="3:3" x14ac:dyDescent="0.25">
      <c r="C202" s="11"/>
    </row>
    <row r="203" spans="3:3" x14ac:dyDescent="0.25">
      <c r="C203" s="11"/>
    </row>
    <row r="204" spans="3:3" x14ac:dyDescent="0.25">
      <c r="C204" s="11"/>
    </row>
    <row r="205" spans="3:3" x14ac:dyDescent="0.25">
      <c r="C205" s="11"/>
    </row>
    <row r="206" spans="3:3" x14ac:dyDescent="0.25">
      <c r="C206" s="11"/>
    </row>
    <row r="207" spans="3:3" x14ac:dyDescent="0.25">
      <c r="C207" s="11"/>
    </row>
    <row r="208" spans="3:3" x14ac:dyDescent="0.25">
      <c r="C208" s="11"/>
    </row>
    <row r="209" spans="3:3" x14ac:dyDescent="0.25">
      <c r="C209" s="11"/>
    </row>
    <row r="210" spans="3:3" x14ac:dyDescent="0.25">
      <c r="C210" s="11"/>
    </row>
    <row r="211" spans="3:3" x14ac:dyDescent="0.25">
      <c r="C211" s="11"/>
    </row>
    <row r="212" spans="3:3" x14ac:dyDescent="0.25">
      <c r="C212" s="11"/>
    </row>
    <row r="213" spans="3:3" x14ac:dyDescent="0.25">
      <c r="C213" s="11"/>
    </row>
    <row r="214" spans="3:3" x14ac:dyDescent="0.25">
      <c r="C214" s="11"/>
    </row>
    <row r="215" spans="3:3" x14ac:dyDescent="0.25">
      <c r="C215" s="11"/>
    </row>
    <row r="216" spans="3:3" x14ac:dyDescent="0.25">
      <c r="C216" s="11"/>
    </row>
    <row r="217" spans="3:3" x14ac:dyDescent="0.25">
      <c r="C217" s="11"/>
    </row>
    <row r="218" spans="3:3" x14ac:dyDescent="0.25">
      <c r="C218" s="11"/>
    </row>
    <row r="219" spans="3:3" x14ac:dyDescent="0.25">
      <c r="C219" s="11"/>
    </row>
    <row r="220" spans="3:3" x14ac:dyDescent="0.25">
      <c r="C220" s="11"/>
    </row>
    <row r="221" spans="3:3" x14ac:dyDescent="0.25">
      <c r="C221" s="11"/>
    </row>
    <row r="222" spans="3:3" x14ac:dyDescent="0.25">
      <c r="C222" s="11"/>
    </row>
    <row r="223" spans="3:3" x14ac:dyDescent="0.25">
      <c r="C223" s="11"/>
    </row>
    <row r="224" spans="3:3" x14ac:dyDescent="0.25">
      <c r="C224" s="11"/>
    </row>
    <row r="225" spans="3:3" x14ac:dyDescent="0.25">
      <c r="C225" s="11"/>
    </row>
    <row r="226" spans="3:3" x14ac:dyDescent="0.25">
      <c r="C226" s="11"/>
    </row>
    <row r="227" spans="3:3" x14ac:dyDescent="0.25">
      <c r="C227" s="11"/>
    </row>
    <row r="228" spans="3:3" x14ac:dyDescent="0.25">
      <c r="C228" s="11"/>
    </row>
    <row r="229" spans="3:3" x14ac:dyDescent="0.25">
      <c r="C229" s="11"/>
    </row>
    <row r="230" spans="3:3" x14ac:dyDescent="0.25">
      <c r="C230" s="11"/>
    </row>
    <row r="231" spans="3:3" x14ac:dyDescent="0.25">
      <c r="C231" s="11"/>
    </row>
    <row r="232" spans="3:3" x14ac:dyDescent="0.25">
      <c r="C232" s="11"/>
    </row>
    <row r="233" spans="3:3" x14ac:dyDescent="0.25">
      <c r="C233" s="11"/>
    </row>
    <row r="234" spans="3:3" x14ac:dyDescent="0.25">
      <c r="C234" s="11"/>
    </row>
    <row r="235" spans="3:3" x14ac:dyDescent="0.25">
      <c r="C235" s="11"/>
    </row>
    <row r="236" spans="3:3" x14ac:dyDescent="0.25">
      <c r="C236" s="11"/>
    </row>
    <row r="237" spans="3:3" x14ac:dyDescent="0.25">
      <c r="C237" s="11"/>
    </row>
    <row r="238" spans="3:3" x14ac:dyDescent="0.25">
      <c r="C238" s="11"/>
    </row>
    <row r="239" spans="3:3" x14ac:dyDescent="0.25">
      <c r="C239" s="11"/>
    </row>
    <row r="240" spans="3:3" x14ac:dyDescent="0.25">
      <c r="C240" s="11"/>
    </row>
    <row r="241" spans="3:3" x14ac:dyDescent="0.25">
      <c r="C241" s="11"/>
    </row>
    <row r="242" spans="3:3" x14ac:dyDescent="0.25">
      <c r="C242" s="11"/>
    </row>
    <row r="243" spans="3:3" x14ac:dyDescent="0.25">
      <c r="C243" s="11"/>
    </row>
    <row r="244" spans="3:3" x14ac:dyDescent="0.25">
      <c r="C244" s="11"/>
    </row>
    <row r="245" spans="3:3" x14ac:dyDescent="0.25">
      <c r="C245" s="11"/>
    </row>
    <row r="246" spans="3:3" x14ac:dyDescent="0.25">
      <c r="C246" s="11"/>
    </row>
    <row r="247" spans="3:3" x14ac:dyDescent="0.25">
      <c r="C247" s="11"/>
    </row>
    <row r="248" spans="3:3" x14ac:dyDescent="0.25">
      <c r="C248" s="11"/>
    </row>
    <row r="249" spans="3:3" x14ac:dyDescent="0.25">
      <c r="C249" s="11"/>
    </row>
    <row r="250" spans="3:3" x14ac:dyDescent="0.25">
      <c r="C250" s="11"/>
    </row>
    <row r="251" spans="3:3" x14ac:dyDescent="0.25">
      <c r="C251" s="11"/>
    </row>
    <row r="252" spans="3:3" x14ac:dyDescent="0.25">
      <c r="C252" s="11"/>
    </row>
    <row r="253" spans="3:3" x14ac:dyDescent="0.25">
      <c r="C253" s="11"/>
    </row>
    <row r="254" spans="3:3" x14ac:dyDescent="0.25">
      <c r="C254" s="11"/>
    </row>
    <row r="255" spans="3:3" x14ac:dyDescent="0.25">
      <c r="C255" s="11"/>
    </row>
    <row r="256" spans="3:3" x14ac:dyDescent="0.25">
      <c r="C256" s="11"/>
    </row>
    <row r="257" spans="3:3" x14ac:dyDescent="0.25">
      <c r="C257" s="11"/>
    </row>
    <row r="258" spans="3:3" x14ac:dyDescent="0.25">
      <c r="C258" s="11"/>
    </row>
    <row r="259" spans="3:3" x14ac:dyDescent="0.25">
      <c r="C259" s="11"/>
    </row>
    <row r="260" spans="3:3" x14ac:dyDescent="0.25">
      <c r="C260" s="11"/>
    </row>
    <row r="261" spans="3:3" x14ac:dyDescent="0.25">
      <c r="C261" s="11"/>
    </row>
    <row r="262" spans="3:3" x14ac:dyDescent="0.25">
      <c r="C262" s="11"/>
    </row>
    <row r="263" spans="3:3" x14ac:dyDescent="0.25">
      <c r="C263" s="11"/>
    </row>
    <row r="264" spans="3:3" x14ac:dyDescent="0.25">
      <c r="C264" s="11"/>
    </row>
    <row r="265" spans="3:3" x14ac:dyDescent="0.25">
      <c r="C265" s="11"/>
    </row>
  </sheetData>
  <autoFilter ref="A6:AK158" xr:uid="{3CD7340B-9703-4C1C-A00D-1C92D46BD223}">
    <filterColumn colId="5" showButton="0"/>
    <filterColumn colId="8" showButton="0"/>
    <filterColumn colId="10" showButton="0"/>
    <filterColumn colId="12" showButton="0"/>
    <filterColumn colId="14" showButton="0"/>
    <filterColumn colId="16" showButton="0"/>
    <filterColumn colId="18" showButton="0"/>
    <filterColumn colId="20" showButton="0"/>
    <filterColumn colId="22" showButton="0"/>
    <filterColumn colId="24" showButton="0"/>
    <filterColumn colId="26" showButton="0"/>
    <filterColumn colId="28" showButton="0"/>
    <filterColumn colId="30" showButton="0"/>
    <filterColumn colId="33" showButton="0"/>
    <filterColumn colId="35" showButton="0"/>
  </autoFilter>
  <mergeCells count="35">
    <mergeCell ref="A130:A135"/>
    <mergeCell ref="A142:A146"/>
    <mergeCell ref="A74:A81"/>
    <mergeCell ref="A136:A141"/>
    <mergeCell ref="A104:A107"/>
    <mergeCell ref="A1:AG2"/>
    <mergeCell ref="AE6:AF6"/>
    <mergeCell ref="I6:J6"/>
    <mergeCell ref="K6:L6"/>
    <mergeCell ref="M6:N6"/>
    <mergeCell ref="O6:P6"/>
    <mergeCell ref="Q6:R6"/>
    <mergeCell ref="S6:T6"/>
    <mergeCell ref="U6:V6"/>
    <mergeCell ref="W6:X6"/>
    <mergeCell ref="Y6:Z6"/>
    <mergeCell ref="AA6:AB6"/>
    <mergeCell ref="AC6:AD6"/>
    <mergeCell ref="O4:AG4"/>
    <mergeCell ref="C160:AF160"/>
    <mergeCell ref="C161:AF161"/>
    <mergeCell ref="A170:C170"/>
    <mergeCell ref="AH6:AI6"/>
    <mergeCell ref="AJ6:AK6"/>
    <mergeCell ref="A147:A152"/>
    <mergeCell ref="A153:A157"/>
    <mergeCell ref="A47:A56"/>
    <mergeCell ref="A8:A23"/>
    <mergeCell ref="F6:G6"/>
    <mergeCell ref="A92:A103"/>
    <mergeCell ref="A108:A115"/>
    <mergeCell ref="A24:A46"/>
    <mergeCell ref="A57:A73"/>
    <mergeCell ref="A82:A91"/>
    <mergeCell ref="A116:A129"/>
  </mergeCells>
  <pageMargins left="0.7" right="0.7" top="0.75" bottom="0.75" header="0.3" footer="0.3"/>
  <pageSetup scale="5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723DF-81D3-42A4-B394-8766AAEFAF95}">
  <dimension ref="A1:G33"/>
  <sheetViews>
    <sheetView topLeftCell="A10" zoomScale="70" zoomScaleNormal="70" workbookViewId="0">
      <selection activeCell="D9" sqref="D9"/>
    </sheetView>
  </sheetViews>
  <sheetFormatPr baseColWidth="10" defaultRowHeight="15" x14ac:dyDescent="0.25"/>
  <cols>
    <col min="1" max="1" width="21.5703125" style="1" customWidth="1"/>
    <col min="2" max="2" width="72.28515625" style="1" customWidth="1"/>
    <col min="3" max="3" width="15.85546875" style="1" customWidth="1"/>
    <col min="4" max="4" width="14.140625" customWidth="1"/>
  </cols>
  <sheetData>
    <row r="1" spans="1:7" s="16" customFormat="1" ht="70.150000000000006" customHeight="1" x14ac:dyDescent="0.75">
      <c r="A1" s="117" t="s">
        <v>324</v>
      </c>
      <c r="B1" s="117"/>
      <c r="C1" s="117"/>
      <c r="D1" s="117"/>
      <c r="E1" s="117"/>
      <c r="F1" s="117"/>
      <c r="G1" s="117"/>
    </row>
    <row r="2" spans="1:7" ht="26.25" x14ac:dyDescent="0.4">
      <c r="A2" s="52"/>
      <c r="E2" s="121" t="s">
        <v>306</v>
      </c>
      <c r="F2" s="121"/>
      <c r="G2" s="121"/>
    </row>
    <row r="3" spans="1:7" ht="19.5" x14ac:dyDescent="0.25">
      <c r="A3" s="53" t="s">
        <v>18</v>
      </c>
      <c r="B3" s="53" t="s">
        <v>284</v>
      </c>
      <c r="C3" s="53" t="s">
        <v>65</v>
      </c>
      <c r="D3" s="51" t="s">
        <v>303</v>
      </c>
      <c r="E3" s="45">
        <v>2017</v>
      </c>
      <c r="F3" s="45">
        <v>2016</v>
      </c>
      <c r="G3" s="45">
        <v>2015</v>
      </c>
    </row>
    <row r="4" spans="1:7" ht="75" x14ac:dyDescent="0.25">
      <c r="A4" s="56" t="s">
        <v>19</v>
      </c>
      <c r="B4" s="57" t="s">
        <v>285</v>
      </c>
      <c r="C4" s="58" t="s">
        <v>301</v>
      </c>
      <c r="D4" s="62" t="s">
        <v>301</v>
      </c>
      <c r="E4" s="45"/>
      <c r="F4" s="45"/>
      <c r="G4" s="45"/>
    </row>
    <row r="5" spans="1:7" ht="15.6" customHeight="1" x14ac:dyDescent="0.25">
      <c r="A5" s="119" t="s">
        <v>20</v>
      </c>
      <c r="B5" s="120" t="s">
        <v>286</v>
      </c>
      <c r="C5" s="46" t="s">
        <v>64</v>
      </c>
      <c r="D5" s="59">
        <v>0.9</v>
      </c>
      <c r="E5" s="45"/>
      <c r="F5" s="45"/>
      <c r="G5" s="45"/>
    </row>
    <row r="6" spans="1:7" s="16" customFormat="1" x14ac:dyDescent="0.25">
      <c r="A6" s="119"/>
      <c r="B6" s="120"/>
      <c r="C6" s="46" t="s">
        <v>302</v>
      </c>
      <c r="D6" s="59">
        <v>0.9</v>
      </c>
      <c r="E6" s="45"/>
      <c r="F6" s="45"/>
      <c r="G6" s="45"/>
    </row>
    <row r="7" spans="1:7" s="16" customFormat="1" x14ac:dyDescent="0.25">
      <c r="A7" s="119"/>
      <c r="B7" s="120"/>
      <c r="C7" s="46" t="s">
        <v>121</v>
      </c>
      <c r="D7" s="59">
        <v>0.9</v>
      </c>
      <c r="E7" s="45"/>
      <c r="F7" s="45"/>
      <c r="G7" s="45"/>
    </row>
    <row r="8" spans="1:7" x14ac:dyDescent="0.25">
      <c r="A8" s="119" t="s">
        <v>287</v>
      </c>
      <c r="B8" s="118" t="s">
        <v>288</v>
      </c>
      <c r="C8" s="46" t="s">
        <v>64</v>
      </c>
      <c r="D8" s="59">
        <v>0.9</v>
      </c>
      <c r="E8" s="45"/>
      <c r="F8" s="45"/>
      <c r="G8" s="45"/>
    </row>
    <row r="9" spans="1:7" s="16" customFormat="1" x14ac:dyDescent="0.25">
      <c r="A9" s="119"/>
      <c r="B9" s="118"/>
      <c r="C9" s="46" t="s">
        <v>302</v>
      </c>
      <c r="D9" s="59">
        <v>0.9</v>
      </c>
      <c r="E9" s="45"/>
      <c r="F9" s="45"/>
      <c r="G9" s="45"/>
    </row>
    <row r="10" spans="1:7" s="16" customFormat="1" x14ac:dyDescent="0.25">
      <c r="A10" s="119"/>
      <c r="B10" s="118"/>
      <c r="C10" s="46" t="s">
        <v>121</v>
      </c>
      <c r="D10" s="59">
        <v>0.9</v>
      </c>
      <c r="E10" s="45"/>
      <c r="F10" s="45"/>
      <c r="G10" s="45"/>
    </row>
    <row r="11" spans="1:7" x14ac:dyDescent="0.25">
      <c r="A11" s="119" t="s">
        <v>290</v>
      </c>
      <c r="B11" s="118" t="s">
        <v>289</v>
      </c>
      <c r="C11" s="46" t="s">
        <v>64</v>
      </c>
      <c r="D11" s="59">
        <v>0.9</v>
      </c>
      <c r="E11" s="45"/>
      <c r="F11" s="45"/>
      <c r="G11" s="45"/>
    </row>
    <row r="12" spans="1:7" s="16" customFormat="1" x14ac:dyDescent="0.25">
      <c r="A12" s="119"/>
      <c r="B12" s="118"/>
      <c r="C12" s="46" t="s">
        <v>302</v>
      </c>
      <c r="D12" s="59">
        <v>0.9</v>
      </c>
      <c r="E12" s="45"/>
      <c r="F12" s="45"/>
      <c r="G12" s="45"/>
    </row>
    <row r="13" spans="1:7" s="16" customFormat="1" x14ac:dyDescent="0.25">
      <c r="A13" s="119"/>
      <c r="B13" s="118"/>
      <c r="C13" s="46" t="s">
        <v>121</v>
      </c>
      <c r="D13" s="59">
        <v>0.9</v>
      </c>
      <c r="E13" s="45"/>
      <c r="F13" s="45"/>
      <c r="G13" s="45"/>
    </row>
    <row r="14" spans="1:7" x14ac:dyDescent="0.25">
      <c r="A14" s="119" t="s">
        <v>296</v>
      </c>
      <c r="B14" s="118" t="s">
        <v>291</v>
      </c>
      <c r="C14" s="46" t="s">
        <v>64</v>
      </c>
      <c r="D14" s="59">
        <v>0.9</v>
      </c>
      <c r="E14" s="45"/>
      <c r="F14" s="45"/>
      <c r="G14" s="45"/>
    </row>
    <row r="15" spans="1:7" s="16" customFormat="1" x14ac:dyDescent="0.25">
      <c r="A15" s="119"/>
      <c r="B15" s="118"/>
      <c r="C15" s="46" t="s">
        <v>302</v>
      </c>
      <c r="D15" s="59">
        <v>0.9</v>
      </c>
      <c r="E15" s="45"/>
      <c r="F15" s="45"/>
      <c r="G15" s="45"/>
    </row>
    <row r="16" spans="1:7" s="16" customFormat="1" x14ac:dyDescent="0.25">
      <c r="A16" s="119"/>
      <c r="B16" s="118"/>
      <c r="C16" s="46" t="s">
        <v>121</v>
      </c>
      <c r="D16" s="59">
        <v>0.9</v>
      </c>
      <c r="E16" s="45"/>
      <c r="F16" s="45"/>
      <c r="G16" s="45"/>
    </row>
    <row r="17" spans="1:7" ht="75" x14ac:dyDescent="0.25">
      <c r="A17" s="55" t="s">
        <v>248</v>
      </c>
      <c r="B17" s="54" t="s">
        <v>292</v>
      </c>
      <c r="C17" s="46" t="s">
        <v>304</v>
      </c>
      <c r="D17" s="59" t="s">
        <v>304</v>
      </c>
      <c r="E17" s="45"/>
      <c r="F17" s="45"/>
      <c r="G17" s="45"/>
    </row>
    <row r="18" spans="1:7" ht="30" x14ac:dyDescent="0.25">
      <c r="A18" s="55" t="s">
        <v>293</v>
      </c>
      <c r="B18" s="54" t="s">
        <v>294</v>
      </c>
      <c r="C18" s="46" t="s">
        <v>305</v>
      </c>
      <c r="D18" s="59" t="s">
        <v>305</v>
      </c>
      <c r="E18" s="45"/>
      <c r="F18" s="45"/>
      <c r="G18" s="45"/>
    </row>
    <row r="19" spans="1:7" x14ac:dyDescent="0.25">
      <c r="A19" s="119" t="s">
        <v>23</v>
      </c>
      <c r="B19" s="118" t="s">
        <v>295</v>
      </c>
      <c r="C19" s="46" t="s">
        <v>64</v>
      </c>
      <c r="D19" s="59">
        <v>0.9</v>
      </c>
      <c r="E19" s="45"/>
      <c r="F19" s="45"/>
      <c r="G19" s="45"/>
    </row>
    <row r="20" spans="1:7" s="16" customFormat="1" x14ac:dyDescent="0.25">
      <c r="A20" s="119"/>
      <c r="B20" s="118"/>
      <c r="C20" s="46" t="s">
        <v>302</v>
      </c>
      <c r="D20" s="59">
        <v>0.9</v>
      </c>
      <c r="E20" s="45"/>
      <c r="F20" s="45"/>
      <c r="G20" s="45"/>
    </row>
    <row r="21" spans="1:7" s="16" customFormat="1" x14ac:dyDescent="0.25">
      <c r="A21" s="119"/>
      <c r="B21" s="118"/>
      <c r="C21" s="46" t="s">
        <v>121</v>
      </c>
      <c r="D21" s="59">
        <v>0.9</v>
      </c>
      <c r="E21" s="45"/>
      <c r="F21" s="45"/>
      <c r="G21" s="45"/>
    </row>
    <row r="22" spans="1:7" s="16" customFormat="1" x14ac:dyDescent="0.25">
      <c r="A22" s="119" t="s">
        <v>160</v>
      </c>
      <c r="B22" s="118" t="s">
        <v>297</v>
      </c>
      <c r="C22" s="46" t="s">
        <v>64</v>
      </c>
      <c r="D22" s="59">
        <v>0.9</v>
      </c>
      <c r="E22" s="45"/>
      <c r="F22" s="45"/>
      <c r="G22" s="45"/>
    </row>
    <row r="23" spans="1:7" s="16" customFormat="1" x14ac:dyDescent="0.25">
      <c r="A23" s="119"/>
      <c r="B23" s="118"/>
      <c r="C23" s="46" t="s">
        <v>302</v>
      </c>
      <c r="D23" s="59">
        <v>0.9</v>
      </c>
      <c r="E23" s="45"/>
      <c r="F23" s="45"/>
      <c r="G23" s="45"/>
    </row>
    <row r="24" spans="1:7" s="16" customFormat="1" x14ac:dyDescent="0.25">
      <c r="A24" s="119"/>
      <c r="B24" s="118"/>
      <c r="C24" s="46" t="s">
        <v>121</v>
      </c>
      <c r="D24" s="59">
        <v>0.9</v>
      </c>
      <c r="E24" s="45"/>
      <c r="F24" s="45"/>
      <c r="G24" s="45"/>
    </row>
    <row r="25" spans="1:7" x14ac:dyDescent="0.25">
      <c r="A25" s="119" t="s">
        <v>310</v>
      </c>
      <c r="B25" s="118" t="s">
        <v>316</v>
      </c>
      <c r="C25" s="46" t="s">
        <v>64</v>
      </c>
      <c r="D25" s="59">
        <v>0.9</v>
      </c>
      <c r="E25" s="45"/>
      <c r="F25" s="45"/>
      <c r="G25" s="45"/>
    </row>
    <row r="26" spans="1:7" s="16" customFormat="1" ht="30" x14ac:dyDescent="0.25">
      <c r="A26" s="119"/>
      <c r="B26" s="118"/>
      <c r="C26" s="46" t="s">
        <v>317</v>
      </c>
      <c r="D26" s="59">
        <v>0.9</v>
      </c>
      <c r="E26" s="45"/>
      <c r="F26" s="45"/>
      <c r="G26" s="45"/>
    </row>
    <row r="27" spans="1:7" s="16" customFormat="1" ht="30" x14ac:dyDescent="0.25">
      <c r="A27" s="119"/>
      <c r="B27" s="118"/>
      <c r="C27" s="46" t="s">
        <v>318</v>
      </c>
      <c r="D27" s="61">
        <v>1</v>
      </c>
      <c r="E27" s="45"/>
      <c r="F27" s="45"/>
      <c r="G27" s="45"/>
    </row>
    <row r="28" spans="1:7" x14ac:dyDescent="0.25">
      <c r="A28" s="119" t="s">
        <v>298</v>
      </c>
      <c r="B28" s="118" t="s">
        <v>299</v>
      </c>
      <c r="C28" s="46" t="s">
        <v>64</v>
      </c>
      <c r="D28" s="59">
        <v>0.9</v>
      </c>
      <c r="E28" s="45"/>
      <c r="F28" s="45"/>
      <c r="G28" s="45"/>
    </row>
    <row r="29" spans="1:7" s="16" customFormat="1" x14ac:dyDescent="0.25">
      <c r="A29" s="119"/>
      <c r="B29" s="118"/>
      <c r="C29" s="46" t="s">
        <v>302</v>
      </c>
      <c r="D29" s="59">
        <v>0.9</v>
      </c>
      <c r="E29" s="45"/>
      <c r="F29" s="45"/>
      <c r="G29" s="45"/>
    </row>
    <row r="30" spans="1:7" s="16" customFormat="1" x14ac:dyDescent="0.25">
      <c r="A30" s="119"/>
      <c r="B30" s="118"/>
      <c r="C30" s="46" t="s">
        <v>121</v>
      </c>
      <c r="D30" s="59">
        <v>0.9</v>
      </c>
      <c r="E30" s="45"/>
      <c r="F30" s="45"/>
      <c r="G30" s="45"/>
    </row>
    <row r="31" spans="1:7" ht="43.15" customHeight="1" x14ac:dyDescent="0.25">
      <c r="A31" s="119" t="s">
        <v>22</v>
      </c>
      <c r="B31" s="122" t="s">
        <v>300</v>
      </c>
      <c r="C31" s="46" t="s">
        <v>64</v>
      </c>
      <c r="D31" s="59">
        <v>0.9</v>
      </c>
      <c r="E31" s="45"/>
      <c r="F31" s="45"/>
      <c r="G31" s="45"/>
    </row>
    <row r="32" spans="1:7" x14ac:dyDescent="0.25">
      <c r="A32" s="119"/>
      <c r="B32" s="122"/>
      <c r="C32" s="46" t="s">
        <v>302</v>
      </c>
      <c r="D32" s="59">
        <v>0.9</v>
      </c>
      <c r="E32" s="45"/>
      <c r="F32" s="45"/>
      <c r="G32" s="45"/>
    </row>
    <row r="33" spans="1:7" x14ac:dyDescent="0.25">
      <c r="A33" s="119"/>
      <c r="B33" s="122"/>
      <c r="C33" s="46" t="s">
        <v>121</v>
      </c>
      <c r="D33" s="59">
        <v>0.9</v>
      </c>
      <c r="E33" s="45"/>
      <c r="F33" s="45"/>
      <c r="G33" s="45"/>
    </row>
  </sheetData>
  <mergeCells count="20">
    <mergeCell ref="B31:B33"/>
    <mergeCell ref="A31:A33"/>
    <mergeCell ref="B28:B30"/>
    <mergeCell ref="A28:A30"/>
    <mergeCell ref="A1:G1"/>
    <mergeCell ref="B19:B21"/>
    <mergeCell ref="A19:A21"/>
    <mergeCell ref="A25:A27"/>
    <mergeCell ref="B25:B27"/>
    <mergeCell ref="B5:B7"/>
    <mergeCell ref="A5:A7"/>
    <mergeCell ref="E2:G2"/>
    <mergeCell ref="B8:B10"/>
    <mergeCell ref="B11:B13"/>
    <mergeCell ref="A22:A24"/>
    <mergeCell ref="B22:B24"/>
    <mergeCell ref="B14:B16"/>
    <mergeCell ref="A11:A13"/>
    <mergeCell ref="A8:A10"/>
    <mergeCell ref="A14:A16"/>
  </mergeCells>
  <pageMargins left="0.7" right="0.7" top="0.75" bottom="0.75" header="0.3" footer="0.3"/>
  <pageSetup scale="65"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4F1EF-2AD1-449A-89A6-AF49F286E665}">
  <dimension ref="A1:W46"/>
  <sheetViews>
    <sheetView zoomScale="70" zoomScaleNormal="70" workbookViewId="0">
      <selection activeCell="B3" sqref="B3"/>
    </sheetView>
  </sheetViews>
  <sheetFormatPr baseColWidth="10" defaultRowHeight="15" x14ac:dyDescent="0.25"/>
  <cols>
    <col min="1" max="1" width="22.7109375" bestFit="1" customWidth="1"/>
    <col min="7" max="7" width="15.85546875" customWidth="1"/>
    <col min="8" max="8" width="35.5703125" style="1" customWidth="1"/>
    <col min="9" max="9" width="22.5703125" customWidth="1"/>
    <col min="10" max="10" width="7.140625" style="16" customWidth="1"/>
    <col min="11" max="11" width="13.140625" bestFit="1" customWidth="1"/>
    <col min="12" max="12" width="12.7109375" bestFit="1" customWidth="1"/>
    <col min="13" max="13" width="12.28515625" bestFit="1" customWidth="1"/>
  </cols>
  <sheetData>
    <row r="1" spans="1:23" s="16" customFormat="1" ht="62.45" customHeight="1" x14ac:dyDescent="0.25">
      <c r="A1" s="150" t="s">
        <v>325</v>
      </c>
      <c r="B1" s="151"/>
      <c r="C1" s="151"/>
      <c r="D1" s="151"/>
      <c r="E1" s="151"/>
      <c r="F1" s="151"/>
      <c r="G1" s="151"/>
      <c r="H1" s="151"/>
      <c r="I1" s="151"/>
      <c r="J1" s="151"/>
      <c r="K1" s="151"/>
      <c r="L1" s="37"/>
      <c r="M1" s="37"/>
      <c r="N1" s="37"/>
      <c r="O1" s="37"/>
      <c r="P1" s="37"/>
      <c r="Q1" s="37"/>
      <c r="R1" s="37"/>
      <c r="S1" s="37"/>
      <c r="T1" s="37"/>
      <c r="U1" s="37"/>
      <c r="V1" s="37"/>
      <c r="W1" s="37"/>
    </row>
    <row r="2" spans="1:23" x14ac:dyDescent="0.25">
      <c r="A2" t="s">
        <v>18</v>
      </c>
      <c r="B2" t="s">
        <v>64</v>
      </c>
      <c r="C2" t="s">
        <v>34</v>
      </c>
      <c r="D2" t="s">
        <v>121</v>
      </c>
      <c r="E2" t="s">
        <v>254</v>
      </c>
      <c r="F2" t="s">
        <v>255</v>
      </c>
      <c r="H2" s="152" t="s">
        <v>170</v>
      </c>
      <c r="I2" s="165" t="s">
        <v>18</v>
      </c>
      <c r="J2" s="64"/>
      <c r="K2" s="166" t="s">
        <v>256</v>
      </c>
      <c r="L2" s="167"/>
      <c r="M2" s="167"/>
      <c r="N2" s="168"/>
    </row>
    <row r="3" spans="1:23" x14ac:dyDescent="0.25">
      <c r="A3" t="s">
        <v>26</v>
      </c>
      <c r="B3">
        <f>'Plan HSEQ'!AJ8</f>
        <v>0.57627118644067798</v>
      </c>
      <c r="C3" t="e">
        <f>AVERAGE('Plan HSEQ'!AK9:AK23)</f>
        <v>#DIV/0!</v>
      </c>
      <c r="E3" s="44">
        <v>1</v>
      </c>
      <c r="F3" s="44">
        <v>0.9</v>
      </c>
      <c r="H3" s="152"/>
      <c r="I3" s="165"/>
      <c r="J3" s="65" t="s">
        <v>321</v>
      </c>
      <c r="K3" s="10" t="s">
        <v>186</v>
      </c>
      <c r="L3" s="10" t="s">
        <v>187</v>
      </c>
      <c r="M3" s="10" t="s">
        <v>188</v>
      </c>
      <c r="N3" s="10" t="s">
        <v>258</v>
      </c>
    </row>
    <row r="4" spans="1:23" x14ac:dyDescent="0.25">
      <c r="A4" t="s">
        <v>19</v>
      </c>
      <c r="B4">
        <f>'Plan HSEQ'!AJ24</f>
        <v>0.45945945945945948</v>
      </c>
      <c r="C4" t="e">
        <f>AVERAGE('Plan HSEQ'!AK24:AK46)</f>
        <v>#DIV/0!</v>
      </c>
      <c r="E4" s="44">
        <v>0.95</v>
      </c>
      <c r="F4" s="44">
        <v>0.9</v>
      </c>
      <c r="H4" s="46" t="s">
        <v>171</v>
      </c>
      <c r="I4" s="63" t="s">
        <v>26</v>
      </c>
      <c r="J4" s="66">
        <v>0.1</v>
      </c>
      <c r="K4" s="45"/>
      <c r="L4" s="45"/>
      <c r="M4" s="45"/>
      <c r="N4" s="45"/>
    </row>
    <row r="5" spans="1:23" ht="30" x14ac:dyDescent="0.25">
      <c r="A5" t="s">
        <v>20</v>
      </c>
      <c r="B5">
        <f>'Plan HSEQ'!AJ57</f>
        <v>0.52307692307692311</v>
      </c>
      <c r="C5" t="e">
        <f>AVERAGE('Plan HSEQ'!AK57:AK73)</f>
        <v>#DIV/0!</v>
      </c>
      <c r="E5" s="44">
        <v>0.95</v>
      </c>
      <c r="F5" s="44">
        <v>0.9</v>
      </c>
      <c r="H5" s="46" t="s">
        <v>172</v>
      </c>
      <c r="I5" s="63" t="s">
        <v>19</v>
      </c>
      <c r="J5" s="67">
        <v>0</v>
      </c>
      <c r="K5" s="45">
        <v>0</v>
      </c>
      <c r="L5" s="45">
        <v>0</v>
      </c>
      <c r="M5" s="45"/>
      <c r="N5" s="45"/>
    </row>
    <row r="6" spans="1:23" x14ac:dyDescent="0.25">
      <c r="A6" t="s">
        <v>123</v>
      </c>
      <c r="B6">
        <f>'Plan HSEQ'!AJ74</f>
        <v>0.36956521739130432</v>
      </c>
      <c r="C6" t="e">
        <f>'Plan HSEQ'!AK74:AK81</f>
        <v>#VALUE!</v>
      </c>
      <c r="E6" s="44">
        <v>0.95</v>
      </c>
      <c r="F6" s="44">
        <v>0.9</v>
      </c>
      <c r="H6" s="46" t="s">
        <v>173</v>
      </c>
      <c r="I6" s="63" t="s">
        <v>20</v>
      </c>
      <c r="J6" s="66">
        <v>0.9</v>
      </c>
      <c r="K6" s="45"/>
      <c r="L6" s="45"/>
      <c r="M6" s="45"/>
      <c r="N6" s="45"/>
    </row>
    <row r="7" spans="1:23" x14ac:dyDescent="0.25">
      <c r="A7" t="s">
        <v>24</v>
      </c>
      <c r="B7">
        <f>'Plan HSEQ'!AJ47</f>
        <v>0.4128787878787879</v>
      </c>
      <c r="C7" t="e">
        <f>AVERAGE('Plan HSEQ'!AK47:AK56)</f>
        <v>#DIV/0!</v>
      </c>
      <c r="E7" s="44">
        <v>0.95</v>
      </c>
      <c r="F7" s="44">
        <v>0.9</v>
      </c>
      <c r="H7" s="46" t="s">
        <v>174</v>
      </c>
      <c r="I7" s="63" t="s">
        <v>123</v>
      </c>
      <c r="J7" s="67">
        <v>0</v>
      </c>
      <c r="K7" s="45">
        <v>0</v>
      </c>
      <c r="L7" s="45">
        <v>0</v>
      </c>
      <c r="M7" s="45"/>
      <c r="N7" s="45"/>
    </row>
    <row r="8" spans="1:23" ht="30" x14ac:dyDescent="0.25">
      <c r="A8" t="s">
        <v>160</v>
      </c>
      <c r="B8">
        <f>'Plan HSEQ'!AJ130</f>
        <v>2</v>
      </c>
      <c r="C8" t="e">
        <f>AVERAGE('Plan HSEQ'!AK130:AK135)</f>
        <v>#DIV/0!</v>
      </c>
      <c r="E8" s="44">
        <v>0.95</v>
      </c>
      <c r="F8" s="44">
        <v>0.9</v>
      </c>
      <c r="H8" s="46" t="s">
        <v>257</v>
      </c>
      <c r="I8" s="63" t="s">
        <v>24</v>
      </c>
      <c r="J8" s="66">
        <v>0.35</v>
      </c>
      <c r="K8" s="45"/>
      <c r="L8" s="45"/>
      <c r="M8" s="45"/>
      <c r="N8" s="45"/>
    </row>
    <row r="9" spans="1:23" s="16" customFormat="1" x14ac:dyDescent="0.25">
      <c r="A9" s="16" t="s">
        <v>310</v>
      </c>
      <c r="B9" s="16">
        <f>'Plan HSEQ'!AJ136</f>
        <v>37.166666666666664</v>
      </c>
      <c r="C9" s="16" t="e">
        <f>AVERAGE('Plan HSEQ'!AK136:AK141)</f>
        <v>#DIV/0!</v>
      </c>
      <c r="E9" s="44">
        <v>0.95</v>
      </c>
      <c r="F9" s="44">
        <v>0.9</v>
      </c>
      <c r="H9" s="46" t="s">
        <v>319</v>
      </c>
      <c r="I9" s="63" t="s">
        <v>160</v>
      </c>
      <c r="J9" s="66">
        <v>0.9</v>
      </c>
      <c r="K9" s="45"/>
      <c r="L9" s="45"/>
      <c r="M9" s="45"/>
      <c r="N9" s="45"/>
    </row>
    <row r="10" spans="1:23" ht="30" x14ac:dyDescent="0.25">
      <c r="A10" t="s">
        <v>23</v>
      </c>
      <c r="B10">
        <f>'Plan HSEQ'!AJ147</f>
        <v>0.3125</v>
      </c>
      <c r="C10" t="e">
        <f>AVERAGE('Plan HSEQ'!AK147:AK152)</f>
        <v>#DIV/0!</v>
      </c>
      <c r="E10" s="44">
        <v>0.95</v>
      </c>
      <c r="F10" s="44">
        <v>0.9</v>
      </c>
      <c r="H10" s="46" t="s">
        <v>175</v>
      </c>
      <c r="I10" s="63" t="s">
        <v>310</v>
      </c>
      <c r="J10" s="67" t="s">
        <v>322</v>
      </c>
      <c r="K10" s="45"/>
      <c r="L10" s="45"/>
      <c r="M10" s="45"/>
      <c r="N10" s="45"/>
    </row>
    <row r="11" spans="1:23" x14ac:dyDescent="0.25">
      <c r="A11" t="s">
        <v>120</v>
      </c>
      <c r="B11">
        <f>'Plan HSEQ'!AJ153</f>
        <v>0.59259259259259256</v>
      </c>
      <c r="C11" t="e">
        <f>AVERAGE('Plan HSEQ'!AK153:AK157)</f>
        <v>#DIV/0!</v>
      </c>
      <c r="E11" s="44">
        <v>0.95</v>
      </c>
      <c r="F11" s="44">
        <v>0.9</v>
      </c>
      <c r="H11" s="46" t="s">
        <v>176</v>
      </c>
      <c r="I11" s="63" t="s">
        <v>23</v>
      </c>
      <c r="J11" s="67">
        <v>41</v>
      </c>
      <c r="K11" s="45"/>
      <c r="L11" s="45">
        <v>3</v>
      </c>
      <c r="M11" s="45"/>
      <c r="N11" s="45"/>
    </row>
    <row r="12" spans="1:23" ht="30" x14ac:dyDescent="0.25">
      <c r="A12" t="s">
        <v>169</v>
      </c>
      <c r="B12">
        <f>'Plan HSEQ'!AJ82</f>
        <v>0.27586206896551724</v>
      </c>
      <c r="C12" t="e">
        <f>AVERAGE('Plan HSEQ'!AK82:AK91)</f>
        <v>#DIV/0!</v>
      </c>
      <c r="E12" s="44">
        <v>0.95</v>
      </c>
      <c r="F12" s="44">
        <v>0.9</v>
      </c>
      <c r="H12" s="46" t="s">
        <v>177</v>
      </c>
      <c r="I12" s="63" t="s">
        <v>366</v>
      </c>
      <c r="J12" s="67" t="s">
        <v>322</v>
      </c>
      <c r="K12" s="45"/>
      <c r="L12" s="45"/>
      <c r="M12" s="45"/>
      <c r="N12" s="45"/>
    </row>
    <row r="13" spans="1:23" ht="45" x14ac:dyDescent="0.25">
      <c r="A13" t="s">
        <v>21</v>
      </c>
      <c r="B13">
        <f>'Plan HSEQ'!AJ116</f>
        <v>0.21739130434782608</v>
      </c>
      <c r="C13" t="e">
        <f>AVERAGE('Plan HSEQ'!AK116:AK129)</f>
        <v>#DIV/0!</v>
      </c>
      <c r="E13" s="44">
        <v>0.95</v>
      </c>
      <c r="F13" s="44">
        <v>0.9</v>
      </c>
      <c r="H13" s="46" t="s">
        <v>178</v>
      </c>
      <c r="I13" s="63" t="s">
        <v>169</v>
      </c>
      <c r="J13" s="67"/>
      <c r="K13" s="45"/>
      <c r="L13" s="45"/>
      <c r="M13" s="45"/>
      <c r="N13" s="45"/>
    </row>
    <row r="14" spans="1:23" ht="30" x14ac:dyDescent="0.25">
      <c r="A14" t="s">
        <v>119</v>
      </c>
      <c r="B14">
        <f>'Plan HSEQ'!AJ142</f>
        <v>0.2</v>
      </c>
      <c r="C14" t="e">
        <f>AVERAGE('Plan HSEQ'!AK147:AK152)</f>
        <v>#DIV/0!</v>
      </c>
      <c r="E14" s="44">
        <v>0.95</v>
      </c>
      <c r="F14" s="44">
        <v>0.9</v>
      </c>
      <c r="H14" s="46" t="s">
        <v>323</v>
      </c>
      <c r="I14" s="63" t="s">
        <v>320</v>
      </c>
      <c r="J14" s="67" t="s">
        <v>322</v>
      </c>
      <c r="K14" s="45"/>
      <c r="L14" s="45"/>
      <c r="M14" s="45"/>
      <c r="N14" s="45"/>
    </row>
    <row r="15" spans="1:23" x14ac:dyDescent="0.25">
      <c r="H15" s="46" t="s">
        <v>179</v>
      </c>
      <c r="I15" s="63" t="s">
        <v>119</v>
      </c>
      <c r="J15" s="67">
        <v>0</v>
      </c>
      <c r="K15" s="45">
        <v>0</v>
      </c>
      <c r="L15" s="45">
        <v>0</v>
      </c>
      <c r="M15" s="45"/>
      <c r="N15" s="45"/>
    </row>
    <row r="26" spans="1:22" ht="15.75" thickBot="1" x14ac:dyDescent="0.3"/>
    <row r="27" spans="1:22" ht="16.5" thickTop="1" x14ac:dyDescent="0.25">
      <c r="A27" s="153" t="s">
        <v>85</v>
      </c>
      <c r="B27" s="153"/>
      <c r="C27" s="153"/>
      <c r="D27" s="153"/>
      <c r="E27" s="153"/>
      <c r="F27" s="153"/>
      <c r="G27" s="153"/>
      <c r="H27" s="153"/>
      <c r="I27" s="153"/>
      <c r="J27" s="153"/>
      <c r="K27" s="153"/>
      <c r="L27" s="153"/>
      <c r="M27" s="153"/>
      <c r="N27" s="153"/>
      <c r="O27" s="153"/>
      <c r="P27" s="153"/>
      <c r="Q27" s="153"/>
      <c r="R27" s="153"/>
      <c r="S27" s="153"/>
      <c r="T27" s="153"/>
      <c r="U27" s="153"/>
      <c r="V27" s="154"/>
    </row>
    <row r="28" spans="1:22" ht="15.75" thickBot="1" x14ac:dyDescent="0.3">
      <c r="A28" s="155" t="s">
        <v>86</v>
      </c>
      <c r="B28" s="156"/>
      <c r="C28" s="156"/>
      <c r="D28" s="156"/>
      <c r="E28" s="156"/>
      <c r="F28" s="156"/>
      <c r="G28" s="157"/>
      <c r="H28" s="158" t="s">
        <v>87</v>
      </c>
      <c r="I28" s="156"/>
      <c r="J28" s="156"/>
      <c r="K28" s="156"/>
      <c r="L28" s="156"/>
      <c r="M28" s="157"/>
      <c r="N28" s="158" t="s">
        <v>1</v>
      </c>
      <c r="O28" s="156"/>
      <c r="P28" s="157"/>
      <c r="Q28" s="159" t="s">
        <v>88</v>
      </c>
      <c r="R28" s="160"/>
      <c r="S28" s="161"/>
      <c r="T28" s="162" t="s">
        <v>89</v>
      </c>
      <c r="U28" s="163"/>
      <c r="V28" s="164"/>
    </row>
    <row r="29" spans="1:22" ht="15.75" thickTop="1" x14ac:dyDescent="0.25">
      <c r="A29" s="140"/>
      <c r="B29" s="140"/>
      <c r="C29" s="140"/>
      <c r="D29" s="140"/>
      <c r="E29" s="140"/>
      <c r="F29" s="140"/>
      <c r="G29" s="140"/>
      <c r="H29" s="142"/>
      <c r="I29" s="142"/>
      <c r="J29" s="142"/>
      <c r="K29" s="142"/>
      <c r="L29" s="142"/>
      <c r="M29" s="142"/>
      <c r="N29" s="142"/>
      <c r="O29" s="142"/>
      <c r="P29" s="142"/>
      <c r="Q29" s="147"/>
      <c r="R29" s="142"/>
      <c r="S29" s="142"/>
      <c r="T29" s="147"/>
      <c r="U29" s="142"/>
      <c r="V29" s="148"/>
    </row>
    <row r="30" spans="1:22" x14ac:dyDescent="0.25">
      <c r="A30" s="124"/>
      <c r="B30" s="124"/>
      <c r="C30" s="124"/>
      <c r="D30" s="124"/>
      <c r="E30" s="124"/>
      <c r="F30" s="124"/>
      <c r="G30" s="124"/>
      <c r="H30" s="126"/>
      <c r="I30" s="126"/>
      <c r="J30" s="126"/>
      <c r="K30" s="126"/>
      <c r="L30" s="126"/>
      <c r="M30" s="126"/>
      <c r="N30" s="126"/>
      <c r="O30" s="126"/>
      <c r="P30" s="126"/>
      <c r="Q30" s="126"/>
      <c r="R30" s="126"/>
      <c r="S30" s="126"/>
      <c r="T30" s="126"/>
      <c r="U30" s="126"/>
      <c r="V30" s="131"/>
    </row>
    <row r="31" spans="1:22" ht="15.75" thickBot="1" x14ac:dyDescent="0.3">
      <c r="A31" s="141"/>
      <c r="B31" s="141"/>
      <c r="C31" s="141"/>
      <c r="D31" s="141"/>
      <c r="E31" s="141"/>
      <c r="F31" s="141"/>
      <c r="G31" s="141"/>
      <c r="H31" s="143"/>
      <c r="I31" s="143"/>
      <c r="J31" s="143"/>
      <c r="K31" s="143"/>
      <c r="L31" s="143"/>
      <c r="M31" s="143"/>
      <c r="N31" s="143"/>
      <c r="O31" s="143"/>
      <c r="P31" s="143"/>
      <c r="Q31" s="143"/>
      <c r="R31" s="143"/>
      <c r="S31" s="143"/>
      <c r="T31" s="143"/>
      <c r="U31" s="143"/>
      <c r="V31" s="149"/>
    </row>
    <row r="32" spans="1:22" ht="16.5" thickTop="1" x14ac:dyDescent="0.25">
      <c r="A32" s="132" t="s">
        <v>90</v>
      </c>
      <c r="B32" s="133"/>
      <c r="C32" s="133"/>
      <c r="D32" s="133"/>
      <c r="E32" s="133"/>
      <c r="F32" s="133"/>
      <c r="G32" s="133"/>
      <c r="H32" s="133"/>
      <c r="I32" s="133"/>
      <c r="J32" s="133"/>
      <c r="K32" s="133"/>
      <c r="L32" s="133"/>
      <c r="M32" s="133"/>
      <c r="N32" s="133"/>
      <c r="O32" s="133"/>
      <c r="P32" s="133"/>
      <c r="Q32" s="133"/>
      <c r="R32" s="133"/>
      <c r="S32" s="133"/>
      <c r="T32" s="133"/>
      <c r="U32" s="133"/>
      <c r="V32" s="134"/>
    </row>
    <row r="33" spans="1:22" ht="15.75" thickBot="1" x14ac:dyDescent="0.3">
      <c r="A33" s="135" t="s">
        <v>86</v>
      </c>
      <c r="B33" s="136"/>
      <c r="C33" s="136"/>
      <c r="D33" s="136"/>
      <c r="E33" s="136"/>
      <c r="F33" s="136"/>
      <c r="G33" s="136"/>
      <c r="H33" s="136" t="s">
        <v>87</v>
      </c>
      <c r="I33" s="136"/>
      <c r="J33" s="136"/>
      <c r="K33" s="136"/>
      <c r="L33" s="136"/>
      <c r="M33" s="136"/>
      <c r="N33" s="136" t="s">
        <v>1</v>
      </c>
      <c r="O33" s="136"/>
      <c r="P33" s="136"/>
      <c r="Q33" s="137" t="s">
        <v>88</v>
      </c>
      <c r="R33" s="137"/>
      <c r="S33" s="137"/>
      <c r="T33" s="138" t="s">
        <v>89</v>
      </c>
      <c r="U33" s="138"/>
      <c r="V33" s="139"/>
    </row>
    <row r="34" spans="1:22" ht="15.75" thickTop="1" x14ac:dyDescent="0.25">
      <c r="A34" s="140"/>
      <c r="B34" s="140"/>
      <c r="C34" s="140"/>
      <c r="D34" s="140"/>
      <c r="E34" s="140"/>
      <c r="F34" s="140"/>
      <c r="G34" s="140"/>
      <c r="H34" s="142"/>
      <c r="I34" s="142"/>
      <c r="J34" s="142"/>
      <c r="K34" s="142"/>
      <c r="L34" s="142"/>
      <c r="M34" s="142"/>
      <c r="N34" s="144"/>
      <c r="O34" s="144"/>
      <c r="P34" s="144"/>
      <c r="Q34" s="146"/>
      <c r="R34" s="144"/>
      <c r="S34" s="144"/>
      <c r="T34" s="147"/>
      <c r="U34" s="142"/>
      <c r="V34" s="148"/>
    </row>
    <row r="35" spans="1:22" x14ac:dyDescent="0.25">
      <c r="A35" s="124"/>
      <c r="B35" s="124"/>
      <c r="C35" s="124"/>
      <c r="D35" s="124"/>
      <c r="E35" s="124"/>
      <c r="F35" s="124"/>
      <c r="G35" s="124"/>
      <c r="H35" s="126"/>
      <c r="I35" s="126"/>
      <c r="J35" s="126"/>
      <c r="K35" s="126"/>
      <c r="L35" s="126"/>
      <c r="M35" s="126"/>
      <c r="N35" s="128"/>
      <c r="O35" s="128"/>
      <c r="P35" s="128"/>
      <c r="Q35" s="128"/>
      <c r="R35" s="128"/>
      <c r="S35" s="128"/>
      <c r="T35" s="126"/>
      <c r="U35" s="126"/>
      <c r="V35" s="131"/>
    </row>
    <row r="36" spans="1:22" ht="15.75" thickBot="1" x14ac:dyDescent="0.3">
      <c r="A36" s="141"/>
      <c r="B36" s="141"/>
      <c r="C36" s="141"/>
      <c r="D36" s="141"/>
      <c r="E36" s="141"/>
      <c r="F36" s="141"/>
      <c r="G36" s="141"/>
      <c r="H36" s="143"/>
      <c r="I36" s="143"/>
      <c r="J36" s="143"/>
      <c r="K36" s="143"/>
      <c r="L36" s="143"/>
      <c r="M36" s="143"/>
      <c r="N36" s="145"/>
      <c r="O36" s="145"/>
      <c r="P36" s="145"/>
      <c r="Q36" s="145"/>
      <c r="R36" s="145"/>
      <c r="S36" s="145"/>
      <c r="T36" s="143"/>
      <c r="U36" s="143"/>
      <c r="V36" s="149"/>
    </row>
    <row r="37" spans="1:22" ht="16.5" thickTop="1" x14ac:dyDescent="0.25">
      <c r="A37" s="132" t="s">
        <v>91</v>
      </c>
      <c r="B37" s="133"/>
      <c r="C37" s="133"/>
      <c r="D37" s="133"/>
      <c r="E37" s="133"/>
      <c r="F37" s="133"/>
      <c r="G37" s="133"/>
      <c r="H37" s="133"/>
      <c r="I37" s="133"/>
      <c r="J37" s="133"/>
      <c r="K37" s="133"/>
      <c r="L37" s="133"/>
      <c r="M37" s="133"/>
      <c r="N37" s="133"/>
      <c r="O37" s="133"/>
      <c r="P37" s="133"/>
      <c r="Q37" s="133"/>
      <c r="R37" s="133"/>
      <c r="S37" s="133"/>
      <c r="T37" s="133"/>
      <c r="U37" s="133"/>
      <c r="V37" s="134"/>
    </row>
    <row r="38" spans="1:22" ht="15.75" thickBot="1" x14ac:dyDescent="0.3">
      <c r="A38" s="135" t="s">
        <v>86</v>
      </c>
      <c r="B38" s="136"/>
      <c r="C38" s="136"/>
      <c r="D38" s="136"/>
      <c r="E38" s="136"/>
      <c r="F38" s="136"/>
      <c r="G38" s="136"/>
      <c r="H38" s="136" t="s">
        <v>87</v>
      </c>
      <c r="I38" s="136"/>
      <c r="J38" s="136"/>
      <c r="K38" s="136"/>
      <c r="L38" s="136"/>
      <c r="M38" s="136"/>
      <c r="N38" s="136" t="s">
        <v>1</v>
      </c>
      <c r="O38" s="136"/>
      <c r="P38" s="136"/>
      <c r="Q38" s="137" t="s">
        <v>88</v>
      </c>
      <c r="R38" s="137"/>
      <c r="S38" s="137"/>
      <c r="T38" s="138" t="s">
        <v>89</v>
      </c>
      <c r="U38" s="138"/>
      <c r="V38" s="139"/>
    </row>
    <row r="39" spans="1:22" ht="15.75" thickTop="1" x14ac:dyDescent="0.25">
      <c r="A39" s="140"/>
      <c r="B39" s="140"/>
      <c r="C39" s="140"/>
      <c r="D39" s="140"/>
      <c r="E39" s="140"/>
      <c r="F39" s="140"/>
      <c r="G39" s="140"/>
      <c r="H39" s="142"/>
      <c r="I39" s="142"/>
      <c r="J39" s="142"/>
      <c r="K39" s="142"/>
      <c r="L39" s="142"/>
      <c r="M39" s="142"/>
      <c r="N39" s="144"/>
      <c r="O39" s="144"/>
      <c r="P39" s="144"/>
      <c r="Q39" s="146"/>
      <c r="R39" s="144"/>
      <c r="S39" s="144"/>
      <c r="T39" s="147"/>
      <c r="U39" s="142"/>
      <c r="V39" s="148"/>
    </row>
    <row r="40" spans="1:22" x14ac:dyDescent="0.25">
      <c r="A40" s="124"/>
      <c r="B40" s="124"/>
      <c r="C40" s="124"/>
      <c r="D40" s="124"/>
      <c r="E40" s="124"/>
      <c r="F40" s="124"/>
      <c r="G40" s="124"/>
      <c r="H40" s="126"/>
      <c r="I40" s="126"/>
      <c r="J40" s="126"/>
      <c r="K40" s="126"/>
      <c r="L40" s="126"/>
      <c r="M40" s="126"/>
      <c r="N40" s="128"/>
      <c r="O40" s="128"/>
      <c r="P40" s="128"/>
      <c r="Q40" s="128"/>
      <c r="R40" s="128"/>
      <c r="S40" s="128"/>
      <c r="T40" s="126"/>
      <c r="U40" s="126"/>
      <c r="V40" s="131"/>
    </row>
    <row r="41" spans="1:22" ht="15.75" thickBot="1" x14ac:dyDescent="0.3">
      <c r="A41" s="141"/>
      <c r="B41" s="141"/>
      <c r="C41" s="141"/>
      <c r="D41" s="141"/>
      <c r="E41" s="141"/>
      <c r="F41" s="141"/>
      <c r="G41" s="141"/>
      <c r="H41" s="143"/>
      <c r="I41" s="143"/>
      <c r="J41" s="143"/>
      <c r="K41" s="143"/>
      <c r="L41" s="143"/>
      <c r="M41" s="143"/>
      <c r="N41" s="145"/>
      <c r="O41" s="145"/>
      <c r="P41" s="145"/>
      <c r="Q41" s="145"/>
      <c r="R41" s="145"/>
      <c r="S41" s="145"/>
      <c r="T41" s="143"/>
      <c r="U41" s="143"/>
      <c r="V41" s="149"/>
    </row>
    <row r="42" spans="1:22" ht="16.5" thickTop="1" x14ac:dyDescent="0.25">
      <c r="A42" s="132" t="s">
        <v>92</v>
      </c>
      <c r="B42" s="133"/>
      <c r="C42" s="133"/>
      <c r="D42" s="133"/>
      <c r="E42" s="133"/>
      <c r="F42" s="133"/>
      <c r="G42" s="133"/>
      <c r="H42" s="133"/>
      <c r="I42" s="133"/>
      <c r="J42" s="133"/>
      <c r="K42" s="133"/>
      <c r="L42" s="133"/>
      <c r="M42" s="133"/>
      <c r="N42" s="133"/>
      <c r="O42" s="133"/>
      <c r="P42" s="133"/>
      <c r="Q42" s="133"/>
      <c r="R42" s="133"/>
      <c r="S42" s="133"/>
      <c r="T42" s="133"/>
      <c r="U42" s="133"/>
      <c r="V42" s="134"/>
    </row>
    <row r="43" spans="1:22" ht="15.75" thickBot="1" x14ac:dyDescent="0.3">
      <c r="A43" s="135" t="s">
        <v>86</v>
      </c>
      <c r="B43" s="136"/>
      <c r="C43" s="136"/>
      <c r="D43" s="136"/>
      <c r="E43" s="136"/>
      <c r="F43" s="136"/>
      <c r="G43" s="136"/>
      <c r="H43" s="136" t="s">
        <v>87</v>
      </c>
      <c r="I43" s="136"/>
      <c r="J43" s="136"/>
      <c r="K43" s="136"/>
      <c r="L43" s="136"/>
      <c r="M43" s="136"/>
      <c r="N43" s="136" t="s">
        <v>1</v>
      </c>
      <c r="O43" s="136"/>
      <c r="P43" s="136"/>
      <c r="Q43" s="137" t="s">
        <v>88</v>
      </c>
      <c r="R43" s="137"/>
      <c r="S43" s="137"/>
      <c r="T43" s="138" t="s">
        <v>89</v>
      </c>
      <c r="U43" s="138"/>
      <c r="V43" s="139"/>
    </row>
    <row r="44" spans="1:22" ht="15.75" thickTop="1" x14ac:dyDescent="0.25">
      <c r="A44" s="123"/>
      <c r="B44" s="123"/>
      <c r="C44" s="123"/>
      <c r="D44" s="123"/>
      <c r="E44" s="123"/>
      <c r="F44" s="123"/>
      <c r="G44" s="123"/>
      <c r="H44" s="125"/>
      <c r="I44" s="125"/>
      <c r="J44" s="125"/>
      <c r="K44" s="125"/>
      <c r="L44" s="125"/>
      <c r="M44" s="125"/>
      <c r="N44" s="127"/>
      <c r="O44" s="127"/>
      <c r="P44" s="127"/>
      <c r="Q44" s="129"/>
      <c r="R44" s="127"/>
      <c r="S44" s="127"/>
      <c r="T44" s="125"/>
      <c r="U44" s="125"/>
      <c r="V44" s="130"/>
    </row>
    <row r="45" spans="1:22" x14ac:dyDescent="0.25">
      <c r="A45" s="124"/>
      <c r="B45" s="124"/>
      <c r="C45" s="124"/>
      <c r="D45" s="124"/>
      <c r="E45" s="124"/>
      <c r="F45" s="124"/>
      <c r="G45" s="124"/>
      <c r="H45" s="126"/>
      <c r="I45" s="126"/>
      <c r="J45" s="126"/>
      <c r="K45" s="126"/>
      <c r="L45" s="126"/>
      <c r="M45" s="126"/>
      <c r="N45" s="128"/>
      <c r="O45" s="128"/>
      <c r="P45" s="128"/>
      <c r="Q45" s="128"/>
      <c r="R45" s="128"/>
      <c r="S45" s="128"/>
      <c r="T45" s="126"/>
      <c r="U45" s="126"/>
      <c r="V45" s="131"/>
    </row>
    <row r="46" spans="1:22" x14ac:dyDescent="0.25">
      <c r="A46" s="124"/>
      <c r="B46" s="124"/>
      <c r="C46" s="124"/>
      <c r="D46" s="124"/>
      <c r="E46" s="124"/>
      <c r="F46" s="124"/>
      <c r="G46" s="124"/>
      <c r="H46" s="126"/>
      <c r="I46" s="126"/>
      <c r="J46" s="126"/>
      <c r="K46" s="126"/>
      <c r="L46" s="126"/>
      <c r="M46" s="126"/>
      <c r="N46" s="128"/>
      <c r="O46" s="128"/>
      <c r="P46" s="128"/>
      <c r="Q46" s="128"/>
      <c r="R46" s="128"/>
      <c r="S46" s="128"/>
      <c r="T46" s="126"/>
      <c r="U46" s="126"/>
      <c r="V46" s="131"/>
    </row>
  </sheetData>
  <mergeCells count="48">
    <mergeCell ref="A1:K1"/>
    <mergeCell ref="H2:H3"/>
    <mergeCell ref="A29:G31"/>
    <mergeCell ref="H29:M31"/>
    <mergeCell ref="A27:V27"/>
    <mergeCell ref="A28:G28"/>
    <mergeCell ref="H28:M28"/>
    <mergeCell ref="N28:P28"/>
    <mergeCell ref="Q28:S28"/>
    <mergeCell ref="T28:V28"/>
    <mergeCell ref="I2:I3"/>
    <mergeCell ref="K2:N2"/>
    <mergeCell ref="N29:P31"/>
    <mergeCell ref="Q29:S31"/>
    <mergeCell ref="T29:V31"/>
    <mergeCell ref="A32:V32"/>
    <mergeCell ref="A33:G33"/>
    <mergeCell ref="H33:M33"/>
    <mergeCell ref="N33:P33"/>
    <mergeCell ref="Q33:S33"/>
    <mergeCell ref="T33:V33"/>
    <mergeCell ref="A34:G36"/>
    <mergeCell ref="H34:M36"/>
    <mergeCell ref="N34:P36"/>
    <mergeCell ref="Q34:S36"/>
    <mergeCell ref="T34:V36"/>
    <mergeCell ref="A37:V37"/>
    <mergeCell ref="A38:G38"/>
    <mergeCell ref="H38:M38"/>
    <mergeCell ref="N38:P38"/>
    <mergeCell ref="Q38:S38"/>
    <mergeCell ref="T38:V38"/>
    <mergeCell ref="A39:G41"/>
    <mergeCell ref="H39:M41"/>
    <mergeCell ref="N39:P41"/>
    <mergeCell ref="Q39:S41"/>
    <mergeCell ref="T39:V41"/>
    <mergeCell ref="A42:V42"/>
    <mergeCell ref="A43:G43"/>
    <mergeCell ref="H43:M43"/>
    <mergeCell ref="N43:P43"/>
    <mergeCell ref="Q43:S43"/>
    <mergeCell ref="T43:V43"/>
    <mergeCell ref="A44:G46"/>
    <mergeCell ref="H44:M46"/>
    <mergeCell ref="N44:P46"/>
    <mergeCell ref="Q44:S46"/>
    <mergeCell ref="T44:V46"/>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31C64-6F87-4AAA-8F7F-3711B9C0A151}">
  <dimension ref="A1:T30"/>
  <sheetViews>
    <sheetView zoomScale="70" zoomScaleNormal="70" workbookViewId="0">
      <selection activeCell="B21" sqref="B21:T21"/>
    </sheetView>
  </sheetViews>
  <sheetFormatPr baseColWidth="10" defaultRowHeight="15" x14ac:dyDescent="0.25"/>
  <cols>
    <col min="1" max="1" width="3.42578125" customWidth="1"/>
    <col min="2" max="4" width="4.5703125" customWidth="1"/>
    <col min="5" max="5" width="8.28515625" customWidth="1"/>
    <col min="6" max="10" width="4.5703125" customWidth="1"/>
    <col min="11" max="11" width="7.28515625" customWidth="1"/>
    <col min="12" max="12" width="11.7109375" customWidth="1"/>
    <col min="13" max="13" width="6.140625" customWidth="1"/>
    <col min="14" max="15" width="4.5703125" customWidth="1"/>
    <col min="16" max="19" width="13.7109375" customWidth="1"/>
    <col min="20" max="20" width="7.28515625" customWidth="1"/>
  </cols>
  <sheetData>
    <row r="1" spans="1:20" s="16" customFormat="1" ht="45" customHeight="1" thickBot="1" x14ac:dyDescent="0.3">
      <c r="A1" s="150" t="s">
        <v>326</v>
      </c>
      <c r="B1" s="151"/>
      <c r="C1" s="151"/>
      <c r="D1" s="151"/>
      <c r="E1" s="151"/>
      <c r="F1" s="151"/>
      <c r="G1" s="151"/>
      <c r="H1" s="151"/>
      <c r="I1" s="151"/>
      <c r="J1" s="151"/>
      <c r="K1" s="151"/>
      <c r="L1" s="151"/>
      <c r="M1" s="151"/>
      <c r="N1" s="151"/>
      <c r="O1" s="151"/>
      <c r="P1" s="151"/>
      <c r="Q1" s="151"/>
      <c r="R1" s="151"/>
      <c r="S1" s="151"/>
      <c r="T1" s="151"/>
    </row>
    <row r="2" spans="1:20" s="16" customFormat="1" ht="18" customHeight="1" thickTop="1" thickBot="1" x14ac:dyDescent="0.3">
      <c r="A2" s="169" t="s">
        <v>180</v>
      </c>
      <c r="B2" s="171" t="s">
        <v>181</v>
      </c>
      <c r="C2" s="171"/>
      <c r="D2" s="172" t="s">
        <v>182</v>
      </c>
      <c r="E2" s="173"/>
      <c r="F2" s="173"/>
      <c r="G2" s="173"/>
      <c r="H2" s="173"/>
      <c r="I2" s="173"/>
      <c r="J2" s="174"/>
      <c r="K2" s="178" t="s">
        <v>183</v>
      </c>
      <c r="L2" s="179"/>
      <c r="M2" s="172" t="s">
        <v>184</v>
      </c>
      <c r="N2" s="178" t="s">
        <v>185</v>
      </c>
      <c r="O2" s="182"/>
      <c r="P2" s="184" t="s">
        <v>165</v>
      </c>
      <c r="Q2" s="184"/>
      <c r="R2" s="184"/>
      <c r="S2" s="184"/>
      <c r="T2" s="184"/>
    </row>
    <row r="3" spans="1:20" s="16" customFormat="1" ht="16.5" thickTop="1" thickBot="1" x14ac:dyDescent="0.3">
      <c r="A3" s="170"/>
      <c r="B3" s="171"/>
      <c r="C3" s="171"/>
      <c r="D3" s="175"/>
      <c r="E3" s="176"/>
      <c r="F3" s="176"/>
      <c r="G3" s="176"/>
      <c r="H3" s="176"/>
      <c r="I3" s="176"/>
      <c r="J3" s="177"/>
      <c r="K3" s="180"/>
      <c r="L3" s="181"/>
      <c r="M3" s="175"/>
      <c r="N3" s="180"/>
      <c r="O3" s="183"/>
      <c r="P3" s="33" t="s">
        <v>186</v>
      </c>
      <c r="Q3" s="33" t="s">
        <v>187</v>
      </c>
      <c r="R3" s="33" t="s">
        <v>188</v>
      </c>
      <c r="S3" s="33" t="s">
        <v>189</v>
      </c>
      <c r="T3" s="34" t="s">
        <v>190</v>
      </c>
    </row>
    <row r="4" spans="1:20" s="16" customFormat="1" ht="16.5" thickTop="1" thickBot="1" x14ac:dyDescent="0.3">
      <c r="A4" s="185" t="s">
        <v>210</v>
      </c>
      <c r="B4" s="186"/>
      <c r="C4" s="186"/>
      <c r="D4" s="186"/>
      <c r="E4" s="186"/>
      <c r="F4" s="186"/>
      <c r="G4" s="186"/>
      <c r="H4" s="186"/>
      <c r="I4" s="186"/>
      <c r="J4" s="186"/>
      <c r="K4" s="186"/>
      <c r="L4" s="186"/>
      <c r="M4" s="186"/>
      <c r="N4" s="186"/>
      <c r="O4" s="186"/>
      <c r="P4" s="186"/>
      <c r="Q4" s="186"/>
      <c r="R4" s="186"/>
      <c r="S4" s="186"/>
      <c r="T4" s="187"/>
    </row>
    <row r="5" spans="1:20" s="16" customFormat="1" ht="30" customHeight="1" thickTop="1" thickBot="1" x14ac:dyDescent="0.3">
      <c r="A5" s="19"/>
      <c r="B5" s="142" t="s">
        <v>191</v>
      </c>
      <c r="C5" s="142"/>
      <c r="D5" s="142" t="s">
        <v>211</v>
      </c>
      <c r="E5" s="142"/>
      <c r="F5" s="142"/>
      <c r="G5" s="188"/>
      <c r="H5" s="188"/>
      <c r="I5" s="188"/>
      <c r="J5" s="188"/>
      <c r="K5" s="188"/>
      <c r="L5" s="188"/>
      <c r="M5" s="35">
        <v>0.9</v>
      </c>
      <c r="N5" s="188" t="s">
        <v>194</v>
      </c>
      <c r="O5" s="188"/>
      <c r="P5" s="35">
        <v>0.56999999999999995</v>
      </c>
      <c r="Q5" s="35">
        <v>0.37</v>
      </c>
      <c r="R5" s="35"/>
      <c r="S5" s="35"/>
      <c r="T5" s="36">
        <f>SUM(P5:Q5)/2</f>
        <v>0.47</v>
      </c>
    </row>
    <row r="6" spans="1:20" s="16" customFormat="1" ht="16.5" thickTop="1" thickBot="1" x14ac:dyDescent="0.3">
      <c r="A6" s="185" t="s">
        <v>212</v>
      </c>
      <c r="B6" s="186"/>
      <c r="C6" s="186"/>
      <c r="D6" s="186"/>
      <c r="E6" s="186"/>
      <c r="F6" s="186"/>
      <c r="G6" s="186"/>
      <c r="H6" s="186"/>
      <c r="I6" s="186"/>
      <c r="J6" s="186"/>
      <c r="K6" s="186"/>
      <c r="L6" s="186"/>
      <c r="M6" s="186"/>
      <c r="N6" s="186"/>
      <c r="O6" s="186"/>
      <c r="P6" s="186"/>
      <c r="Q6" s="186"/>
      <c r="R6" s="186"/>
      <c r="S6" s="186"/>
      <c r="T6" s="187"/>
    </row>
    <row r="7" spans="1:20" s="16" customFormat="1" ht="39.75" customHeight="1" thickTop="1" thickBot="1" x14ac:dyDescent="0.3">
      <c r="A7" s="19"/>
      <c r="B7" s="142" t="s">
        <v>191</v>
      </c>
      <c r="C7" s="142"/>
      <c r="D7" s="142" t="s">
        <v>211</v>
      </c>
      <c r="E7" s="142"/>
      <c r="F7" s="142"/>
      <c r="G7" s="188"/>
      <c r="H7" s="188"/>
      <c r="I7" s="188"/>
      <c r="J7" s="188"/>
      <c r="K7" s="188"/>
      <c r="L7" s="188"/>
      <c r="M7" s="35">
        <v>0.9</v>
      </c>
      <c r="N7" s="188" t="s">
        <v>194</v>
      </c>
      <c r="O7" s="188"/>
      <c r="P7" s="87" t="s">
        <v>368</v>
      </c>
      <c r="Q7" s="87" t="s">
        <v>368</v>
      </c>
      <c r="R7" s="35"/>
      <c r="S7" s="35"/>
      <c r="T7" s="36">
        <f>'Plan HSEQ'!AJ52</f>
        <v>0</v>
      </c>
    </row>
    <row r="8" spans="1:20" s="16" customFormat="1" ht="16.5" thickTop="1" thickBot="1" x14ac:dyDescent="0.3">
      <c r="A8" s="185" t="s">
        <v>58</v>
      </c>
      <c r="B8" s="186"/>
      <c r="C8" s="186"/>
      <c r="D8" s="186"/>
      <c r="E8" s="186"/>
      <c r="F8" s="186"/>
      <c r="G8" s="186"/>
      <c r="H8" s="186"/>
      <c r="I8" s="186"/>
      <c r="J8" s="186"/>
      <c r="K8" s="186"/>
      <c r="L8" s="186"/>
      <c r="M8" s="186"/>
      <c r="N8" s="186"/>
      <c r="O8" s="186"/>
      <c r="P8" s="186"/>
      <c r="Q8" s="186"/>
      <c r="R8" s="186"/>
      <c r="S8" s="186"/>
      <c r="T8" s="187"/>
    </row>
    <row r="9" spans="1:20" s="16" customFormat="1" ht="25.9" customHeight="1" thickTop="1" x14ac:dyDescent="0.25">
      <c r="A9" s="19"/>
      <c r="B9" s="142" t="s">
        <v>191</v>
      </c>
      <c r="C9" s="142"/>
      <c r="D9" s="142" t="s">
        <v>211</v>
      </c>
      <c r="E9" s="142"/>
      <c r="F9" s="142"/>
      <c r="G9" s="188"/>
      <c r="H9" s="188"/>
      <c r="I9" s="188"/>
      <c r="J9" s="188"/>
      <c r="K9" s="188"/>
      <c r="L9" s="188"/>
      <c r="M9" s="35">
        <v>0.9</v>
      </c>
      <c r="N9" s="188" t="s">
        <v>194</v>
      </c>
      <c r="O9" s="188"/>
      <c r="P9" s="35">
        <v>0.83</v>
      </c>
      <c r="Q9" s="35">
        <v>0.83</v>
      </c>
      <c r="R9" s="35"/>
      <c r="S9" s="35"/>
      <c r="T9" s="36">
        <f>SUM(P9:Q9)/2</f>
        <v>0.83</v>
      </c>
    </row>
    <row r="10" spans="1:20" ht="15.75" thickBot="1" x14ac:dyDescent="0.3"/>
    <row r="11" spans="1:20" ht="16.5" thickTop="1" x14ac:dyDescent="0.25">
      <c r="B11" s="153" t="s">
        <v>85</v>
      </c>
      <c r="C11" s="153"/>
      <c r="D11" s="153"/>
      <c r="E11" s="153"/>
      <c r="F11" s="153"/>
      <c r="G11" s="153"/>
      <c r="H11" s="153"/>
      <c r="I11" s="153"/>
      <c r="J11" s="153"/>
      <c r="K11" s="153"/>
      <c r="L11" s="153"/>
      <c r="M11" s="153"/>
      <c r="N11" s="153"/>
      <c r="O11" s="153"/>
      <c r="P11" s="153"/>
      <c r="Q11" s="153"/>
      <c r="R11" s="153"/>
      <c r="S11" s="153"/>
      <c r="T11" s="154"/>
    </row>
    <row r="12" spans="1:20" ht="15.75" thickBot="1" x14ac:dyDescent="0.3">
      <c r="B12" s="155" t="s">
        <v>86</v>
      </c>
      <c r="C12" s="156"/>
      <c r="D12" s="156"/>
      <c r="E12" s="156"/>
      <c r="F12" s="156"/>
      <c r="G12" s="158" t="s">
        <v>87</v>
      </c>
      <c r="H12" s="156"/>
      <c r="I12" s="156"/>
      <c r="J12" s="156"/>
      <c r="K12" s="157"/>
      <c r="L12" s="158" t="s">
        <v>1</v>
      </c>
      <c r="M12" s="156"/>
      <c r="N12" s="157"/>
      <c r="O12" s="159" t="s">
        <v>88</v>
      </c>
      <c r="P12" s="160"/>
      <c r="Q12" s="161"/>
      <c r="R12" s="162" t="s">
        <v>89</v>
      </c>
      <c r="S12" s="163"/>
      <c r="T12" s="164"/>
    </row>
    <row r="13" spans="1:20" ht="15.75" thickTop="1" x14ac:dyDescent="0.25">
      <c r="B13" s="189" t="s">
        <v>369</v>
      </c>
      <c r="C13" s="190"/>
      <c r="D13" s="190"/>
      <c r="E13" s="190"/>
      <c r="F13" s="190"/>
      <c r="G13" s="190"/>
      <c r="H13" s="190"/>
      <c r="I13" s="190"/>
      <c r="J13" s="190"/>
      <c r="K13" s="190"/>
      <c r="L13" s="190"/>
      <c r="M13" s="190"/>
      <c r="N13" s="190"/>
      <c r="O13" s="190"/>
      <c r="P13" s="190"/>
      <c r="Q13" s="190"/>
      <c r="R13" s="190"/>
      <c r="S13" s="190"/>
      <c r="T13" s="191"/>
    </row>
    <row r="14" spans="1:20" x14ac:dyDescent="0.25">
      <c r="B14" s="192"/>
      <c r="C14" s="193"/>
      <c r="D14" s="193"/>
      <c r="E14" s="193"/>
      <c r="F14" s="193"/>
      <c r="G14" s="193"/>
      <c r="H14" s="193"/>
      <c r="I14" s="193"/>
      <c r="J14" s="193"/>
      <c r="K14" s="193"/>
      <c r="L14" s="193"/>
      <c r="M14" s="193"/>
      <c r="N14" s="193"/>
      <c r="O14" s="193"/>
      <c r="P14" s="193"/>
      <c r="Q14" s="193"/>
      <c r="R14" s="193"/>
      <c r="S14" s="193"/>
      <c r="T14" s="194"/>
    </row>
    <row r="15" spans="1:20" ht="15.75" thickBot="1" x14ac:dyDescent="0.3">
      <c r="B15" s="195"/>
      <c r="C15" s="196"/>
      <c r="D15" s="196"/>
      <c r="E15" s="196"/>
      <c r="F15" s="196"/>
      <c r="G15" s="196"/>
      <c r="H15" s="196"/>
      <c r="I15" s="196"/>
      <c r="J15" s="196"/>
      <c r="K15" s="196"/>
      <c r="L15" s="196"/>
      <c r="M15" s="196"/>
      <c r="N15" s="196"/>
      <c r="O15" s="196"/>
      <c r="P15" s="196"/>
      <c r="Q15" s="196"/>
      <c r="R15" s="196"/>
      <c r="S15" s="196"/>
      <c r="T15" s="197"/>
    </row>
    <row r="16" spans="1:20" ht="16.5" thickTop="1" x14ac:dyDescent="0.25">
      <c r="B16" s="132" t="s">
        <v>90</v>
      </c>
      <c r="C16" s="133"/>
      <c r="D16" s="133"/>
      <c r="E16" s="133"/>
      <c r="F16" s="133"/>
      <c r="G16" s="133"/>
      <c r="H16" s="133"/>
      <c r="I16" s="133"/>
      <c r="J16" s="133"/>
      <c r="K16" s="133"/>
      <c r="L16" s="133"/>
      <c r="M16" s="133"/>
      <c r="N16" s="133"/>
      <c r="O16" s="133"/>
      <c r="P16" s="133"/>
      <c r="Q16" s="133"/>
      <c r="R16" s="133"/>
      <c r="S16" s="133"/>
      <c r="T16" s="134"/>
    </row>
    <row r="17" spans="2:20" ht="15.75" thickBot="1" x14ac:dyDescent="0.3">
      <c r="B17" s="135" t="s">
        <v>86</v>
      </c>
      <c r="C17" s="136"/>
      <c r="D17" s="136"/>
      <c r="E17" s="136"/>
      <c r="F17" s="136"/>
      <c r="G17" s="136" t="s">
        <v>87</v>
      </c>
      <c r="H17" s="136"/>
      <c r="I17" s="136"/>
      <c r="J17" s="136"/>
      <c r="K17" s="136"/>
      <c r="L17" s="136" t="s">
        <v>1</v>
      </c>
      <c r="M17" s="136"/>
      <c r="N17" s="136"/>
      <c r="O17" s="137" t="s">
        <v>88</v>
      </c>
      <c r="P17" s="137"/>
      <c r="Q17" s="137"/>
      <c r="R17" s="138" t="s">
        <v>89</v>
      </c>
      <c r="S17" s="138"/>
      <c r="T17" s="139"/>
    </row>
    <row r="18" spans="2:20" ht="21.75" customHeight="1" thickTop="1" x14ac:dyDescent="0.25">
      <c r="B18" s="198" t="s">
        <v>370</v>
      </c>
      <c r="C18" s="198"/>
      <c r="D18" s="198"/>
      <c r="E18" s="198"/>
      <c r="F18" s="198"/>
      <c r="G18" s="142" t="s">
        <v>371</v>
      </c>
      <c r="H18" s="142"/>
      <c r="I18" s="142"/>
      <c r="J18" s="142"/>
      <c r="K18" s="142"/>
      <c r="L18" s="144" t="s">
        <v>372</v>
      </c>
      <c r="M18" s="144"/>
      <c r="N18" s="144"/>
      <c r="O18" s="146" t="s">
        <v>373</v>
      </c>
      <c r="P18" s="144"/>
      <c r="Q18" s="144"/>
      <c r="R18" s="147"/>
      <c r="S18" s="142"/>
      <c r="T18" s="148"/>
    </row>
    <row r="19" spans="2:20" ht="21.75" customHeight="1" x14ac:dyDescent="0.25">
      <c r="B19" s="199"/>
      <c r="C19" s="199"/>
      <c r="D19" s="199"/>
      <c r="E19" s="199"/>
      <c r="F19" s="199"/>
      <c r="G19" s="126"/>
      <c r="H19" s="126"/>
      <c r="I19" s="126"/>
      <c r="J19" s="126"/>
      <c r="K19" s="126"/>
      <c r="L19" s="128"/>
      <c r="M19" s="128"/>
      <c r="N19" s="128"/>
      <c r="O19" s="128"/>
      <c r="P19" s="128"/>
      <c r="Q19" s="128"/>
      <c r="R19" s="126"/>
      <c r="S19" s="126"/>
      <c r="T19" s="131"/>
    </row>
    <row r="20" spans="2:20" ht="21.75" customHeight="1" thickBot="1" x14ac:dyDescent="0.3">
      <c r="B20" s="200"/>
      <c r="C20" s="200"/>
      <c r="D20" s="200"/>
      <c r="E20" s="200"/>
      <c r="F20" s="200"/>
      <c r="G20" s="143"/>
      <c r="H20" s="143"/>
      <c r="I20" s="143"/>
      <c r="J20" s="143"/>
      <c r="K20" s="143"/>
      <c r="L20" s="145"/>
      <c r="M20" s="145"/>
      <c r="N20" s="145"/>
      <c r="O20" s="145"/>
      <c r="P20" s="145"/>
      <c r="Q20" s="145"/>
      <c r="R20" s="143"/>
      <c r="S20" s="143"/>
      <c r="T20" s="149"/>
    </row>
    <row r="21" spans="2:20" ht="16.5" thickTop="1" x14ac:dyDescent="0.25">
      <c r="B21" s="132" t="s">
        <v>91</v>
      </c>
      <c r="C21" s="133"/>
      <c r="D21" s="133"/>
      <c r="E21" s="133"/>
      <c r="F21" s="133"/>
      <c r="G21" s="133"/>
      <c r="H21" s="133"/>
      <c r="I21" s="133"/>
      <c r="J21" s="133"/>
      <c r="K21" s="133"/>
      <c r="L21" s="133"/>
      <c r="M21" s="133"/>
      <c r="N21" s="133"/>
      <c r="O21" s="133"/>
      <c r="P21" s="133"/>
      <c r="Q21" s="133"/>
      <c r="R21" s="133"/>
      <c r="S21" s="133"/>
      <c r="T21" s="134"/>
    </row>
    <row r="22" spans="2:20" ht="15.75" thickBot="1" x14ac:dyDescent="0.3">
      <c r="B22" s="135" t="s">
        <v>86</v>
      </c>
      <c r="C22" s="136"/>
      <c r="D22" s="136"/>
      <c r="E22" s="136"/>
      <c r="F22" s="136"/>
      <c r="G22" s="136" t="s">
        <v>87</v>
      </c>
      <c r="H22" s="136"/>
      <c r="I22" s="136"/>
      <c r="J22" s="136"/>
      <c r="K22" s="136"/>
      <c r="L22" s="136" t="s">
        <v>1</v>
      </c>
      <c r="M22" s="136"/>
      <c r="N22" s="136"/>
      <c r="O22" s="137" t="s">
        <v>88</v>
      </c>
      <c r="P22" s="137"/>
      <c r="Q22" s="137"/>
      <c r="R22" s="138" t="s">
        <v>89</v>
      </c>
      <c r="S22" s="138"/>
      <c r="T22" s="139"/>
    </row>
    <row r="23" spans="2:20" ht="15.75" thickTop="1" x14ac:dyDescent="0.25">
      <c r="B23" s="140"/>
      <c r="C23" s="140"/>
      <c r="D23" s="140"/>
      <c r="E23" s="140"/>
      <c r="F23" s="140"/>
      <c r="G23" s="142"/>
      <c r="H23" s="142"/>
      <c r="I23" s="142"/>
      <c r="J23" s="142"/>
      <c r="K23" s="142"/>
      <c r="L23" s="144"/>
      <c r="M23" s="144"/>
      <c r="N23" s="144"/>
      <c r="O23" s="146"/>
      <c r="P23" s="144"/>
      <c r="Q23" s="144"/>
      <c r="R23" s="147"/>
      <c r="S23" s="142"/>
      <c r="T23" s="148"/>
    </row>
    <row r="24" spans="2:20" x14ac:dyDescent="0.25">
      <c r="B24" s="124"/>
      <c r="C24" s="124"/>
      <c r="D24" s="124"/>
      <c r="E24" s="124"/>
      <c r="F24" s="124"/>
      <c r="G24" s="126"/>
      <c r="H24" s="126"/>
      <c r="I24" s="126"/>
      <c r="J24" s="126"/>
      <c r="K24" s="126"/>
      <c r="L24" s="128"/>
      <c r="M24" s="128"/>
      <c r="N24" s="128"/>
      <c r="O24" s="128"/>
      <c r="P24" s="128"/>
      <c r="Q24" s="128"/>
      <c r="R24" s="126"/>
      <c r="S24" s="126"/>
      <c r="T24" s="131"/>
    </row>
    <row r="25" spans="2:20" ht="15.75" thickBot="1" x14ac:dyDescent="0.3">
      <c r="B25" s="141"/>
      <c r="C25" s="141"/>
      <c r="D25" s="141"/>
      <c r="E25" s="141"/>
      <c r="F25" s="141"/>
      <c r="G25" s="143"/>
      <c r="H25" s="143"/>
      <c r="I25" s="143"/>
      <c r="J25" s="143"/>
      <c r="K25" s="143"/>
      <c r="L25" s="145"/>
      <c r="M25" s="145"/>
      <c r="N25" s="145"/>
      <c r="O25" s="145"/>
      <c r="P25" s="145"/>
      <c r="Q25" s="145"/>
      <c r="R25" s="143"/>
      <c r="S25" s="143"/>
      <c r="T25" s="149"/>
    </row>
    <row r="26" spans="2:20" ht="16.5" thickTop="1" x14ac:dyDescent="0.25">
      <c r="B26" s="132" t="s">
        <v>92</v>
      </c>
      <c r="C26" s="133"/>
      <c r="D26" s="133"/>
      <c r="E26" s="133"/>
      <c r="F26" s="133"/>
      <c r="G26" s="133"/>
      <c r="H26" s="133"/>
      <c r="I26" s="133"/>
      <c r="J26" s="133"/>
      <c r="K26" s="133"/>
      <c r="L26" s="133"/>
      <c r="M26" s="133"/>
      <c r="N26" s="133"/>
      <c r="O26" s="133"/>
      <c r="P26" s="133"/>
      <c r="Q26" s="133"/>
      <c r="R26" s="133"/>
      <c r="S26" s="133"/>
      <c r="T26" s="134"/>
    </row>
    <row r="27" spans="2:20" ht="15.75" thickBot="1" x14ac:dyDescent="0.3">
      <c r="B27" s="135" t="s">
        <v>86</v>
      </c>
      <c r="C27" s="136"/>
      <c r="D27" s="136"/>
      <c r="E27" s="136"/>
      <c r="F27" s="136"/>
      <c r="G27" s="136" t="s">
        <v>87</v>
      </c>
      <c r="H27" s="136"/>
      <c r="I27" s="136"/>
      <c r="J27" s="136"/>
      <c r="K27" s="136"/>
      <c r="L27" s="136" t="s">
        <v>1</v>
      </c>
      <c r="M27" s="136"/>
      <c r="N27" s="136"/>
      <c r="O27" s="137" t="s">
        <v>88</v>
      </c>
      <c r="P27" s="137"/>
      <c r="Q27" s="137"/>
      <c r="R27" s="138" t="s">
        <v>89</v>
      </c>
      <c r="S27" s="138"/>
      <c r="T27" s="139"/>
    </row>
    <row r="28" spans="2:20" ht="15.75" thickTop="1" x14ac:dyDescent="0.25">
      <c r="B28" s="123"/>
      <c r="C28" s="123"/>
      <c r="D28" s="123"/>
      <c r="E28" s="123"/>
      <c r="F28" s="123"/>
      <c r="G28" s="125"/>
      <c r="H28" s="125"/>
      <c r="I28" s="125"/>
      <c r="J28" s="125"/>
      <c r="K28" s="125"/>
      <c r="L28" s="127"/>
      <c r="M28" s="127"/>
      <c r="N28" s="127"/>
      <c r="O28" s="129"/>
      <c r="P28" s="127"/>
      <c r="Q28" s="127"/>
      <c r="R28" s="125"/>
      <c r="S28" s="125"/>
      <c r="T28" s="130"/>
    </row>
    <row r="29" spans="2:20" x14ac:dyDescent="0.25">
      <c r="B29" s="124"/>
      <c r="C29" s="124"/>
      <c r="D29" s="124"/>
      <c r="E29" s="124"/>
      <c r="F29" s="124"/>
      <c r="G29" s="126"/>
      <c r="H29" s="126"/>
      <c r="I29" s="126"/>
      <c r="J29" s="126"/>
      <c r="K29" s="126"/>
      <c r="L29" s="128"/>
      <c r="M29" s="128"/>
      <c r="N29" s="128"/>
      <c r="O29" s="128"/>
      <c r="P29" s="128"/>
      <c r="Q29" s="128"/>
      <c r="R29" s="126"/>
      <c r="S29" s="126"/>
      <c r="T29" s="131"/>
    </row>
    <row r="30" spans="2:20" x14ac:dyDescent="0.25">
      <c r="B30" s="124"/>
      <c r="C30" s="124"/>
      <c r="D30" s="124"/>
      <c r="E30" s="124"/>
      <c r="F30" s="124"/>
      <c r="G30" s="126"/>
      <c r="H30" s="126"/>
      <c r="I30" s="126"/>
      <c r="J30" s="126"/>
      <c r="K30" s="126"/>
      <c r="L30" s="128"/>
      <c r="M30" s="128"/>
      <c r="N30" s="128"/>
      <c r="O30" s="128"/>
      <c r="P30" s="128"/>
      <c r="Q30" s="128"/>
      <c r="R30" s="126"/>
      <c r="S30" s="126"/>
      <c r="T30" s="131"/>
    </row>
  </sheetData>
  <mergeCells count="66">
    <mergeCell ref="B26:T26"/>
    <mergeCell ref="B27:F27"/>
    <mergeCell ref="G27:K27"/>
    <mergeCell ref="L27:N27"/>
    <mergeCell ref="O27:Q27"/>
    <mergeCell ref="R27:T27"/>
    <mergeCell ref="B28:F30"/>
    <mergeCell ref="G28:K30"/>
    <mergeCell ref="L28:N30"/>
    <mergeCell ref="O28:Q30"/>
    <mergeCell ref="R28:T30"/>
    <mergeCell ref="B23:F25"/>
    <mergeCell ref="G23:K25"/>
    <mergeCell ref="L23:N25"/>
    <mergeCell ref="O23:Q25"/>
    <mergeCell ref="R23:T25"/>
    <mergeCell ref="B22:F22"/>
    <mergeCell ref="G22:K22"/>
    <mergeCell ref="L22:N22"/>
    <mergeCell ref="O22:Q22"/>
    <mergeCell ref="R22:T22"/>
    <mergeCell ref="B21:T21"/>
    <mergeCell ref="B16:T16"/>
    <mergeCell ref="B17:F17"/>
    <mergeCell ref="G17:K17"/>
    <mergeCell ref="L17:N17"/>
    <mergeCell ref="O17:Q17"/>
    <mergeCell ref="R17:T17"/>
    <mergeCell ref="B18:F20"/>
    <mergeCell ref="G18:K20"/>
    <mergeCell ref="L18:N20"/>
    <mergeCell ref="O18:Q20"/>
    <mergeCell ref="R18:T20"/>
    <mergeCell ref="B12:F12"/>
    <mergeCell ref="G12:K12"/>
    <mergeCell ref="L12:N12"/>
    <mergeCell ref="O12:Q12"/>
    <mergeCell ref="B13:T15"/>
    <mergeCell ref="R12:T12"/>
    <mergeCell ref="B11:T11"/>
    <mergeCell ref="A8:T8"/>
    <mergeCell ref="B5:C5"/>
    <mergeCell ref="D5:F5"/>
    <mergeCell ref="G5:J5"/>
    <mergeCell ref="K5:L5"/>
    <mergeCell ref="N5:O5"/>
    <mergeCell ref="B9:C9"/>
    <mergeCell ref="D9:F9"/>
    <mergeCell ref="G9:J9"/>
    <mergeCell ref="K9:L9"/>
    <mergeCell ref="N9:O9"/>
    <mergeCell ref="A4:T4"/>
    <mergeCell ref="A6:T6"/>
    <mergeCell ref="B7:C7"/>
    <mergeCell ref="D7:F7"/>
    <mergeCell ref="G7:J7"/>
    <mergeCell ref="K7:L7"/>
    <mergeCell ref="N7:O7"/>
    <mergeCell ref="A1:T1"/>
    <mergeCell ref="A2:A3"/>
    <mergeCell ref="B2:C3"/>
    <mergeCell ref="D2:J3"/>
    <mergeCell ref="K2:L3"/>
    <mergeCell ref="M2:M3"/>
    <mergeCell ref="N2:O3"/>
    <mergeCell ref="P2:T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FC9AF-79A6-4E61-BAD8-DFCFC1D5686D}">
  <dimension ref="A1:V30"/>
  <sheetViews>
    <sheetView zoomScale="70" zoomScaleNormal="70" workbookViewId="0">
      <selection activeCell="R8" sqref="R8"/>
    </sheetView>
  </sheetViews>
  <sheetFormatPr baseColWidth="10" defaultRowHeight="15" x14ac:dyDescent="0.25"/>
  <cols>
    <col min="1" max="1" width="3.42578125" customWidth="1"/>
    <col min="2" max="4" width="4.5703125" customWidth="1"/>
    <col min="5" max="5" width="8.28515625" customWidth="1"/>
    <col min="6" max="12" width="4.5703125" customWidth="1"/>
    <col min="13" max="13" width="7.28515625" customWidth="1"/>
    <col min="14" max="14" width="11.7109375" customWidth="1"/>
    <col min="15" max="15" width="6.140625" customWidth="1"/>
    <col min="16" max="17" width="4.5703125" customWidth="1"/>
    <col min="18" max="21" width="10.7109375" customWidth="1"/>
    <col min="22" max="22" width="7.28515625" customWidth="1"/>
  </cols>
  <sheetData>
    <row r="1" spans="1:22" ht="40.15" customHeight="1" thickBot="1" x14ac:dyDescent="0.3">
      <c r="A1" s="150" t="s">
        <v>327</v>
      </c>
      <c r="B1" s="151"/>
      <c r="C1" s="151"/>
      <c r="D1" s="151"/>
      <c r="E1" s="151"/>
      <c r="F1" s="151"/>
      <c r="G1" s="151"/>
      <c r="H1" s="151"/>
      <c r="I1" s="151"/>
      <c r="J1" s="151"/>
      <c r="K1" s="151"/>
      <c r="L1" s="151"/>
      <c r="M1" s="151"/>
      <c r="N1" s="151"/>
      <c r="O1" s="151"/>
      <c r="P1" s="151"/>
      <c r="Q1" s="151"/>
      <c r="R1" s="151"/>
      <c r="S1" s="151"/>
      <c r="T1" s="151"/>
      <c r="U1" s="151"/>
      <c r="V1" s="151"/>
    </row>
    <row r="2" spans="1:22" ht="18" customHeight="1" thickTop="1" thickBot="1" x14ac:dyDescent="0.3">
      <c r="A2" s="169" t="s">
        <v>180</v>
      </c>
      <c r="B2" s="208" t="s">
        <v>181</v>
      </c>
      <c r="C2" s="208"/>
      <c r="D2" s="172" t="s">
        <v>182</v>
      </c>
      <c r="E2" s="173"/>
      <c r="F2" s="173"/>
      <c r="G2" s="173"/>
      <c r="H2" s="173"/>
      <c r="I2" s="173"/>
      <c r="J2" s="173"/>
      <c r="K2" s="173"/>
      <c r="L2" s="174"/>
      <c r="M2" s="178" t="s">
        <v>183</v>
      </c>
      <c r="N2" s="179"/>
      <c r="O2" s="172" t="s">
        <v>184</v>
      </c>
      <c r="P2" s="178" t="s">
        <v>185</v>
      </c>
      <c r="Q2" s="182"/>
      <c r="R2" s="184" t="s">
        <v>165</v>
      </c>
      <c r="S2" s="184"/>
      <c r="T2" s="184"/>
      <c r="U2" s="184"/>
      <c r="V2" s="184"/>
    </row>
    <row r="3" spans="1:22" ht="23.45" customHeight="1" thickTop="1" thickBot="1" x14ac:dyDescent="0.3">
      <c r="A3" s="207"/>
      <c r="B3" s="171"/>
      <c r="C3" s="171"/>
      <c r="D3" s="175"/>
      <c r="E3" s="176"/>
      <c r="F3" s="176"/>
      <c r="G3" s="176"/>
      <c r="H3" s="176"/>
      <c r="I3" s="176"/>
      <c r="J3" s="176"/>
      <c r="K3" s="176"/>
      <c r="L3" s="177"/>
      <c r="M3" s="180"/>
      <c r="N3" s="181"/>
      <c r="O3" s="210"/>
      <c r="P3" s="180"/>
      <c r="Q3" s="183"/>
      <c r="R3" s="20" t="s">
        <v>186</v>
      </c>
      <c r="S3" s="20" t="s">
        <v>187</v>
      </c>
      <c r="T3" s="20" t="s">
        <v>188</v>
      </c>
      <c r="U3" s="20" t="s">
        <v>189</v>
      </c>
      <c r="V3" s="21" t="s">
        <v>190</v>
      </c>
    </row>
    <row r="4" spans="1:22" ht="30" customHeight="1" thickTop="1" x14ac:dyDescent="0.25">
      <c r="A4" s="17">
        <v>1</v>
      </c>
      <c r="B4" s="126" t="s">
        <v>191</v>
      </c>
      <c r="C4" s="126"/>
      <c r="D4" s="142" t="s">
        <v>192</v>
      </c>
      <c r="E4" s="142"/>
      <c r="F4" s="142"/>
      <c r="G4" s="188" t="s">
        <v>193</v>
      </c>
      <c r="H4" s="188"/>
      <c r="I4" s="188"/>
      <c r="J4" s="188"/>
      <c r="K4" s="188"/>
      <c r="L4" s="188"/>
      <c r="M4" s="188" t="s">
        <v>205</v>
      </c>
      <c r="N4" s="188"/>
      <c r="O4" s="22">
        <v>0.95</v>
      </c>
      <c r="P4" s="188" t="s">
        <v>194</v>
      </c>
      <c r="Q4" s="188"/>
      <c r="R4" s="23"/>
      <c r="S4" s="23"/>
      <c r="T4" s="23"/>
      <c r="U4" s="23"/>
      <c r="V4" s="31">
        <f>'Plan HSEQ'!AJ47</f>
        <v>0.4128787878787879</v>
      </c>
    </row>
    <row r="5" spans="1:22" ht="30" customHeight="1" x14ac:dyDescent="0.25">
      <c r="A5" s="209">
        <v>2</v>
      </c>
      <c r="B5" s="126" t="s">
        <v>191</v>
      </c>
      <c r="C5" s="126"/>
      <c r="D5" s="126" t="s">
        <v>195</v>
      </c>
      <c r="E5" s="126"/>
      <c r="F5" s="126"/>
      <c r="G5" s="203" t="s">
        <v>241</v>
      </c>
      <c r="H5" s="203"/>
      <c r="I5" s="203"/>
      <c r="J5" s="203"/>
      <c r="K5" s="203"/>
      <c r="L5" s="203"/>
      <c r="M5" s="203" t="s">
        <v>206</v>
      </c>
      <c r="N5" s="203"/>
      <c r="O5" s="23">
        <v>0.9</v>
      </c>
      <c r="P5" s="203" t="s">
        <v>194</v>
      </c>
      <c r="Q5" s="203"/>
      <c r="R5" s="23"/>
      <c r="S5" s="23"/>
      <c r="T5" s="23"/>
      <c r="U5" s="23"/>
      <c r="V5" s="31"/>
    </row>
    <row r="6" spans="1:22" ht="30" customHeight="1" x14ac:dyDescent="0.25">
      <c r="A6" s="209"/>
      <c r="B6" s="126" t="s">
        <v>191</v>
      </c>
      <c r="C6" s="126"/>
      <c r="D6" s="126" t="s">
        <v>163</v>
      </c>
      <c r="E6" s="126"/>
      <c r="F6" s="126"/>
      <c r="G6" s="203" t="s">
        <v>196</v>
      </c>
      <c r="H6" s="203"/>
      <c r="I6" s="203"/>
      <c r="J6" s="203"/>
      <c r="K6" s="203"/>
      <c r="L6" s="203"/>
      <c r="M6" s="203" t="s">
        <v>207</v>
      </c>
      <c r="N6" s="203"/>
      <c r="O6" s="23">
        <v>0.75</v>
      </c>
      <c r="P6" s="203" t="s">
        <v>194</v>
      </c>
      <c r="Q6" s="203"/>
      <c r="R6" s="23"/>
      <c r="S6" s="23"/>
      <c r="T6" s="23"/>
      <c r="U6" s="23"/>
      <c r="V6" s="31" t="e">
        <f>'Plan HSEQ'!AK24:AK46</f>
        <v>#VALUE!</v>
      </c>
    </row>
    <row r="7" spans="1:22" ht="30" customHeight="1" x14ac:dyDescent="0.25">
      <c r="A7" s="204">
        <v>3</v>
      </c>
      <c r="B7" s="126" t="s">
        <v>197</v>
      </c>
      <c r="C7" s="126"/>
      <c r="D7" s="126" t="s">
        <v>198</v>
      </c>
      <c r="E7" s="126"/>
      <c r="F7" s="126"/>
      <c r="G7" s="203" t="s">
        <v>199</v>
      </c>
      <c r="H7" s="203"/>
      <c r="I7" s="203"/>
      <c r="J7" s="203"/>
      <c r="K7" s="203"/>
      <c r="L7" s="203"/>
      <c r="M7" s="203" t="s">
        <v>200</v>
      </c>
      <c r="N7" s="203"/>
      <c r="O7" s="24">
        <v>80</v>
      </c>
      <c r="P7" s="203" t="s">
        <v>194</v>
      </c>
      <c r="Q7" s="203"/>
      <c r="R7" s="26"/>
      <c r="S7" s="26"/>
      <c r="T7" s="26"/>
      <c r="U7" s="27"/>
      <c r="V7" s="31">
        <v>0</v>
      </c>
    </row>
    <row r="8" spans="1:22" ht="30" customHeight="1" x14ac:dyDescent="0.25">
      <c r="A8" s="205"/>
      <c r="B8" s="126" t="s">
        <v>197</v>
      </c>
      <c r="C8" s="126"/>
      <c r="D8" s="126" t="s">
        <v>201</v>
      </c>
      <c r="E8" s="126"/>
      <c r="F8" s="126"/>
      <c r="G8" s="203" t="s">
        <v>208</v>
      </c>
      <c r="H8" s="203"/>
      <c r="I8" s="203"/>
      <c r="J8" s="203"/>
      <c r="K8" s="203"/>
      <c r="L8" s="203"/>
      <c r="M8" s="203" t="s">
        <v>202</v>
      </c>
      <c r="N8" s="203"/>
      <c r="O8" s="24">
        <v>5</v>
      </c>
      <c r="P8" s="203" t="s">
        <v>194</v>
      </c>
      <c r="Q8" s="203"/>
      <c r="R8" s="28"/>
      <c r="S8" s="29"/>
      <c r="T8" s="26"/>
      <c r="U8" s="27"/>
      <c r="V8" s="31">
        <v>0</v>
      </c>
    </row>
    <row r="9" spans="1:22" ht="30" customHeight="1" thickBot="1" x14ac:dyDescent="0.3">
      <c r="A9" s="206"/>
      <c r="B9" s="201" t="s">
        <v>197</v>
      </c>
      <c r="C9" s="201"/>
      <c r="D9" s="201" t="s">
        <v>203</v>
      </c>
      <c r="E9" s="201"/>
      <c r="F9" s="201"/>
      <c r="G9" s="202" t="s">
        <v>209</v>
      </c>
      <c r="H9" s="202"/>
      <c r="I9" s="202"/>
      <c r="J9" s="202"/>
      <c r="K9" s="202"/>
      <c r="L9" s="202"/>
      <c r="M9" s="202" t="s">
        <v>204</v>
      </c>
      <c r="N9" s="202"/>
      <c r="O9" s="25">
        <v>5</v>
      </c>
      <c r="P9" s="202" t="s">
        <v>194</v>
      </c>
      <c r="Q9" s="202"/>
      <c r="R9" s="30"/>
      <c r="S9" s="30"/>
      <c r="T9" s="30"/>
      <c r="U9" s="30"/>
      <c r="V9" s="32">
        <v>0</v>
      </c>
    </row>
    <row r="10" spans="1:22" ht="16.5" thickTop="1" thickBot="1" x14ac:dyDescent="0.3">
      <c r="A10" s="16"/>
      <c r="B10" s="16"/>
      <c r="C10" s="16"/>
      <c r="D10" s="16"/>
      <c r="E10" s="16"/>
      <c r="F10" s="18"/>
      <c r="G10" s="18"/>
      <c r="H10" s="18"/>
      <c r="I10" s="18"/>
      <c r="J10" s="18"/>
      <c r="K10" s="18"/>
      <c r="L10" s="18"/>
      <c r="M10" s="18"/>
      <c r="N10" s="15"/>
    </row>
    <row r="11" spans="1:22" ht="16.5" thickTop="1" x14ac:dyDescent="0.25">
      <c r="B11" s="153" t="s">
        <v>85</v>
      </c>
      <c r="C11" s="153"/>
      <c r="D11" s="153"/>
      <c r="E11" s="153"/>
      <c r="F11" s="153"/>
      <c r="G11" s="153"/>
      <c r="H11" s="153"/>
      <c r="I11" s="153"/>
      <c r="J11" s="153"/>
      <c r="K11" s="153"/>
      <c r="L11" s="153"/>
      <c r="M11" s="153"/>
      <c r="N11" s="153"/>
      <c r="O11" s="153"/>
      <c r="P11" s="153"/>
      <c r="Q11" s="153"/>
      <c r="R11" s="153"/>
      <c r="S11" s="153"/>
      <c r="T11" s="153"/>
      <c r="U11" s="153"/>
      <c r="V11" s="154"/>
    </row>
    <row r="12" spans="1:22" ht="15.75" thickBot="1" x14ac:dyDescent="0.3">
      <c r="B12" s="155" t="s">
        <v>86</v>
      </c>
      <c r="C12" s="156"/>
      <c r="D12" s="156"/>
      <c r="E12" s="156"/>
      <c r="F12" s="156"/>
      <c r="G12" s="156"/>
      <c r="H12" s="157"/>
      <c r="I12" s="158" t="s">
        <v>87</v>
      </c>
      <c r="J12" s="156"/>
      <c r="K12" s="156"/>
      <c r="L12" s="156"/>
      <c r="M12" s="157"/>
      <c r="N12" s="158" t="s">
        <v>1</v>
      </c>
      <c r="O12" s="156"/>
      <c r="P12" s="157"/>
      <c r="Q12" s="159" t="s">
        <v>88</v>
      </c>
      <c r="R12" s="160"/>
      <c r="S12" s="161"/>
      <c r="T12" s="162" t="s">
        <v>89</v>
      </c>
      <c r="U12" s="163"/>
      <c r="V12" s="164"/>
    </row>
    <row r="13" spans="1:22" ht="15.75" thickTop="1" x14ac:dyDescent="0.25">
      <c r="B13" s="140"/>
      <c r="C13" s="140"/>
      <c r="D13" s="140"/>
      <c r="E13" s="140"/>
      <c r="F13" s="140"/>
      <c r="G13" s="140"/>
      <c r="H13" s="140"/>
      <c r="I13" s="142"/>
      <c r="J13" s="142"/>
      <c r="K13" s="142"/>
      <c r="L13" s="142"/>
      <c r="M13" s="142"/>
      <c r="N13" s="142"/>
      <c r="O13" s="142"/>
      <c r="P13" s="142"/>
      <c r="Q13" s="147"/>
      <c r="R13" s="142"/>
      <c r="S13" s="142"/>
      <c r="T13" s="147"/>
      <c r="U13" s="142"/>
      <c r="V13" s="148"/>
    </row>
    <row r="14" spans="1:22" x14ac:dyDescent="0.25">
      <c r="B14" s="124"/>
      <c r="C14" s="124"/>
      <c r="D14" s="124"/>
      <c r="E14" s="124"/>
      <c r="F14" s="124"/>
      <c r="G14" s="124"/>
      <c r="H14" s="124"/>
      <c r="I14" s="126"/>
      <c r="J14" s="126"/>
      <c r="K14" s="126"/>
      <c r="L14" s="126"/>
      <c r="M14" s="126"/>
      <c r="N14" s="126"/>
      <c r="O14" s="126"/>
      <c r="P14" s="126"/>
      <c r="Q14" s="126"/>
      <c r="R14" s="126"/>
      <c r="S14" s="126"/>
      <c r="T14" s="126"/>
      <c r="U14" s="126"/>
      <c r="V14" s="131"/>
    </row>
    <row r="15" spans="1:22" ht="15.75" thickBot="1" x14ac:dyDescent="0.3">
      <c r="B15" s="141"/>
      <c r="C15" s="141"/>
      <c r="D15" s="141"/>
      <c r="E15" s="141"/>
      <c r="F15" s="141"/>
      <c r="G15" s="141"/>
      <c r="H15" s="141"/>
      <c r="I15" s="143"/>
      <c r="J15" s="143"/>
      <c r="K15" s="143"/>
      <c r="L15" s="143"/>
      <c r="M15" s="143"/>
      <c r="N15" s="143"/>
      <c r="O15" s="143"/>
      <c r="P15" s="143"/>
      <c r="Q15" s="143"/>
      <c r="R15" s="143"/>
      <c r="S15" s="143"/>
      <c r="T15" s="143"/>
      <c r="U15" s="143"/>
      <c r="V15" s="149"/>
    </row>
    <row r="16" spans="1:22" ht="16.5" thickTop="1" x14ac:dyDescent="0.25">
      <c r="B16" s="132" t="s">
        <v>90</v>
      </c>
      <c r="C16" s="133"/>
      <c r="D16" s="133"/>
      <c r="E16" s="133"/>
      <c r="F16" s="133"/>
      <c r="G16" s="133"/>
      <c r="H16" s="133"/>
      <c r="I16" s="133"/>
      <c r="J16" s="133"/>
      <c r="K16" s="133"/>
      <c r="L16" s="133"/>
      <c r="M16" s="133"/>
      <c r="N16" s="133"/>
      <c r="O16" s="133"/>
      <c r="P16" s="133"/>
      <c r="Q16" s="133"/>
      <c r="R16" s="133"/>
      <c r="S16" s="133"/>
      <c r="T16" s="133"/>
      <c r="U16" s="133"/>
      <c r="V16" s="134"/>
    </row>
    <row r="17" spans="2:22" ht="15.75" thickBot="1" x14ac:dyDescent="0.3">
      <c r="B17" s="135" t="s">
        <v>86</v>
      </c>
      <c r="C17" s="136"/>
      <c r="D17" s="136"/>
      <c r="E17" s="136"/>
      <c r="F17" s="136"/>
      <c r="G17" s="136"/>
      <c r="H17" s="136"/>
      <c r="I17" s="136" t="s">
        <v>87</v>
      </c>
      <c r="J17" s="136"/>
      <c r="K17" s="136"/>
      <c r="L17" s="136"/>
      <c r="M17" s="136"/>
      <c r="N17" s="136" t="s">
        <v>1</v>
      </c>
      <c r="O17" s="136"/>
      <c r="P17" s="136"/>
      <c r="Q17" s="137" t="s">
        <v>88</v>
      </c>
      <c r="R17" s="137"/>
      <c r="S17" s="137"/>
      <c r="T17" s="138" t="s">
        <v>89</v>
      </c>
      <c r="U17" s="138"/>
      <c r="V17" s="139"/>
    </row>
    <row r="18" spans="2:22" ht="15.75" thickTop="1" x14ac:dyDescent="0.25">
      <c r="B18" s="140"/>
      <c r="C18" s="140"/>
      <c r="D18" s="140"/>
      <c r="E18" s="140"/>
      <c r="F18" s="140"/>
      <c r="G18" s="140"/>
      <c r="H18" s="140"/>
      <c r="I18" s="142"/>
      <c r="J18" s="142"/>
      <c r="K18" s="142"/>
      <c r="L18" s="142"/>
      <c r="M18" s="142"/>
      <c r="N18" s="144"/>
      <c r="O18" s="144"/>
      <c r="P18" s="144"/>
      <c r="Q18" s="146"/>
      <c r="R18" s="144"/>
      <c r="S18" s="144"/>
      <c r="T18" s="147"/>
      <c r="U18" s="142"/>
      <c r="V18" s="148"/>
    </row>
    <row r="19" spans="2:22" x14ac:dyDescent="0.25">
      <c r="B19" s="124"/>
      <c r="C19" s="124"/>
      <c r="D19" s="124"/>
      <c r="E19" s="124"/>
      <c r="F19" s="124"/>
      <c r="G19" s="124"/>
      <c r="H19" s="124"/>
      <c r="I19" s="126"/>
      <c r="J19" s="126"/>
      <c r="K19" s="126"/>
      <c r="L19" s="126"/>
      <c r="M19" s="126"/>
      <c r="N19" s="128"/>
      <c r="O19" s="128"/>
      <c r="P19" s="128"/>
      <c r="Q19" s="128"/>
      <c r="R19" s="128"/>
      <c r="S19" s="128"/>
      <c r="T19" s="126"/>
      <c r="U19" s="126"/>
      <c r="V19" s="131"/>
    </row>
    <row r="20" spans="2:22" ht="15.75" thickBot="1" x14ac:dyDescent="0.3">
      <c r="B20" s="141"/>
      <c r="C20" s="141"/>
      <c r="D20" s="141"/>
      <c r="E20" s="141"/>
      <c r="F20" s="141"/>
      <c r="G20" s="141"/>
      <c r="H20" s="141"/>
      <c r="I20" s="143"/>
      <c r="J20" s="143"/>
      <c r="K20" s="143"/>
      <c r="L20" s="143"/>
      <c r="M20" s="143"/>
      <c r="N20" s="145"/>
      <c r="O20" s="145"/>
      <c r="P20" s="145"/>
      <c r="Q20" s="145"/>
      <c r="R20" s="145"/>
      <c r="S20" s="145"/>
      <c r="T20" s="143"/>
      <c r="U20" s="143"/>
      <c r="V20" s="149"/>
    </row>
    <row r="21" spans="2:22" ht="16.5" thickTop="1" x14ac:dyDescent="0.25">
      <c r="B21" s="132" t="s">
        <v>91</v>
      </c>
      <c r="C21" s="133"/>
      <c r="D21" s="133"/>
      <c r="E21" s="133"/>
      <c r="F21" s="133"/>
      <c r="G21" s="133"/>
      <c r="H21" s="133"/>
      <c r="I21" s="133"/>
      <c r="J21" s="133"/>
      <c r="K21" s="133"/>
      <c r="L21" s="133"/>
      <c r="M21" s="133"/>
      <c r="N21" s="133"/>
      <c r="O21" s="133"/>
      <c r="P21" s="133"/>
      <c r="Q21" s="133"/>
      <c r="R21" s="133"/>
      <c r="S21" s="133"/>
      <c r="T21" s="133"/>
      <c r="U21" s="133"/>
      <c r="V21" s="134"/>
    </row>
    <row r="22" spans="2:22" ht="15.75" thickBot="1" x14ac:dyDescent="0.3">
      <c r="B22" s="135" t="s">
        <v>86</v>
      </c>
      <c r="C22" s="136"/>
      <c r="D22" s="136"/>
      <c r="E22" s="136"/>
      <c r="F22" s="136"/>
      <c r="G22" s="136"/>
      <c r="H22" s="136"/>
      <c r="I22" s="136" t="s">
        <v>87</v>
      </c>
      <c r="J22" s="136"/>
      <c r="K22" s="136"/>
      <c r="L22" s="136"/>
      <c r="M22" s="136"/>
      <c r="N22" s="136" t="s">
        <v>1</v>
      </c>
      <c r="O22" s="136"/>
      <c r="P22" s="136"/>
      <c r="Q22" s="137" t="s">
        <v>88</v>
      </c>
      <c r="R22" s="137"/>
      <c r="S22" s="137"/>
      <c r="T22" s="138" t="s">
        <v>89</v>
      </c>
      <c r="U22" s="138"/>
      <c r="V22" s="139"/>
    </row>
    <row r="23" spans="2:22" ht="15.75" thickTop="1" x14ac:dyDescent="0.25">
      <c r="B23" s="140"/>
      <c r="C23" s="140"/>
      <c r="D23" s="140"/>
      <c r="E23" s="140"/>
      <c r="F23" s="140"/>
      <c r="G23" s="140"/>
      <c r="H23" s="140"/>
      <c r="I23" s="142"/>
      <c r="J23" s="142"/>
      <c r="K23" s="142"/>
      <c r="L23" s="142"/>
      <c r="M23" s="142"/>
      <c r="N23" s="144"/>
      <c r="O23" s="144"/>
      <c r="P23" s="144"/>
      <c r="Q23" s="146"/>
      <c r="R23" s="144"/>
      <c r="S23" s="144"/>
      <c r="T23" s="147"/>
      <c r="U23" s="142"/>
      <c r="V23" s="148"/>
    </row>
    <row r="24" spans="2:22" x14ac:dyDescent="0.25">
      <c r="B24" s="124"/>
      <c r="C24" s="124"/>
      <c r="D24" s="124"/>
      <c r="E24" s="124"/>
      <c r="F24" s="124"/>
      <c r="G24" s="124"/>
      <c r="H24" s="124"/>
      <c r="I24" s="126"/>
      <c r="J24" s="126"/>
      <c r="K24" s="126"/>
      <c r="L24" s="126"/>
      <c r="M24" s="126"/>
      <c r="N24" s="128"/>
      <c r="O24" s="128"/>
      <c r="P24" s="128"/>
      <c r="Q24" s="128"/>
      <c r="R24" s="128"/>
      <c r="S24" s="128"/>
      <c r="T24" s="126"/>
      <c r="U24" s="126"/>
      <c r="V24" s="131"/>
    </row>
    <row r="25" spans="2:22" ht="15.75" thickBot="1" x14ac:dyDescent="0.3">
      <c r="B25" s="141"/>
      <c r="C25" s="141"/>
      <c r="D25" s="141"/>
      <c r="E25" s="141"/>
      <c r="F25" s="141"/>
      <c r="G25" s="141"/>
      <c r="H25" s="141"/>
      <c r="I25" s="143"/>
      <c r="J25" s="143"/>
      <c r="K25" s="143"/>
      <c r="L25" s="143"/>
      <c r="M25" s="143"/>
      <c r="N25" s="145"/>
      <c r="O25" s="145"/>
      <c r="P25" s="145"/>
      <c r="Q25" s="145"/>
      <c r="R25" s="145"/>
      <c r="S25" s="145"/>
      <c r="T25" s="143"/>
      <c r="U25" s="143"/>
      <c r="V25" s="149"/>
    </row>
    <row r="26" spans="2:22" ht="16.5" thickTop="1" x14ac:dyDescent="0.25">
      <c r="B26" s="132" t="s">
        <v>92</v>
      </c>
      <c r="C26" s="133"/>
      <c r="D26" s="133"/>
      <c r="E26" s="133"/>
      <c r="F26" s="133"/>
      <c r="G26" s="133"/>
      <c r="H26" s="133"/>
      <c r="I26" s="133"/>
      <c r="J26" s="133"/>
      <c r="K26" s="133"/>
      <c r="L26" s="133"/>
      <c r="M26" s="133"/>
      <c r="N26" s="133"/>
      <c r="O26" s="133"/>
      <c r="P26" s="133"/>
      <c r="Q26" s="133"/>
      <c r="R26" s="133"/>
      <c r="S26" s="133"/>
      <c r="T26" s="133"/>
      <c r="U26" s="133"/>
      <c r="V26" s="134"/>
    </row>
    <row r="27" spans="2:22" ht="15.75" thickBot="1" x14ac:dyDescent="0.3">
      <c r="B27" s="135" t="s">
        <v>86</v>
      </c>
      <c r="C27" s="136"/>
      <c r="D27" s="136"/>
      <c r="E27" s="136"/>
      <c r="F27" s="136"/>
      <c r="G27" s="136"/>
      <c r="H27" s="136"/>
      <c r="I27" s="136" t="s">
        <v>87</v>
      </c>
      <c r="J27" s="136"/>
      <c r="K27" s="136"/>
      <c r="L27" s="136"/>
      <c r="M27" s="136"/>
      <c r="N27" s="136" t="s">
        <v>1</v>
      </c>
      <c r="O27" s="136"/>
      <c r="P27" s="136"/>
      <c r="Q27" s="137" t="s">
        <v>88</v>
      </c>
      <c r="R27" s="137"/>
      <c r="S27" s="137"/>
      <c r="T27" s="138" t="s">
        <v>89</v>
      </c>
      <c r="U27" s="138"/>
      <c r="V27" s="139"/>
    </row>
    <row r="28" spans="2:22" ht="15.75" thickTop="1" x14ac:dyDescent="0.25">
      <c r="B28" s="123"/>
      <c r="C28" s="123"/>
      <c r="D28" s="123"/>
      <c r="E28" s="123"/>
      <c r="F28" s="123"/>
      <c r="G28" s="123"/>
      <c r="H28" s="123"/>
      <c r="I28" s="125"/>
      <c r="J28" s="125"/>
      <c r="K28" s="125"/>
      <c r="L28" s="125"/>
      <c r="M28" s="125"/>
      <c r="N28" s="127"/>
      <c r="O28" s="127"/>
      <c r="P28" s="127"/>
      <c r="Q28" s="129"/>
      <c r="R28" s="127"/>
      <c r="S28" s="127"/>
      <c r="T28" s="125"/>
      <c r="U28" s="125"/>
      <c r="V28" s="130"/>
    </row>
    <row r="29" spans="2:22" x14ac:dyDescent="0.25">
      <c r="B29" s="124"/>
      <c r="C29" s="124"/>
      <c r="D29" s="124"/>
      <c r="E29" s="124"/>
      <c r="F29" s="124"/>
      <c r="G29" s="124"/>
      <c r="H29" s="124"/>
      <c r="I29" s="126"/>
      <c r="J29" s="126"/>
      <c r="K29" s="126"/>
      <c r="L29" s="126"/>
      <c r="M29" s="126"/>
      <c r="N29" s="128"/>
      <c r="O29" s="128"/>
      <c r="P29" s="128"/>
      <c r="Q29" s="128"/>
      <c r="R29" s="128"/>
      <c r="S29" s="128"/>
      <c r="T29" s="126"/>
      <c r="U29" s="126"/>
      <c r="V29" s="131"/>
    </row>
    <row r="30" spans="2:22" x14ac:dyDescent="0.25">
      <c r="B30" s="124"/>
      <c r="C30" s="124"/>
      <c r="D30" s="124"/>
      <c r="E30" s="124"/>
      <c r="F30" s="124"/>
      <c r="G30" s="124"/>
      <c r="H30" s="124"/>
      <c r="I30" s="126"/>
      <c r="J30" s="126"/>
      <c r="K30" s="126"/>
      <c r="L30" s="126"/>
      <c r="M30" s="126"/>
      <c r="N30" s="128"/>
      <c r="O30" s="128"/>
      <c r="P30" s="128"/>
      <c r="Q30" s="128"/>
      <c r="R30" s="128"/>
      <c r="S30" s="128"/>
      <c r="T30" s="126"/>
      <c r="U30" s="126"/>
      <c r="V30" s="131"/>
    </row>
  </sheetData>
  <mergeCells count="84">
    <mergeCell ref="A1:V1"/>
    <mergeCell ref="D4:F4"/>
    <mergeCell ref="D5:F5"/>
    <mergeCell ref="D6:F6"/>
    <mergeCell ref="D7:F7"/>
    <mergeCell ref="P5:Q5"/>
    <mergeCell ref="O2:O3"/>
    <mergeCell ref="R2:V2"/>
    <mergeCell ref="P4:Q4"/>
    <mergeCell ref="B5:C5"/>
    <mergeCell ref="B6:C6"/>
    <mergeCell ref="B7:C7"/>
    <mergeCell ref="M5:N5"/>
    <mergeCell ref="M6:N6"/>
    <mergeCell ref="P6:Q6"/>
    <mergeCell ref="P2:Q3"/>
    <mergeCell ref="A7:A9"/>
    <mergeCell ref="D2:L3"/>
    <mergeCell ref="M2:N3"/>
    <mergeCell ref="G7:L7"/>
    <mergeCell ref="G8:L8"/>
    <mergeCell ref="G9:L9"/>
    <mergeCell ref="G4:L4"/>
    <mergeCell ref="G5:L5"/>
    <mergeCell ref="G6:L6"/>
    <mergeCell ref="B4:C4"/>
    <mergeCell ref="M4:N4"/>
    <mergeCell ref="A2:A3"/>
    <mergeCell ref="B2:C3"/>
    <mergeCell ref="A5:A6"/>
    <mergeCell ref="B8:C8"/>
    <mergeCell ref="B9:C9"/>
    <mergeCell ref="B26:V26"/>
    <mergeCell ref="B27:H27"/>
    <mergeCell ref="I27:M27"/>
    <mergeCell ref="N27:P27"/>
    <mergeCell ref="Q27:S27"/>
    <mergeCell ref="T27:V27"/>
    <mergeCell ref="B28:H30"/>
    <mergeCell ref="I28:M30"/>
    <mergeCell ref="N28:P30"/>
    <mergeCell ref="Q28:S30"/>
    <mergeCell ref="T28:V30"/>
    <mergeCell ref="B21:V21"/>
    <mergeCell ref="B22:H22"/>
    <mergeCell ref="I22:M22"/>
    <mergeCell ref="N22:P22"/>
    <mergeCell ref="Q22:S22"/>
    <mergeCell ref="T22:V22"/>
    <mergeCell ref="B23:H25"/>
    <mergeCell ref="I23:M25"/>
    <mergeCell ref="N23:P25"/>
    <mergeCell ref="Q23:S25"/>
    <mergeCell ref="T23:V25"/>
    <mergeCell ref="B16:V16"/>
    <mergeCell ref="B17:H17"/>
    <mergeCell ref="I17:M17"/>
    <mergeCell ref="N17:P17"/>
    <mergeCell ref="Q17:S17"/>
    <mergeCell ref="T17:V17"/>
    <mergeCell ref="B18:H20"/>
    <mergeCell ref="I18:M20"/>
    <mergeCell ref="N18:P20"/>
    <mergeCell ref="Q18:S20"/>
    <mergeCell ref="T18:V20"/>
    <mergeCell ref="B11:V11"/>
    <mergeCell ref="B12:H12"/>
    <mergeCell ref="I12:M12"/>
    <mergeCell ref="N12:P12"/>
    <mergeCell ref="Q12:S12"/>
    <mergeCell ref="T12:V12"/>
    <mergeCell ref="B13:H15"/>
    <mergeCell ref="I13:M15"/>
    <mergeCell ref="N13:P15"/>
    <mergeCell ref="Q13:S15"/>
    <mergeCell ref="T13:V15"/>
    <mergeCell ref="D8:F8"/>
    <mergeCell ref="D9:F9"/>
    <mergeCell ref="P9:Q9"/>
    <mergeCell ref="M9:N9"/>
    <mergeCell ref="M7:N7"/>
    <mergeCell ref="M8:N8"/>
    <mergeCell ref="P7:Q7"/>
    <mergeCell ref="P8:Q8"/>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722B1-790A-4D22-99B4-ECCD02D0B579}">
  <dimension ref="A1:V26"/>
  <sheetViews>
    <sheetView zoomScale="70" zoomScaleNormal="70" workbookViewId="0">
      <selection activeCell="B17" sqref="B17:V17"/>
    </sheetView>
  </sheetViews>
  <sheetFormatPr baseColWidth="10" defaultRowHeight="15" x14ac:dyDescent="0.25"/>
  <cols>
    <col min="1" max="1" width="3.42578125" style="16" customWidth="1"/>
    <col min="2" max="3" width="5.140625" style="16" customWidth="1"/>
    <col min="4" max="4" width="4.5703125" style="16" customWidth="1"/>
    <col min="5" max="5" width="8.28515625" style="16" customWidth="1"/>
    <col min="6" max="6" width="4.5703125" style="16" customWidth="1"/>
    <col min="7" max="12" width="8" style="16" customWidth="1"/>
    <col min="13" max="13" width="7.28515625" style="16" customWidth="1"/>
    <col min="14" max="14" width="11.7109375" style="16" customWidth="1"/>
    <col min="15" max="15" width="8.140625" style="16" customWidth="1"/>
    <col min="16" max="17" width="10.140625" style="16" customWidth="1"/>
    <col min="18" max="21" width="10.7109375" style="16" customWidth="1"/>
    <col min="22" max="22" width="7.28515625" style="16" customWidth="1"/>
    <col min="23" max="16384" width="11.42578125" style="16"/>
  </cols>
  <sheetData>
    <row r="1" spans="1:22" ht="47.25" customHeight="1" thickBot="1" x14ac:dyDescent="0.3">
      <c r="A1" s="150" t="s">
        <v>357</v>
      </c>
      <c r="B1" s="151"/>
      <c r="C1" s="151"/>
      <c r="D1" s="151"/>
      <c r="E1" s="151"/>
      <c r="F1" s="151"/>
      <c r="G1" s="151"/>
      <c r="H1" s="151"/>
      <c r="I1" s="151"/>
      <c r="J1" s="151"/>
      <c r="K1" s="151"/>
      <c r="L1" s="151"/>
      <c r="M1" s="151"/>
      <c r="N1" s="151"/>
      <c r="O1" s="151"/>
      <c r="P1" s="151"/>
      <c r="Q1" s="151"/>
      <c r="R1" s="151"/>
      <c r="S1" s="151"/>
      <c r="T1" s="151"/>
      <c r="U1" s="151"/>
      <c r="V1" s="151"/>
    </row>
    <row r="2" spans="1:22" ht="28.5" customHeight="1" thickTop="1" thickBot="1" x14ac:dyDescent="0.3">
      <c r="A2" s="169" t="s">
        <v>180</v>
      </c>
      <c r="B2" s="222" t="s">
        <v>181</v>
      </c>
      <c r="C2" s="223"/>
      <c r="D2" s="222" t="s">
        <v>182</v>
      </c>
      <c r="E2" s="226"/>
      <c r="F2" s="226"/>
      <c r="G2" s="226"/>
      <c r="H2" s="226"/>
      <c r="I2" s="226"/>
      <c r="J2" s="226"/>
      <c r="K2" s="226"/>
      <c r="L2" s="223"/>
      <c r="M2" s="222" t="s">
        <v>183</v>
      </c>
      <c r="N2" s="223"/>
      <c r="O2" s="172" t="s">
        <v>184</v>
      </c>
      <c r="P2" s="172" t="s">
        <v>185</v>
      </c>
      <c r="Q2" s="174"/>
      <c r="R2" s="184" t="s">
        <v>165</v>
      </c>
      <c r="S2" s="184"/>
      <c r="T2" s="184"/>
      <c r="U2" s="184"/>
      <c r="V2" s="184"/>
    </row>
    <row r="3" spans="1:22" ht="28.5" customHeight="1" thickTop="1" thickBot="1" x14ac:dyDescent="0.3">
      <c r="A3" s="207"/>
      <c r="B3" s="224"/>
      <c r="C3" s="225"/>
      <c r="D3" s="224"/>
      <c r="E3" s="227"/>
      <c r="F3" s="227"/>
      <c r="G3" s="227"/>
      <c r="H3" s="227"/>
      <c r="I3" s="227"/>
      <c r="J3" s="227"/>
      <c r="K3" s="227"/>
      <c r="L3" s="225"/>
      <c r="M3" s="224"/>
      <c r="N3" s="225"/>
      <c r="O3" s="210"/>
      <c r="P3" s="210"/>
      <c r="Q3" s="228"/>
      <c r="R3" s="20" t="s">
        <v>186</v>
      </c>
      <c r="S3" s="20" t="s">
        <v>187</v>
      </c>
      <c r="T3" s="20" t="s">
        <v>188</v>
      </c>
      <c r="U3" s="20" t="s">
        <v>189</v>
      </c>
      <c r="V3" s="21" t="s">
        <v>190</v>
      </c>
    </row>
    <row r="4" spans="1:22" ht="30" customHeight="1" thickTop="1" x14ac:dyDescent="0.25">
      <c r="A4" s="17">
        <v>1</v>
      </c>
      <c r="B4" s="126" t="s">
        <v>191</v>
      </c>
      <c r="C4" s="126"/>
      <c r="D4" s="142" t="s">
        <v>192</v>
      </c>
      <c r="E4" s="142"/>
      <c r="F4" s="142"/>
      <c r="G4" s="142" t="s">
        <v>193</v>
      </c>
      <c r="H4" s="142"/>
      <c r="I4" s="142"/>
      <c r="J4" s="142"/>
      <c r="K4" s="142"/>
      <c r="L4" s="142"/>
      <c r="M4" s="142" t="s">
        <v>205</v>
      </c>
      <c r="N4" s="142"/>
      <c r="O4" s="68">
        <v>0.95</v>
      </c>
      <c r="P4" s="142" t="s">
        <v>194</v>
      </c>
      <c r="Q4" s="142"/>
      <c r="R4" s="69">
        <v>0.93</v>
      </c>
      <c r="S4" s="69">
        <v>1</v>
      </c>
      <c r="T4" s="69"/>
      <c r="U4" s="69"/>
      <c r="V4" s="31">
        <f>SUM(R4:U4)/4</f>
        <v>0.48250000000000004</v>
      </c>
    </row>
    <row r="5" spans="1:22" ht="30" customHeight="1" x14ac:dyDescent="0.25">
      <c r="A5" s="60">
        <v>2</v>
      </c>
      <c r="B5" s="126" t="s">
        <v>191</v>
      </c>
      <c r="C5" s="126"/>
      <c r="D5" s="126" t="s">
        <v>163</v>
      </c>
      <c r="E5" s="126"/>
      <c r="F5" s="126"/>
      <c r="G5" s="126" t="s">
        <v>196</v>
      </c>
      <c r="H5" s="126"/>
      <c r="I5" s="126"/>
      <c r="J5" s="126"/>
      <c r="K5" s="126"/>
      <c r="L5" s="126"/>
      <c r="M5" s="126" t="s">
        <v>207</v>
      </c>
      <c r="N5" s="126"/>
      <c r="O5" s="69">
        <v>0.75</v>
      </c>
      <c r="P5" s="126" t="s">
        <v>194</v>
      </c>
      <c r="Q5" s="126"/>
      <c r="R5" s="69">
        <v>0.84</v>
      </c>
      <c r="S5" s="69">
        <v>0.76</v>
      </c>
      <c r="T5" s="69"/>
      <c r="U5" s="69"/>
      <c r="V5" s="31">
        <f>SUM(R5:U5)/4</f>
        <v>0.4</v>
      </c>
    </row>
    <row r="6" spans="1:22" ht="15.75" thickBot="1" x14ac:dyDescent="0.3">
      <c r="F6" s="18"/>
      <c r="G6" s="18"/>
      <c r="H6" s="18"/>
      <c r="I6" s="18"/>
      <c r="J6" s="18"/>
      <c r="K6" s="18"/>
      <c r="L6" s="18"/>
      <c r="M6" s="18"/>
    </row>
    <row r="7" spans="1:22" ht="16.5" thickTop="1" x14ac:dyDescent="0.25">
      <c r="B7" s="153" t="s">
        <v>85</v>
      </c>
      <c r="C7" s="153"/>
      <c r="D7" s="153"/>
      <c r="E7" s="153"/>
      <c r="F7" s="153"/>
      <c r="G7" s="153"/>
      <c r="H7" s="153"/>
      <c r="I7" s="153"/>
      <c r="J7" s="153"/>
      <c r="K7" s="153"/>
      <c r="L7" s="153"/>
      <c r="M7" s="153"/>
      <c r="N7" s="153"/>
      <c r="O7" s="153"/>
      <c r="P7" s="153"/>
      <c r="Q7" s="153"/>
      <c r="R7" s="153"/>
      <c r="S7" s="153"/>
      <c r="T7" s="153"/>
      <c r="U7" s="153"/>
      <c r="V7" s="154"/>
    </row>
    <row r="8" spans="1:22" ht="15.75" thickBot="1" x14ac:dyDescent="0.3">
      <c r="B8" s="211" t="s">
        <v>86</v>
      </c>
      <c r="C8" s="212"/>
      <c r="D8" s="212"/>
      <c r="E8" s="212"/>
      <c r="F8" s="212"/>
      <c r="G8" s="212"/>
      <c r="H8" s="213"/>
      <c r="I8" s="214" t="s">
        <v>87</v>
      </c>
      <c r="J8" s="212"/>
      <c r="K8" s="212"/>
      <c r="L8" s="212"/>
      <c r="M8" s="213"/>
      <c r="N8" s="214" t="s">
        <v>1</v>
      </c>
      <c r="O8" s="212"/>
      <c r="P8" s="213"/>
      <c r="Q8" s="159" t="s">
        <v>88</v>
      </c>
      <c r="R8" s="160"/>
      <c r="S8" s="161"/>
      <c r="T8" s="215" t="s">
        <v>89</v>
      </c>
      <c r="U8" s="216"/>
      <c r="V8" s="217"/>
    </row>
    <row r="9" spans="1:22" ht="15.75" thickTop="1" x14ac:dyDescent="0.25">
      <c r="B9" s="198" t="s">
        <v>356</v>
      </c>
      <c r="C9" s="198"/>
      <c r="D9" s="198"/>
      <c r="E9" s="198"/>
      <c r="F9" s="198"/>
      <c r="G9" s="198"/>
      <c r="H9" s="198"/>
      <c r="I9" s="142" t="s">
        <v>359</v>
      </c>
      <c r="J9" s="142"/>
      <c r="K9" s="142"/>
      <c r="L9" s="142"/>
      <c r="M9" s="142"/>
      <c r="N9" s="142" t="s">
        <v>360</v>
      </c>
      <c r="O9" s="142"/>
      <c r="P9" s="142"/>
      <c r="Q9" s="147" t="s">
        <v>361</v>
      </c>
      <c r="R9" s="142"/>
      <c r="S9" s="142"/>
      <c r="T9" s="147" t="s">
        <v>362</v>
      </c>
      <c r="U9" s="142"/>
      <c r="V9" s="148"/>
    </row>
    <row r="10" spans="1:22" x14ac:dyDescent="0.25">
      <c r="B10" s="199"/>
      <c r="C10" s="199"/>
      <c r="D10" s="199"/>
      <c r="E10" s="199"/>
      <c r="F10" s="199"/>
      <c r="G10" s="199"/>
      <c r="H10" s="199"/>
      <c r="I10" s="126"/>
      <c r="J10" s="126"/>
      <c r="K10" s="126"/>
      <c r="L10" s="126"/>
      <c r="M10" s="126"/>
      <c r="N10" s="126"/>
      <c r="O10" s="126"/>
      <c r="P10" s="126"/>
      <c r="Q10" s="126"/>
      <c r="R10" s="126"/>
      <c r="S10" s="126"/>
      <c r="T10" s="126"/>
      <c r="U10" s="126"/>
      <c r="V10" s="131"/>
    </row>
    <row r="11" spans="1:22" ht="15.75" thickBot="1" x14ac:dyDescent="0.3">
      <c r="B11" s="200"/>
      <c r="C11" s="200"/>
      <c r="D11" s="200"/>
      <c r="E11" s="200"/>
      <c r="F11" s="200"/>
      <c r="G11" s="200"/>
      <c r="H11" s="200"/>
      <c r="I11" s="143"/>
      <c r="J11" s="143"/>
      <c r="K11" s="143"/>
      <c r="L11" s="143"/>
      <c r="M11" s="143"/>
      <c r="N11" s="143"/>
      <c r="O11" s="143"/>
      <c r="P11" s="143"/>
      <c r="Q11" s="143"/>
      <c r="R11" s="143"/>
      <c r="S11" s="143"/>
      <c r="T11" s="143"/>
      <c r="U11" s="143"/>
      <c r="V11" s="149"/>
    </row>
    <row r="12" spans="1:22" ht="16.5" thickTop="1" x14ac:dyDescent="0.25">
      <c r="B12" s="153" t="s">
        <v>349</v>
      </c>
      <c r="C12" s="153"/>
      <c r="D12" s="153"/>
      <c r="E12" s="153"/>
      <c r="F12" s="153"/>
      <c r="G12" s="153"/>
      <c r="H12" s="153"/>
      <c r="I12" s="153"/>
      <c r="J12" s="153"/>
      <c r="K12" s="153"/>
      <c r="L12" s="153"/>
      <c r="M12" s="153"/>
      <c r="N12" s="153"/>
      <c r="O12" s="153"/>
      <c r="P12" s="153"/>
      <c r="Q12" s="153"/>
      <c r="R12" s="153"/>
      <c r="S12" s="153"/>
      <c r="T12" s="153"/>
      <c r="U12" s="153"/>
      <c r="V12" s="154"/>
    </row>
    <row r="13" spans="1:22" ht="15.75" customHeight="1" thickBot="1" x14ac:dyDescent="0.3">
      <c r="B13" s="211" t="s">
        <v>86</v>
      </c>
      <c r="C13" s="212"/>
      <c r="D13" s="212"/>
      <c r="E13" s="212"/>
      <c r="F13" s="212"/>
      <c r="G13" s="212"/>
      <c r="H13" s="213"/>
      <c r="I13" s="214" t="s">
        <v>87</v>
      </c>
      <c r="J13" s="212"/>
      <c r="K13" s="212"/>
      <c r="L13" s="212"/>
      <c r="M13" s="213"/>
      <c r="N13" s="214" t="s">
        <v>1</v>
      </c>
      <c r="O13" s="212"/>
      <c r="P13" s="213"/>
      <c r="Q13" s="159" t="s">
        <v>88</v>
      </c>
      <c r="R13" s="160"/>
      <c r="S13" s="161"/>
      <c r="T13" s="215" t="s">
        <v>89</v>
      </c>
      <c r="U13" s="216"/>
      <c r="V13" s="217"/>
    </row>
    <row r="14" spans="1:22" ht="15.75" thickTop="1" x14ac:dyDescent="0.25">
      <c r="B14" s="198" t="s">
        <v>363</v>
      </c>
      <c r="C14" s="198"/>
      <c r="D14" s="198"/>
      <c r="E14" s="198"/>
      <c r="F14" s="198"/>
      <c r="G14" s="198"/>
      <c r="H14" s="198"/>
      <c r="I14" s="142" t="s">
        <v>364</v>
      </c>
      <c r="J14" s="142"/>
      <c r="K14" s="142"/>
      <c r="L14" s="142"/>
      <c r="M14" s="142"/>
      <c r="N14" s="144" t="s">
        <v>360</v>
      </c>
      <c r="O14" s="144"/>
      <c r="P14" s="144"/>
      <c r="Q14" s="146" t="s">
        <v>365</v>
      </c>
      <c r="R14" s="144"/>
      <c r="S14" s="144"/>
      <c r="T14" s="147"/>
      <c r="U14" s="142"/>
      <c r="V14" s="148"/>
    </row>
    <row r="15" spans="1:22" x14ac:dyDescent="0.25">
      <c r="B15" s="199"/>
      <c r="C15" s="199"/>
      <c r="D15" s="199"/>
      <c r="E15" s="199"/>
      <c r="F15" s="199"/>
      <c r="G15" s="199"/>
      <c r="H15" s="199"/>
      <c r="I15" s="126"/>
      <c r="J15" s="126"/>
      <c r="K15" s="126"/>
      <c r="L15" s="126"/>
      <c r="M15" s="126"/>
      <c r="N15" s="128"/>
      <c r="O15" s="128"/>
      <c r="P15" s="128"/>
      <c r="Q15" s="128"/>
      <c r="R15" s="128"/>
      <c r="S15" s="128"/>
      <c r="T15" s="126"/>
      <c r="U15" s="126"/>
      <c r="V15" s="131"/>
    </row>
    <row r="16" spans="1:22" ht="15.75" thickBot="1" x14ac:dyDescent="0.3">
      <c r="B16" s="200"/>
      <c r="C16" s="200"/>
      <c r="D16" s="200"/>
      <c r="E16" s="200"/>
      <c r="F16" s="200"/>
      <c r="G16" s="200"/>
      <c r="H16" s="200"/>
      <c r="I16" s="143"/>
      <c r="J16" s="143"/>
      <c r="K16" s="143"/>
      <c r="L16" s="143"/>
      <c r="M16" s="143"/>
      <c r="N16" s="145"/>
      <c r="O16" s="145"/>
      <c r="P16" s="145"/>
      <c r="Q16" s="145"/>
      <c r="R16" s="145"/>
      <c r="S16" s="145"/>
      <c r="T16" s="143"/>
      <c r="U16" s="143"/>
      <c r="V16" s="149"/>
    </row>
    <row r="17" spans="2:22" ht="16.5" thickTop="1" x14ac:dyDescent="0.25">
      <c r="B17" s="153" t="s">
        <v>350</v>
      </c>
      <c r="C17" s="153"/>
      <c r="D17" s="153"/>
      <c r="E17" s="153"/>
      <c r="F17" s="153"/>
      <c r="G17" s="153"/>
      <c r="H17" s="153"/>
      <c r="I17" s="153"/>
      <c r="J17" s="153"/>
      <c r="K17" s="153"/>
      <c r="L17" s="153"/>
      <c r="M17" s="153"/>
      <c r="N17" s="153"/>
      <c r="O17" s="153"/>
      <c r="P17" s="153"/>
      <c r="Q17" s="153"/>
      <c r="R17" s="153"/>
      <c r="S17" s="153"/>
      <c r="T17" s="153"/>
      <c r="U17" s="153"/>
      <c r="V17" s="154"/>
    </row>
    <row r="18" spans="2:22" ht="15.75" customHeight="1" thickBot="1" x14ac:dyDescent="0.3">
      <c r="B18" s="211" t="s">
        <v>86</v>
      </c>
      <c r="C18" s="212"/>
      <c r="D18" s="212"/>
      <c r="E18" s="212"/>
      <c r="F18" s="212"/>
      <c r="G18" s="212"/>
      <c r="H18" s="213"/>
      <c r="I18" s="214" t="s">
        <v>87</v>
      </c>
      <c r="J18" s="212"/>
      <c r="K18" s="212"/>
      <c r="L18" s="212"/>
      <c r="M18" s="213"/>
      <c r="N18" s="214" t="s">
        <v>1</v>
      </c>
      <c r="O18" s="212"/>
      <c r="P18" s="213"/>
      <c r="Q18" s="159" t="s">
        <v>88</v>
      </c>
      <c r="R18" s="160"/>
      <c r="S18" s="161"/>
      <c r="T18" s="215" t="s">
        <v>89</v>
      </c>
      <c r="U18" s="216"/>
      <c r="V18" s="217"/>
    </row>
    <row r="19" spans="2:22" ht="15.75" thickTop="1" x14ac:dyDescent="0.25">
      <c r="B19" s="198"/>
      <c r="C19" s="198"/>
      <c r="D19" s="198"/>
      <c r="E19" s="198"/>
      <c r="F19" s="198"/>
      <c r="G19" s="198"/>
      <c r="H19" s="198"/>
      <c r="I19" s="142"/>
      <c r="J19" s="142"/>
      <c r="K19" s="142"/>
      <c r="L19" s="142"/>
      <c r="M19" s="142"/>
      <c r="N19" s="144"/>
      <c r="O19" s="144"/>
      <c r="P19" s="144"/>
      <c r="Q19" s="146"/>
      <c r="R19" s="144"/>
      <c r="S19" s="144"/>
      <c r="T19" s="147"/>
      <c r="U19" s="142"/>
      <c r="V19" s="148"/>
    </row>
    <row r="20" spans="2:22" x14ac:dyDescent="0.25">
      <c r="B20" s="199"/>
      <c r="C20" s="199"/>
      <c r="D20" s="199"/>
      <c r="E20" s="199"/>
      <c r="F20" s="199"/>
      <c r="G20" s="199"/>
      <c r="H20" s="199"/>
      <c r="I20" s="126"/>
      <c r="J20" s="126"/>
      <c r="K20" s="126"/>
      <c r="L20" s="126"/>
      <c r="M20" s="126"/>
      <c r="N20" s="128"/>
      <c r="O20" s="128"/>
      <c r="P20" s="128"/>
      <c r="Q20" s="128"/>
      <c r="R20" s="128"/>
      <c r="S20" s="128"/>
      <c r="T20" s="126"/>
      <c r="U20" s="126"/>
      <c r="V20" s="131"/>
    </row>
    <row r="21" spans="2:22" ht="15.75" thickBot="1" x14ac:dyDescent="0.3">
      <c r="B21" s="200"/>
      <c r="C21" s="200"/>
      <c r="D21" s="200"/>
      <c r="E21" s="200"/>
      <c r="F21" s="200"/>
      <c r="G21" s="200"/>
      <c r="H21" s="200"/>
      <c r="I21" s="143"/>
      <c r="J21" s="143"/>
      <c r="K21" s="143"/>
      <c r="L21" s="143"/>
      <c r="M21" s="143"/>
      <c r="N21" s="145"/>
      <c r="O21" s="145"/>
      <c r="P21" s="145"/>
      <c r="Q21" s="145"/>
      <c r="R21" s="145"/>
      <c r="S21" s="145"/>
      <c r="T21" s="143"/>
      <c r="U21" s="143"/>
      <c r="V21" s="149"/>
    </row>
    <row r="22" spans="2:22" ht="16.5" thickTop="1" x14ac:dyDescent="0.25">
      <c r="B22" s="153" t="s">
        <v>92</v>
      </c>
      <c r="C22" s="153"/>
      <c r="D22" s="153"/>
      <c r="E22" s="153"/>
      <c r="F22" s="153"/>
      <c r="G22" s="153"/>
      <c r="H22" s="153"/>
      <c r="I22" s="153"/>
      <c r="J22" s="153"/>
      <c r="K22" s="153"/>
      <c r="L22" s="153"/>
      <c r="M22" s="153"/>
      <c r="N22" s="153"/>
      <c r="O22" s="153"/>
      <c r="P22" s="153"/>
      <c r="Q22" s="153"/>
      <c r="R22" s="153"/>
      <c r="S22" s="153"/>
      <c r="T22" s="153"/>
      <c r="U22" s="153"/>
      <c r="V22" s="154"/>
    </row>
    <row r="23" spans="2:22" ht="15.75" customHeight="1" thickBot="1" x14ac:dyDescent="0.3">
      <c r="B23" s="211" t="s">
        <v>86</v>
      </c>
      <c r="C23" s="212"/>
      <c r="D23" s="212"/>
      <c r="E23" s="212"/>
      <c r="F23" s="212"/>
      <c r="G23" s="212"/>
      <c r="H23" s="213"/>
      <c r="I23" s="214" t="s">
        <v>87</v>
      </c>
      <c r="J23" s="212"/>
      <c r="K23" s="212"/>
      <c r="L23" s="212"/>
      <c r="M23" s="213"/>
      <c r="N23" s="214" t="s">
        <v>1</v>
      </c>
      <c r="O23" s="212"/>
      <c r="P23" s="213"/>
      <c r="Q23" s="159" t="s">
        <v>88</v>
      </c>
      <c r="R23" s="160"/>
      <c r="S23" s="161"/>
      <c r="T23" s="215" t="s">
        <v>89</v>
      </c>
      <c r="U23" s="216"/>
      <c r="V23" s="217"/>
    </row>
    <row r="24" spans="2:22" ht="15.75" thickTop="1" x14ac:dyDescent="0.25">
      <c r="B24" s="123"/>
      <c r="C24" s="123"/>
      <c r="D24" s="123"/>
      <c r="E24" s="123"/>
      <c r="F24" s="123"/>
      <c r="G24" s="123"/>
      <c r="H24" s="123"/>
      <c r="I24" s="125"/>
      <c r="J24" s="125"/>
      <c r="K24" s="125"/>
      <c r="L24" s="125"/>
      <c r="M24" s="125"/>
      <c r="N24" s="125"/>
      <c r="O24" s="125"/>
      <c r="P24" s="125"/>
      <c r="Q24" s="220"/>
      <c r="R24" s="125"/>
      <c r="S24" s="125"/>
      <c r="T24" s="220"/>
      <c r="U24" s="125"/>
      <c r="V24" s="130"/>
    </row>
    <row r="25" spans="2:22" x14ac:dyDescent="0.25">
      <c r="B25" s="124"/>
      <c r="C25" s="124"/>
      <c r="D25" s="124"/>
      <c r="E25" s="124"/>
      <c r="F25" s="124"/>
      <c r="G25" s="124"/>
      <c r="H25" s="124"/>
      <c r="I25" s="126"/>
      <c r="J25" s="126"/>
      <c r="K25" s="126"/>
      <c r="L25" s="126"/>
      <c r="M25" s="126"/>
      <c r="N25" s="126"/>
      <c r="O25" s="126"/>
      <c r="P25" s="126"/>
      <c r="Q25" s="126"/>
      <c r="R25" s="126"/>
      <c r="S25" s="126"/>
      <c r="T25" s="126"/>
      <c r="U25" s="126"/>
      <c r="V25" s="131"/>
    </row>
    <row r="26" spans="2:22" x14ac:dyDescent="0.25">
      <c r="B26" s="218"/>
      <c r="C26" s="218"/>
      <c r="D26" s="218"/>
      <c r="E26" s="218"/>
      <c r="F26" s="218"/>
      <c r="G26" s="218"/>
      <c r="H26" s="218"/>
      <c r="I26" s="219"/>
      <c r="J26" s="219"/>
      <c r="K26" s="219"/>
      <c r="L26" s="219"/>
      <c r="M26" s="219"/>
      <c r="N26" s="219"/>
      <c r="O26" s="219"/>
      <c r="P26" s="219"/>
      <c r="Q26" s="219"/>
      <c r="R26" s="219"/>
      <c r="S26" s="219"/>
      <c r="T26" s="219"/>
      <c r="U26" s="219"/>
      <c r="V26" s="221"/>
    </row>
  </sheetData>
  <mergeCells count="62">
    <mergeCell ref="A1:V1"/>
    <mergeCell ref="A2:A3"/>
    <mergeCell ref="B2:C3"/>
    <mergeCell ref="D2:L3"/>
    <mergeCell ref="M2:N3"/>
    <mergeCell ref="O2:O3"/>
    <mergeCell ref="P2:Q3"/>
    <mergeCell ref="R2:V2"/>
    <mergeCell ref="B4:C4"/>
    <mergeCell ref="D4:F4"/>
    <mergeCell ref="G4:L4"/>
    <mergeCell ref="M4:N4"/>
    <mergeCell ref="P4:Q4"/>
    <mergeCell ref="B5:C5"/>
    <mergeCell ref="D5:F5"/>
    <mergeCell ref="G5:L5"/>
    <mergeCell ref="M5:N5"/>
    <mergeCell ref="P5:Q5"/>
    <mergeCell ref="B12:V12"/>
    <mergeCell ref="B7:V7"/>
    <mergeCell ref="B8:H8"/>
    <mergeCell ref="I8:M8"/>
    <mergeCell ref="N8:P8"/>
    <mergeCell ref="Q8:S8"/>
    <mergeCell ref="T8:V8"/>
    <mergeCell ref="B9:H11"/>
    <mergeCell ref="I9:M11"/>
    <mergeCell ref="N9:P11"/>
    <mergeCell ref="Q9:S11"/>
    <mergeCell ref="T9:V11"/>
    <mergeCell ref="B14:H16"/>
    <mergeCell ref="I14:M16"/>
    <mergeCell ref="N14:P16"/>
    <mergeCell ref="Q14:S16"/>
    <mergeCell ref="T14:V16"/>
    <mergeCell ref="B13:H13"/>
    <mergeCell ref="I13:M13"/>
    <mergeCell ref="N13:P13"/>
    <mergeCell ref="Q13:S13"/>
    <mergeCell ref="T13:V13"/>
    <mergeCell ref="B22:V22"/>
    <mergeCell ref="B17:V17"/>
    <mergeCell ref="B18:H18"/>
    <mergeCell ref="I18:M18"/>
    <mergeCell ref="N18:P18"/>
    <mergeCell ref="Q18:S18"/>
    <mergeCell ref="T18:V18"/>
    <mergeCell ref="B19:H21"/>
    <mergeCell ref="I19:M21"/>
    <mergeCell ref="N19:P21"/>
    <mergeCell ref="Q19:S21"/>
    <mergeCell ref="T19:V21"/>
    <mergeCell ref="B24:H26"/>
    <mergeCell ref="I24:M26"/>
    <mergeCell ref="N24:P26"/>
    <mergeCell ref="Q24:S26"/>
    <mergeCell ref="T24:V26"/>
    <mergeCell ref="B23:H23"/>
    <mergeCell ref="I23:M23"/>
    <mergeCell ref="N23:P23"/>
    <mergeCell ref="Q23:S23"/>
    <mergeCell ref="T23:V23"/>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97D0AF682E274A8FBE3AFEB1746F8C" ma:contentTypeVersion="0" ma:contentTypeDescription="Crear nuevo documento." ma:contentTypeScope="" ma:versionID="eabe4ff94185e0235b0eba4e66064112">
  <xsd:schema xmlns:xsd="http://www.w3.org/2001/XMLSchema" xmlns:xs="http://www.w3.org/2001/XMLSchema" xmlns:p="http://schemas.microsoft.com/office/2006/metadata/properties" xmlns:ns2="cca36018-e59d-4ea0-9992-c1b130645807" targetNamespace="http://schemas.microsoft.com/office/2006/metadata/properties" ma:root="true" ma:fieldsID="1a3d529c3d7441bb51e67e31a53ea802" ns2:_="">
    <xsd:import namespace="cca36018-e59d-4ea0-9992-c1b130645807"/>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a36018-e59d-4ea0-9992-c1b130645807" elementFormDefault="qualified">
    <xsd:import namespace="http://schemas.microsoft.com/office/2006/documentManagement/types"/>
    <xsd:import namespace="http://schemas.microsoft.com/office/infopath/2007/PartnerControls"/>
    <xsd:element name="_dlc_DocId" ma:index="8" nillable="true" ma:displayName="Valor de Id. de documento" ma:description="El valor del identificador de documento asignado a este elemento." ma:internalName="_dlc_DocId" ma:readOnly="true">
      <xsd:simpleType>
        <xsd:restriction base="dms:Text"/>
      </xsd:simpleType>
    </xsd:element>
    <xsd:element name="_dlc_DocIdUrl" ma:index="9" nillable="true" ma:displayName="Id. de documento" ma:description="Vínculo permanente a este documento."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Identificador persistente" ma:description="Mantener el identificador al agregar."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cca36018-e59d-4ea0-9992-c1b130645807">MAMUT-168-1325</_dlc_DocId>
    <_dlc_DocIdUrl xmlns="cca36018-e59d-4ea0-9992-c1b130645807">
      <Url>http://halconsgd/Mapa%20de%20Procesos/D2%20-%20HSEQ/_layouts/DocIdRedir.aspx?ID=MAMUT-168-1325</Url>
      <Description>MAMUT-168-1325</Description>
    </_dlc_DocIdUrl>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DDB82E1-AB39-4C17-BB6C-2C114A7C503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a36018-e59d-4ea0-9992-c1b1306458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816E8F4-6BEF-40B2-8E51-775FFEBA8ED4}">
  <ds:schemaRefs>
    <ds:schemaRef ds:uri="http://www.w3.org/XML/1998/namespace"/>
    <ds:schemaRef ds:uri="http://schemas.microsoft.com/office/2006/metadata/properties"/>
    <ds:schemaRef ds:uri="http://schemas.openxmlformats.org/package/2006/metadata/core-properties"/>
    <ds:schemaRef ds:uri="http://purl.org/dc/terms/"/>
    <ds:schemaRef ds:uri="http://schemas.microsoft.com/office/2006/documentManagement/types"/>
    <ds:schemaRef ds:uri="http://purl.org/dc/dcmitype/"/>
    <ds:schemaRef ds:uri="http://schemas.microsoft.com/office/infopath/2007/PartnerControls"/>
    <ds:schemaRef ds:uri="cca36018-e59d-4ea0-9992-c1b130645807"/>
    <ds:schemaRef ds:uri="http://purl.org/dc/elements/1.1/"/>
  </ds:schemaRefs>
</ds:datastoreItem>
</file>

<file path=customXml/itemProps3.xml><?xml version="1.0" encoding="utf-8"?>
<ds:datastoreItem xmlns:ds="http://schemas.openxmlformats.org/officeDocument/2006/customXml" ds:itemID="{E16154F3-CDE1-4ABC-93E7-A944EFF69ADD}">
  <ds:schemaRefs>
    <ds:schemaRef ds:uri="http://schemas.microsoft.com/sharepoint/v3/contenttype/forms"/>
  </ds:schemaRefs>
</ds:datastoreItem>
</file>

<file path=customXml/itemProps4.xml><?xml version="1.0" encoding="utf-8"?>
<ds:datastoreItem xmlns:ds="http://schemas.openxmlformats.org/officeDocument/2006/customXml" ds:itemID="{ECFAD866-B906-4EF5-B1C8-054CBB09A87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2</vt:i4>
      </vt:variant>
    </vt:vector>
  </HeadingPairs>
  <TitlesOfParts>
    <vt:vector size="8" baseType="lpstr">
      <vt:lpstr>Plan HSEQ</vt:lpstr>
      <vt:lpstr>Objetivos programas</vt:lpstr>
      <vt:lpstr>Resultados HS</vt:lpstr>
      <vt:lpstr>Resultados PVE</vt:lpstr>
      <vt:lpstr>Resultados PESV</vt:lpstr>
      <vt:lpstr>Resultados Disciplina Operativa</vt:lpstr>
      <vt:lpstr>'Objetivos programas'!Área_de_impresión</vt:lpstr>
      <vt:lpstr>'Plan HSEQ'!Área_de_impresión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Fernanda Benitez Castro</dc:creator>
  <cp:lastModifiedBy>Gloria Isabel Grosso Rodriguez</cp:lastModifiedBy>
  <cp:lastPrinted>2018-01-24T13:01:32Z</cp:lastPrinted>
  <dcterms:created xsi:type="dcterms:W3CDTF">2017-09-20T11:02:28Z</dcterms:created>
  <dcterms:modified xsi:type="dcterms:W3CDTF">2018-08-14T01:33:46Z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5b717e1d-6123-463e-a8f1-c26e8cbba68d</vt:lpwstr>
  </property>
  <property fmtid="{D5CDD505-2E9C-101B-9397-08002B2CF9AE}" pid="3" name="ContentTypeId">
    <vt:lpwstr>0x0101008697D0AF682E274A8FBE3AFEB1746F8C</vt:lpwstr>
  </property>
</Properties>
</file>