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uis.sanchez\Desktop\OPERADOR ECONÓMICO - CERREJON\"/>
    </mc:Choice>
  </mc:AlternateContent>
  <bookViews>
    <workbookView xWindow="0" yWindow="0" windowWidth="20490" windowHeight="7755" tabRatio="748"/>
  </bookViews>
  <sheets>
    <sheet name="CRONOGRAMA" sheetId="1" r:id="rId1"/>
    <sheet name="CURSO ECOPETROL" sheetId="2" state="hidden" r:id="rId2"/>
    <sheet name="CONTROL_NICOLAS" sheetId="6" state="hidden" r:id="rId3"/>
    <sheet name="ALTURAS" sheetId="10" state="hidden" r:id="rId4"/>
    <sheet name="PENDIENTES" sheetId="7" state="hidden" r:id="rId5"/>
  </sheets>
  <definedNames>
    <definedName name="_xlnm._FilterDatabase" localSheetId="3" hidden="1">ALTURAS!$A$1:$WVN$88</definedName>
    <definedName name="_xlnm._FilterDatabase" localSheetId="2" hidden="1">CONTROL_NICOLAS!$A$2:$G$47</definedName>
    <definedName name="_xlnm._FilterDatabase" localSheetId="0" hidden="1">CRONOGRAMA!$A$5:$AG$69</definedName>
    <definedName name="_xlnm.Print_Area" localSheetId="1">'CURSO ECOPETROL'!$A$2:$D$54</definedName>
    <definedName name="_xlnm.Print_Area" localSheetId="4">PENDIENTES!$A$1:$D$98</definedName>
    <definedName name="_xlnm.Print_Titles" localSheetId="0">CRONOGRAMA!$1:$5</definedName>
  </definedNames>
  <calcPr calcId="152511"/>
</workbook>
</file>

<file path=xl/calcChain.xml><?xml version="1.0" encoding="utf-8"?>
<calcChain xmlns="http://schemas.openxmlformats.org/spreadsheetml/2006/main">
  <c r="I54" i="1" l="1"/>
  <c r="K54" i="1"/>
  <c r="M54" i="1"/>
  <c r="O54" i="1"/>
  <c r="Q54" i="1"/>
  <c r="S54" i="1"/>
  <c r="U54" i="1"/>
  <c r="W54" i="1"/>
  <c r="Y54" i="1"/>
  <c r="AA54" i="1"/>
  <c r="AC54" i="1"/>
  <c r="G54" i="1"/>
  <c r="I53" i="1"/>
  <c r="K53" i="1"/>
  <c r="M53" i="1"/>
  <c r="O53" i="1"/>
  <c r="Q53" i="1"/>
  <c r="S53" i="1"/>
  <c r="U53" i="1"/>
  <c r="W53" i="1"/>
  <c r="Y53" i="1"/>
  <c r="AA53" i="1"/>
  <c r="AC53" i="1"/>
  <c r="G53" i="1"/>
  <c r="I55" i="1" l="1"/>
  <c r="AC55" i="1"/>
  <c r="F52" i="1"/>
  <c r="F51" i="1"/>
  <c r="F50" i="1"/>
  <c r="F49" i="1"/>
  <c r="F46" i="1"/>
  <c r="F48" i="1" l="1"/>
  <c r="F47" i="1"/>
  <c r="F45" i="1"/>
  <c r="F44" i="1"/>
  <c r="F14" i="1" l="1"/>
  <c r="F29" i="1"/>
  <c r="F30" i="1"/>
  <c r="F31" i="1"/>
  <c r="F32" i="1"/>
  <c r="F33" i="1"/>
  <c r="F34" i="1"/>
  <c r="F35" i="1"/>
  <c r="F41" i="1"/>
  <c r="F36" i="1"/>
  <c r="F37" i="1"/>
  <c r="F38" i="1"/>
  <c r="F15" i="1"/>
  <c r="F16" i="1"/>
  <c r="F17" i="1"/>
  <c r="F39" i="1"/>
  <c r="F28" i="1"/>
  <c r="F21" i="1"/>
  <c r="F22" i="1"/>
  <c r="F23" i="1"/>
  <c r="F24" i="1"/>
  <c r="F25" i="1"/>
  <c r="U55" i="1"/>
  <c r="D94" i="7"/>
  <c r="D39" i="7"/>
  <c r="D17" i="7"/>
  <c r="C98" i="7"/>
  <c r="F43" i="1"/>
  <c r="F8" i="1"/>
  <c r="F12" i="1"/>
  <c r="F19" i="1"/>
  <c r="S55" i="1" l="1"/>
  <c r="M55" i="1"/>
  <c r="W55" i="1"/>
  <c r="K55" i="1"/>
  <c r="Y55" i="1"/>
  <c r="AA55" i="1"/>
  <c r="O55" i="1"/>
  <c r="Q55" i="1"/>
  <c r="G55" i="1"/>
  <c r="F53" i="1"/>
  <c r="G56" i="1" l="1"/>
  <c r="S56" i="1"/>
</calcChain>
</file>

<file path=xl/sharedStrings.xml><?xml version="1.0" encoding="utf-8"?>
<sst xmlns="http://schemas.openxmlformats.org/spreadsheetml/2006/main" count="1118" uniqueCount="437">
  <si>
    <t>ENE</t>
  </si>
  <si>
    <t>1.2</t>
  </si>
  <si>
    <t>2.1</t>
  </si>
  <si>
    <t>2.2</t>
  </si>
  <si>
    <t>3.1</t>
  </si>
  <si>
    <t>Revisó:</t>
  </si>
  <si>
    <t>Realizó:</t>
  </si>
  <si>
    <t>TRANSVERSALES</t>
  </si>
  <si>
    <t>PRESUPUESTO</t>
  </si>
  <si>
    <t>OTRAS ACTIVIDADES PARA LA ARL SURA</t>
  </si>
  <si>
    <t>Estudio Higienicos (Dosimetrías, sonometría,iluminación, ergonómico, vibraciones cuerpo entero)</t>
  </si>
  <si>
    <t>Revision y ajuste al plan de emergencias de las dos bases y campo</t>
  </si>
  <si>
    <t>Estudio de Seguridad Vial, para alinear con el programa de seguridad vial</t>
  </si>
  <si>
    <t>Asesoria Medico Laboral, verificacion de los PVE</t>
  </si>
  <si>
    <t>Implementar programa de cero accidentes en operaciones de izajes</t>
  </si>
  <si>
    <t>Revision programa para trabajos en alturas</t>
  </si>
  <si>
    <t>Revision estudio riesgo psicosocial</t>
  </si>
  <si>
    <t>Pista para brigadistas</t>
  </si>
  <si>
    <t xml:space="preserve">Reinducción </t>
  </si>
  <si>
    <t>RESPONSABLE</t>
  </si>
  <si>
    <t>BARRANCA</t>
  </si>
  <si>
    <t>X</t>
  </si>
  <si>
    <t>ITEM</t>
  </si>
  <si>
    <r>
      <t xml:space="preserve">Campaña de vacunación </t>
    </r>
    <r>
      <rPr>
        <sz val="8"/>
        <color rgb="FFFF0000"/>
        <rFont val="Calibri"/>
        <family val="2"/>
        <scheme val="minor"/>
      </rPr>
      <t>(Por validación)</t>
    </r>
  </si>
  <si>
    <r>
      <t>Prueba tamiz para analisis de velocidades de vientos.</t>
    </r>
    <r>
      <rPr>
        <sz val="8"/>
        <color rgb="FFFF0000"/>
        <rFont val="Calibri"/>
        <family val="2"/>
        <scheme val="minor"/>
      </rPr>
      <t xml:space="preserve"> (Por validación)</t>
    </r>
  </si>
  <si>
    <t>FACILITADOR</t>
  </si>
  <si>
    <t>ARL SURA</t>
  </si>
  <si>
    <t>TEMA DE CAPACITACIÓN</t>
  </si>
  <si>
    <t xml:space="preserve">No. DE PERSONAS </t>
  </si>
  <si>
    <t>CIUDAD</t>
  </si>
  <si>
    <t>BOG/BCA</t>
  </si>
  <si>
    <t>BOGOTA</t>
  </si>
  <si>
    <t>TOTAL DE LA INVERSION</t>
  </si>
  <si>
    <t>NOMBRE DEL COLABORADOR</t>
  </si>
  <si>
    <t>CEDULA</t>
  </si>
  <si>
    <t xml:space="preserve">MALPICA SOLEDAD ADRIAN </t>
  </si>
  <si>
    <t>SALCEDO  GARCIA ALEJANDRO</t>
  </si>
  <si>
    <t>MORENO  ALBEIRO</t>
  </si>
  <si>
    <t xml:space="preserve">ROJAS  LOZANO ALEXANDER </t>
  </si>
  <si>
    <t>MONTAÑO GARCIA ANGEL MARIA</t>
  </si>
  <si>
    <t>AGUILLON  ALDANA ANGEL REINALDO</t>
  </si>
  <si>
    <t>SUAREZ GAMBA BERNARDO</t>
  </si>
  <si>
    <t>ROJAS  CHIQUILLO CARLOS FLAMINIO</t>
  </si>
  <si>
    <t>ARDILA  CESAR HERNANDO</t>
  </si>
  <si>
    <t xml:space="preserve">GUZMAN CORRAL DIEGO </t>
  </si>
  <si>
    <t>HENAO BENAVIDES DIEGO GILBERTO</t>
  </si>
  <si>
    <t>TORRES SALAZAR  EDER HERNANDO</t>
  </si>
  <si>
    <t xml:space="preserve">PADILLA PEDROZO EDGAR </t>
  </si>
  <si>
    <t>PICO CRUZ EDUARD MAURICIO</t>
  </si>
  <si>
    <t xml:space="preserve">DIAZ MARTINEZ EDGAR </t>
  </si>
  <si>
    <t xml:space="preserve">CASTAÑEDA LARA GERMAN </t>
  </si>
  <si>
    <t>BARBOSA CASTELLANO HUGO</t>
  </si>
  <si>
    <t>TOLEDO CALDERON HUMBERTO</t>
  </si>
  <si>
    <t>JIMENEZ VALEZ  DEIVI JAIR</t>
  </si>
  <si>
    <t xml:space="preserve">TRIANA CABEZAS JAIRO </t>
  </si>
  <si>
    <t>POVEDA TRIANA JAIR</t>
  </si>
  <si>
    <t>RODRIGUEZ LANCHEROS JARISON</t>
  </si>
  <si>
    <t>CARREÑO  JHON WILSON</t>
  </si>
  <si>
    <t xml:space="preserve">COTE MEJIA JORGE ENRRIQUE </t>
  </si>
  <si>
    <t>CARRILLO GOMEZ JOSE DAVID</t>
  </si>
  <si>
    <t>MOLINA  BARRAGAN JOSE MIGUEL</t>
  </si>
  <si>
    <t>DIAZ NIÑO JUAN GABRIEL</t>
  </si>
  <si>
    <t>SERRANO  SALAZAR  JULIAN ALEXANDER</t>
  </si>
  <si>
    <t>MONTES JIMENEZ LIBARDO ANTONIO</t>
  </si>
  <si>
    <t>SOSA GIL LUIS WALTER</t>
  </si>
  <si>
    <t xml:space="preserve">FIDEL VALENCIA MARCO </t>
  </si>
  <si>
    <t>USAQUEN ROCHA MARIO DOMINGO</t>
  </si>
  <si>
    <t xml:space="preserve">OJEDA RINCON MIGUEL ANTONIO </t>
  </si>
  <si>
    <t>HIDALGO REYES NELSON RODOLFO</t>
  </si>
  <si>
    <t>LEON RUIZ PEDRO IGNACIO</t>
  </si>
  <si>
    <t>LOPEZ PEÑA ROBERTO</t>
  </si>
  <si>
    <t>GARCIA CASADIEGOS ROBINSON</t>
  </si>
  <si>
    <t>DUARTE PRIETO SERGIO</t>
  </si>
  <si>
    <t>SANDOVAL HERNANDEZ WILLIAM</t>
  </si>
  <si>
    <t>GUERRERO BERNAL WILLIAM ENRRIQUE</t>
  </si>
  <si>
    <t>DIAZ ROMERO WILMER ALFONSO</t>
  </si>
  <si>
    <t xml:space="preserve">MANTILLA VIRGUET WILSON </t>
  </si>
  <si>
    <t xml:space="preserve">RODRIGUEZ  YAMIT </t>
  </si>
  <si>
    <t xml:space="preserve">SUAREZ SIERRA YONIS </t>
  </si>
  <si>
    <t>DURAN OLARTE RAUL</t>
  </si>
  <si>
    <t>MEDINA  LIZARAZO JUAN DE JESUS</t>
  </si>
  <si>
    <t>VICTOR CAJAMARCA</t>
  </si>
  <si>
    <t>ADRIAN MALPICA</t>
  </si>
  <si>
    <t>JAIRO TRIANA</t>
  </si>
  <si>
    <t>ALEJANDRO SALCEDO</t>
  </si>
  <si>
    <t>ALBEIRO MORENO</t>
  </si>
  <si>
    <t>IVAN TAPIAS</t>
  </si>
  <si>
    <t>ARGEMIRO TAPIAS</t>
  </si>
  <si>
    <t>NOMBRE</t>
  </si>
  <si>
    <t>VENCIDO</t>
  </si>
  <si>
    <t>JOSE QUINTERO</t>
  </si>
  <si>
    <t>APAREJADOR</t>
  </si>
  <si>
    <t>ARLEY SILVA</t>
  </si>
  <si>
    <t>LEONARDO SALAZAR</t>
  </si>
  <si>
    <t>PABLO PATIÑO</t>
  </si>
  <si>
    <t>NAIRO MANCILLA</t>
  </si>
  <si>
    <t>SUPERVISORES</t>
  </si>
  <si>
    <t>CARGO</t>
  </si>
  <si>
    <t>VLR UNITARIO</t>
  </si>
  <si>
    <t xml:space="preserve">CHAMALEON RESOURCES </t>
  </si>
  <si>
    <t>OPERADORES GRUA</t>
  </si>
  <si>
    <t>APAREJADORES</t>
  </si>
  <si>
    <t>CRANE &amp; LIFTING</t>
  </si>
  <si>
    <t>NO SE ENCUENTRA REGISTRO DE CERTIFICACION</t>
  </si>
  <si>
    <t>SERGIO DUARTE</t>
  </si>
  <si>
    <t>ORLANDO GRANADDOS</t>
  </si>
  <si>
    <t>LEONARDO SANCHEZ</t>
  </si>
  <si>
    <t>MIGUEL PEREZ</t>
  </si>
  <si>
    <t>JORGE COTE</t>
  </si>
  <si>
    <t>JAVIER MONTES</t>
  </si>
  <si>
    <t>JAIR POVEDA</t>
  </si>
  <si>
    <t>EDGAR PADILLA</t>
  </si>
  <si>
    <t>EDGAR GARCES</t>
  </si>
  <si>
    <t>DIEGO GUZMAN</t>
  </si>
  <si>
    <t>ARMANDO SILVA</t>
  </si>
  <si>
    <t>REINADO AGUILLO</t>
  </si>
  <si>
    <t>ANDRES GARAVITO</t>
  </si>
  <si>
    <t>SOPORTE DE EVALUACION??? PERCEPCION OBJETIVA O SUBJETIVA???</t>
  </si>
  <si>
    <t>EMPLEADO QUE PRESENTA INCONSISTENCIA EN LAS SEÑALES BASICAS PARA IZAR CARGA.</t>
  </si>
  <si>
    <t>OPERADOR DE CARGADOR</t>
  </si>
  <si>
    <t>ALEXANDER SERRANO</t>
  </si>
  <si>
    <t>ANGEL MONTAÑO</t>
  </si>
  <si>
    <t>NO ENTIENDO EL COMENTARIO????</t>
  </si>
  <si>
    <t>EL EMPLEADO ESTA CONTRATADO COMO CONDUCTOR DE TRACTOMULA</t>
  </si>
  <si>
    <t>JHON WILSON CARREÑO</t>
  </si>
  <si>
    <r>
      <t xml:space="preserve">OPERADOR QUE SE ENCUENTRA EN PERIODO DE PRUEBA, NO SE SABE QUE TIEMPO DE EXPERIENCIA TIENE EN OPERACIÓN DE GRUAS TELESCOPICAS, TECNICONTROL LO </t>
    </r>
    <r>
      <rPr>
        <sz val="8"/>
        <color rgb="FFFF0000"/>
        <rFont val="Calibri"/>
        <family val="2"/>
        <scheme val="minor"/>
      </rPr>
      <t>SERTIFICO</t>
    </r>
    <r>
      <rPr>
        <sz val="8"/>
        <color theme="1"/>
        <rFont val="Calibri"/>
        <family val="2"/>
        <scheme val="minor"/>
      </rPr>
      <t xml:space="preserve"> PARA OPERAR GRUA DE 120 TON DE CAPACIDAD, TIENE CERTIFICADO DE OPERADOR DE CARGADOR</t>
    </r>
  </si>
  <si>
    <t>OPERADOR</t>
  </si>
  <si>
    <t>JAVIER YAÑEZ</t>
  </si>
  <si>
    <t>NO ESTA AUTORIZADO PARA MANEJAR GRUA</t>
  </si>
  <si>
    <t>OPERADOR QUE SUFRE ACCIDENTE; TECNICONTROL LO CERTIFICO PARA OPERAR GRUA DE 150 TON DE CAPACIDAD</t>
  </si>
  <si>
    <t>JOSE DAVID CARRILLO</t>
  </si>
  <si>
    <t>GERMAN LARA</t>
  </si>
  <si>
    <t>EDUARD PICO</t>
  </si>
  <si>
    <t>HELBERTH CELY</t>
  </si>
  <si>
    <t>SEGUNDO MARTIN</t>
  </si>
  <si>
    <t>IVAN UZAQUEN</t>
  </si>
  <si>
    <t>JAIME GUERRERO</t>
  </si>
  <si>
    <t>DANILO CENTENO</t>
  </si>
  <si>
    <t>RAUL CENTENO</t>
  </si>
  <si>
    <t>OSCAR GARCIA</t>
  </si>
  <si>
    <t>SUP. DE IZAJES</t>
  </si>
  <si>
    <t>YELVIS HERNANDES</t>
  </si>
  <si>
    <t>MARCO CELY</t>
  </si>
  <si>
    <t>WALTER SOSA</t>
  </si>
  <si>
    <t>BERNARDO SUAREZ</t>
  </si>
  <si>
    <t>LIBARDO MONTES</t>
  </si>
  <si>
    <t>NICOLAS MARTINEZ</t>
  </si>
  <si>
    <t>OBSERVACION</t>
  </si>
  <si>
    <r>
      <t xml:space="preserve">CERTIFICADO PROXIMO A </t>
    </r>
    <r>
      <rPr>
        <b/>
        <sz val="8"/>
        <color rgb="FFFF0000"/>
        <rFont val="Calibri"/>
        <family val="2"/>
        <scheme val="minor"/>
      </rPr>
      <t>VENCERCE</t>
    </r>
  </si>
  <si>
    <t>CERTIFICADO VENCIDO</t>
  </si>
  <si>
    <t xml:space="preserve">AYUDANTE TRACTOCAMION                                                                                                                                 </t>
  </si>
  <si>
    <t xml:space="preserve">CONDUCTOR TRACTOMULA                                                                                                                                  </t>
  </si>
  <si>
    <t xml:space="preserve">ELECTRICO                                                                                                                                             </t>
  </si>
  <si>
    <t xml:space="preserve">OPERADOR CARGADOR                                                                                                                                     </t>
  </si>
  <si>
    <t xml:space="preserve">OPERADOR GRUA                                                                                                                                         </t>
  </si>
  <si>
    <t xml:space="preserve">CONDUCTOR VEHICULO LIVIANO                                                                                                                            </t>
  </si>
  <si>
    <t xml:space="preserve">CONDUCTOR CARROMACHO                                                                                                                                  </t>
  </si>
  <si>
    <t>SUPERVISOR</t>
  </si>
  <si>
    <t xml:space="preserve">MECANICO                                                                                                                                              </t>
  </si>
  <si>
    <t xml:space="preserve">AYUDANTE TALLER                                                                                                                                       </t>
  </si>
  <si>
    <t>APRENDIZ</t>
  </si>
  <si>
    <t>CONDUCTOR TRACTOMULA</t>
  </si>
  <si>
    <t>No.</t>
  </si>
  <si>
    <t>GRUPO 1</t>
  </si>
  <si>
    <t>GRUPO 2</t>
  </si>
  <si>
    <t>GRUPO 3</t>
  </si>
  <si>
    <t>CURSO EN ALTURAS</t>
  </si>
  <si>
    <t>NOMBRE COMPLETO</t>
  </si>
  <si>
    <t>AYUDANTE/APAREJADOR TRACTOCAMION</t>
  </si>
  <si>
    <t xml:space="preserve">ADRIAN MALPICA SOLEDAD                                      </t>
  </si>
  <si>
    <t>AVANZADO-OK EXAMEN ALTURAS</t>
  </si>
  <si>
    <t xml:space="preserve">ANDRES FERNANDO GARAVITO HURTADO                            </t>
  </si>
  <si>
    <t xml:space="preserve">ANGEL REINALDO AGUILLON ALDANA                              </t>
  </si>
  <si>
    <t>RECERTIFICACION</t>
  </si>
  <si>
    <t xml:space="preserve">DIEGO ARMANDO GUZMAN CORRAL                                 </t>
  </si>
  <si>
    <t>EDGAR GARCES CORTES                                         </t>
  </si>
  <si>
    <t xml:space="preserve">EDGAR PADILLA PEDROZO                                       </t>
  </si>
  <si>
    <t xml:space="preserve">JARINSON RODRIGUEZ LANCHERO                                 </t>
  </si>
  <si>
    <t xml:space="preserve">JAVIER HUMBERTO MONTES ARIAS                                </t>
  </si>
  <si>
    <t xml:space="preserve">MIGUEL ENRIQUE PEREZ MALAGON                                </t>
  </si>
  <si>
    <t xml:space="preserve">ORLANDO GRANADOS ARGUELLO                                   </t>
  </si>
  <si>
    <t>CERTIFICACION - MANEJO DE CARGAS E IZAJES</t>
  </si>
  <si>
    <t>TOTAL</t>
  </si>
  <si>
    <t xml:space="preserve">EDUARD MAURICIO PICO CRUZ                                   </t>
  </si>
  <si>
    <t xml:space="preserve">HELBERTH REINALDO CELY MARTINEZ                             </t>
  </si>
  <si>
    <t xml:space="preserve">JAIME ALONSO GUERRERO                                       </t>
  </si>
  <si>
    <t>JOSE DANILO CENTENO GUIZA                                   </t>
  </si>
  <si>
    <t xml:space="preserve">OSCAR GARCIA MARTINEZ                                       </t>
  </si>
  <si>
    <t xml:space="preserve">RAUL CENTENO OLARTE                                         </t>
  </si>
  <si>
    <t xml:space="preserve">SEGUNDO MARTIN BARRERA BALLEN                               </t>
  </si>
  <si>
    <t>JAVIER OMAR YAÑEZ SANTAFE</t>
  </si>
  <si>
    <t>IVAN ADOLFO USAQUEN QUINTERO</t>
  </si>
  <si>
    <t>CERTIFICACION</t>
  </si>
  <si>
    <t>Capacidad (130 Ton) (11/julio/2013)</t>
  </si>
  <si>
    <t>Capacidad (120 Ton) (07/agosto/2013)</t>
  </si>
  <si>
    <t>Capacidad (150 Ton) (21/agosto/2013)</t>
  </si>
  <si>
    <t>Capacidad (150 Ton) (07/agosto/2013)</t>
  </si>
  <si>
    <t>Capacidad (80T) (21/08/2013)</t>
  </si>
  <si>
    <t xml:space="preserve">ARMANDO SILVA PEREZ                                         </t>
  </si>
  <si>
    <t xml:space="preserve">EDGAR GARCES CORTES                                         </t>
  </si>
  <si>
    <t xml:space="preserve">OMAR LEONARDO SANCHEZ MORA                                  </t>
  </si>
  <si>
    <t>Capacidad (120 Ton)</t>
  </si>
  <si>
    <t xml:space="preserve">EDGAR HERNAN DIAZ MARTINEZ                                  </t>
  </si>
  <si>
    <t xml:space="preserve">ROBINSON GARCIA CASADIEGO                                   </t>
  </si>
  <si>
    <t xml:space="preserve">VICTOR MANUEL MARTINEZ RINCON                               </t>
  </si>
  <si>
    <t xml:space="preserve">ANGEL MARIA MONTAÑO GARCIA                                  </t>
  </si>
  <si>
    <t xml:space="preserve">JHON WILSON CARREÑO                                         </t>
  </si>
  <si>
    <t xml:space="preserve">JULIAN  ALEXANDER SERRANO SALAZAR                           </t>
  </si>
  <si>
    <t xml:space="preserve">MARCO FIDEL VALENCIA QUIROGA                                </t>
  </si>
  <si>
    <t xml:space="preserve">ALEXANDER MANCILLA RODRIGUEZ                                </t>
  </si>
  <si>
    <t xml:space="preserve">WILSON MANTILLA VIRGUET                                     </t>
  </si>
  <si>
    <t xml:space="preserve">WILLIAM SANDOVAL HERNANDEZ                                  </t>
  </si>
  <si>
    <t xml:space="preserve">ROBERTO LOPEZ PEÑA                                          </t>
  </si>
  <si>
    <t xml:space="preserve">MIGUEL ANTONIO OJEDA RINCON                                 </t>
  </si>
  <si>
    <t xml:space="preserve">LUIS ALBERTO AROCA AROCA                                    </t>
  </si>
  <si>
    <t xml:space="preserve">JOSE MILTON VIDAL                                           </t>
  </si>
  <si>
    <t xml:space="preserve">JAVIER OMAR YAÑEZ SANTAFE                                   </t>
  </si>
  <si>
    <t xml:space="preserve">HERNANDO ANTONIO VALENCIA FERNANDEZ                         </t>
  </si>
  <si>
    <t xml:space="preserve">ARLEY ALFONSO SILVA PEREZ                                   </t>
  </si>
  <si>
    <t xml:space="preserve">SEGUNDO MARTIN BARRERA BALLEN                               </t>
  </si>
  <si>
    <t xml:space="preserve">RAUL CENTENO OLARTE                                         </t>
  </si>
  <si>
    <t xml:space="preserve">OSCAR GARCIA MARTINEZ                                       </t>
  </si>
  <si>
    <t xml:space="preserve">JOSE DANILO CENTENO GUIZA                                   </t>
  </si>
  <si>
    <t xml:space="preserve">JAIME ALONSO GUERRERO                                       </t>
  </si>
  <si>
    <t xml:space="preserve">HELBERTH REINALDO CELY MARTINEZ                             </t>
  </si>
  <si>
    <t xml:space="preserve">GERMAN LARA CASTAÑEDA                                       </t>
  </si>
  <si>
    <t xml:space="preserve">EDUARD MAURICIO PICO CRUZ                                   </t>
  </si>
  <si>
    <t xml:space="preserve">CARLOS FLAMINIO ROJAS CHIQUILLO                             </t>
  </si>
  <si>
    <t xml:space="preserve">ALEXANDER ROJAS LOZANO                                      </t>
  </si>
  <si>
    <t xml:space="preserve">ARLEY HERRERA TRIANA                                        </t>
  </si>
  <si>
    <t xml:space="preserve">CESAR HERNANDO ARDILA                                       </t>
  </si>
  <si>
    <t xml:space="preserve">DIEGO GILBERTO HENAO BENAVIDES                              </t>
  </si>
  <si>
    <t xml:space="preserve">EDER HERNANDO TORRES SALAZAR                                </t>
  </si>
  <si>
    <t xml:space="preserve">EZEQUIEL RINCON ACERO                                       </t>
  </si>
  <si>
    <t xml:space="preserve">HERIBERTO DIAZ NIÑO                                         </t>
  </si>
  <si>
    <t xml:space="preserve">HUMBERTO TOLEDO CALDERON                                    </t>
  </si>
  <si>
    <t xml:space="preserve">JAIRO TRIANA CABEZAS                                        </t>
  </si>
  <si>
    <t xml:space="preserve">JESUS ALBERTO BOCANEGRA DUQUE                               </t>
  </si>
  <si>
    <t xml:space="preserve">JOSE GRATINIANO MARIN TRUJILLO                              </t>
  </si>
  <si>
    <t xml:space="preserve">JOSE MIGUEL MOLINA BARRAGAN                                 </t>
  </si>
  <si>
    <t xml:space="preserve">JUAN DE JESUS MEDINA LIZARAZO                               </t>
  </si>
  <si>
    <t xml:space="preserve">JUAN GABRIEL DIAZ NIÑO                                      </t>
  </si>
  <si>
    <t xml:space="preserve">LUIS EDUARDO PEREZ OSORNO                                   </t>
  </si>
  <si>
    <t xml:space="preserve">LUIS HUMBERTO TORRES SANCHEZ                                </t>
  </si>
  <si>
    <t xml:space="preserve">NELSON RODOLFO HIDALGO REYES                                </t>
  </si>
  <si>
    <t xml:space="preserve">NESTOR MANCILLA RODRIGUEZ                                   </t>
  </si>
  <si>
    <t xml:space="preserve">PEDRO IGNACIO LEON RUIZ                                     </t>
  </si>
  <si>
    <t xml:space="preserve">RAUL DURAN OLARTE                                           </t>
  </si>
  <si>
    <t xml:space="preserve">WILBER ALFONSO DIAZ ROMERO                                  </t>
  </si>
  <si>
    <t xml:space="preserve">WILLIAM ANTONIO VENEGAS AVILAN                              </t>
  </si>
  <si>
    <t xml:space="preserve">WILLIAM ENRIQUE GUERRERO BERNAL                             </t>
  </si>
  <si>
    <t>JORGE GALVAN - VICTOR</t>
  </si>
  <si>
    <t>CURSO DE MECANICA BASICA - LEGISLACION VIAL Y MANEJO DEFENSIVO - CONTROL DE INCENDIOS Y PRIMEROS AUXILIOS</t>
  </si>
  <si>
    <t>MANEJO DEFENSIVO</t>
  </si>
  <si>
    <t>CURSO</t>
  </si>
  <si>
    <t>*** CONFIRMAR LOS 4 PENDIENTES. SI YA TIENEN CURSO SERIA $5,400,000</t>
  </si>
  <si>
    <t>GRAN TOTAL</t>
  </si>
  <si>
    <t>OMAR LEONARDO SANCHEZ MORA                                                    </t>
  </si>
  <si>
    <t xml:space="preserve">JAIR ANDRES POVEDA TRIANA           </t>
  </si>
  <si>
    <t xml:space="preserve">IVAN TAPIAS OTALVAREZ      </t>
  </si>
  <si>
    <t xml:space="preserve">ANDRES FERNANDO GARAVITO HURTADO                            </t>
  </si>
  <si>
    <t xml:space="preserve">ARMANDO SILVA PEREZ                                         </t>
  </si>
  <si>
    <t xml:space="preserve">JAVIER HUMBERTO MONTES ARIAS                                </t>
  </si>
  <si>
    <t xml:space="preserve">OMAR LEONARDO SANCHEZ MORA                                  </t>
  </si>
  <si>
    <t xml:space="preserve">MARCO ANTONIO CELY MARTINEZ                                 </t>
  </si>
  <si>
    <t xml:space="preserve">LUIS WALTER SOSA GIL                                        </t>
  </si>
  <si>
    <t xml:space="preserve">EDGAR GARCES CORTES                                         </t>
  </si>
  <si>
    <t xml:space="preserve">IVAN ADOLFO USAQUEN QUINTERO                                </t>
  </si>
  <si>
    <t xml:space="preserve">JOSE DAVID CARRILLO GOMEZ                                   </t>
  </si>
  <si>
    <t xml:space="preserve">MIGUEL ENRIQUE PEREZ MALAGON                                </t>
  </si>
  <si>
    <t xml:space="preserve">LIBARDO ANTONIO MONTES JIMENEZ                              </t>
  </si>
  <si>
    <t xml:space="preserve">BERNARDO SUAREZ GAMBA                                       </t>
  </si>
  <si>
    <t xml:space="preserve">DIEGO ARMANDO GUZMAN CORRAL                                 </t>
  </si>
  <si>
    <t xml:space="preserve">JAIR ANDRES POVEDA TRIANA                                   </t>
  </si>
  <si>
    <t xml:space="preserve">JOSE ANTONIO QUINTERO SOLANO                                </t>
  </si>
  <si>
    <t xml:space="preserve">NAIRO MANCILLA RODRIGUEZ                                    </t>
  </si>
  <si>
    <t xml:space="preserve">ADRIAN MALPICA SOLEDAD                                      </t>
  </si>
  <si>
    <t xml:space="preserve">ALBEIRO MORENO                                              </t>
  </si>
  <si>
    <t xml:space="preserve">ANGEL REINALDO AGUILLON ALDANA                              </t>
  </si>
  <si>
    <t xml:space="preserve">IVAN TAPIAS OTALVAREZ                                       </t>
  </si>
  <si>
    <t xml:space="preserve">ORLANDO GRANADOS ARGUELLO                                   </t>
  </si>
  <si>
    <t xml:space="preserve">DAVID NICOLAS MARTINEZ ORDUZ                                </t>
  </si>
  <si>
    <t>DESCANSO</t>
  </si>
  <si>
    <t>IDENTIFICACIÓN</t>
  </si>
  <si>
    <t>UBICACIÓN</t>
  </si>
  <si>
    <t>AMPLIAR EXAMEN MEDICO</t>
  </si>
  <si>
    <t>COBRO X DR BLANCO</t>
  </si>
  <si>
    <t>CONDUCTORES DE TRACTOMULA</t>
  </si>
  <si>
    <t>NO APTO</t>
  </si>
  <si>
    <t>CONDUCTORES DE CARROMACHO</t>
  </si>
  <si>
    <t>VACACIONES</t>
  </si>
  <si>
    <t>INCAPACITADO</t>
  </si>
  <si>
    <t xml:space="preserve">ISMAEL ALFONSO ROZO VARGAS                                  </t>
  </si>
  <si>
    <t>COORDINADOR-APTO</t>
  </si>
  <si>
    <t>COORDINADOR</t>
  </si>
  <si>
    <t>OPERADORES DE GRUA</t>
  </si>
  <si>
    <t>SAN PEDRO SUCRE - BOSCONIA</t>
  </si>
  <si>
    <t>SAN PEDRO SUCRE</t>
  </si>
  <si>
    <t>OPERADORES DE CARGADOR</t>
  </si>
  <si>
    <t>CANTA GALLO - PUERTO WILCHES</t>
  </si>
  <si>
    <t>CERREJON</t>
  </si>
  <si>
    <t>YOPAL</t>
  </si>
  <si>
    <t>CUCUTA</t>
  </si>
  <si>
    <t xml:space="preserve">EDGAR PADILLA PEDROZO                                       </t>
  </si>
  <si>
    <t xml:space="preserve">JARINSON RODRIGUEZ LANCHERO                                 </t>
  </si>
  <si>
    <t xml:space="preserve">JORGE ENRIQUE COTE MEJIA                                    </t>
  </si>
  <si>
    <t xml:space="preserve">SERGIO ERNESTO DUARTE PRIETO                                </t>
  </si>
  <si>
    <t>CONDUCTOR VEHICULO LIVIANO</t>
  </si>
  <si>
    <t xml:space="preserve">ANGIE VIVIANA SOTELO TORRES                                 </t>
  </si>
  <si>
    <t>SUPERVISORES-HSEQ</t>
  </si>
  <si>
    <t>ADMINISTRATIVO -APTO</t>
  </si>
  <si>
    <t xml:space="preserve">EPIFANIO GUERRERO BERNAL                                    </t>
  </si>
  <si>
    <t>AUXILIAR DE COMPRAS</t>
  </si>
  <si>
    <t xml:space="preserve">YONIS SUAREZ SIERRA                                         </t>
  </si>
  <si>
    <t>TALLER Y MANTENIMIENTO</t>
  </si>
  <si>
    <t xml:space="preserve">WILSON ANDRES QUIROGA MEDINA                                </t>
  </si>
  <si>
    <t xml:space="preserve">JAVIER GARCIA AGUILAR                                       </t>
  </si>
  <si>
    <t xml:space="preserve">URIEL RAMIREZ MEDINA                                        </t>
  </si>
  <si>
    <t xml:space="preserve">DEIVI JAIR JIMENEZ VELEZ                                    </t>
  </si>
  <si>
    <t xml:space="preserve">JOSE ERNESTO BRIÑEZ NAVAS                                   </t>
  </si>
  <si>
    <t xml:space="preserve">MARIO DOMINGO USAQUEN ROCHA                                 </t>
  </si>
  <si>
    <t>SILVIO CORAL</t>
  </si>
  <si>
    <t>CONTRATISTA</t>
  </si>
  <si>
    <t>CURSO APROBADO</t>
  </si>
  <si>
    <t>OK</t>
  </si>
  <si>
    <t>FEB.</t>
  </si>
  <si>
    <t>MAR.</t>
  </si>
  <si>
    <t>ABR.</t>
  </si>
  <si>
    <t>MAY.</t>
  </si>
  <si>
    <t>JUN.</t>
  </si>
  <si>
    <t>JUL.</t>
  </si>
  <si>
    <t>AGO.</t>
  </si>
  <si>
    <t>SEP.</t>
  </si>
  <si>
    <t>OCT.</t>
  </si>
  <si>
    <t>NOV.</t>
  </si>
  <si>
    <t>DIC.</t>
  </si>
  <si>
    <t>P</t>
  </si>
  <si>
    <t>E</t>
  </si>
  <si>
    <t>SUBTOTAL DE CAPACITACIONES PROGRAMADAS</t>
  </si>
  <si>
    <t>SUBTOTAL DE CAPACITACIONES EJECUTADAS</t>
  </si>
  <si>
    <t xml:space="preserve">INDICADOR DE CUMPLIMIENTO </t>
  </si>
  <si>
    <t>BOGOTÁ</t>
  </si>
  <si>
    <t>Mecánica Básica, Legislación Vial, Manejo Defensivo, Primeros Auxilios, Control de Incendios</t>
  </si>
  <si>
    <t>Capacitación en Atención de Emergencias (Primeros Auxilios - Control de Incendios - Evacuación y Rescate).</t>
  </si>
  <si>
    <t xml:space="preserve">Manejo de Estrés </t>
  </si>
  <si>
    <t>AC - AP - AM</t>
  </si>
  <si>
    <t>1.3</t>
  </si>
  <si>
    <t>CRONOGRAMA ANUAL DE CAPACITACIÓN Y ENTRENAMIENTO</t>
  </si>
  <si>
    <t>SIPLAFT (personal operativo)</t>
  </si>
  <si>
    <t>EXTERNO</t>
  </si>
  <si>
    <t>Comunicación Acertiva</t>
  </si>
  <si>
    <t>Elementos de Protección Personal</t>
  </si>
  <si>
    <t>Seguridad Vial (Motociclistas)</t>
  </si>
  <si>
    <t>Seguridad vial (Peatones)</t>
  </si>
  <si>
    <t>Seguridad Vial (Carros)</t>
  </si>
  <si>
    <t>Seguridad Vial (Ciclistas)</t>
  </si>
  <si>
    <t>Prevención Accidentes de Manos</t>
  </si>
  <si>
    <t>Prevención Riesgo Mecánico</t>
  </si>
  <si>
    <t>Gestión Riesgo Químico</t>
  </si>
  <si>
    <t>Prevencion Riesgo Biomecánico</t>
  </si>
  <si>
    <t>Manejo Integral de Residuos</t>
  </si>
  <si>
    <t>Estilos de Vida Saludable</t>
  </si>
  <si>
    <t>Comité de Convivencia Laboral</t>
  </si>
  <si>
    <t>Clima Laboral</t>
  </si>
  <si>
    <t>Implementación SG-SST</t>
  </si>
  <si>
    <t>Inspecciones de Seguridad (Gerencias-Supervisores-Brigadistas)</t>
  </si>
  <si>
    <t>Medidas Básicas de Limpieza y Desinfección</t>
  </si>
  <si>
    <t>Conservación Auditiva y Visual</t>
  </si>
  <si>
    <t>OFICIAL DE CUMPLIMIENTO SIPLAFT</t>
  </si>
  <si>
    <t>COPASST (Alcance - Inspecciones - Investigación de Eventos)</t>
  </si>
  <si>
    <t>DAVID MARTINEZ M. (REPRESENTANTE LEGAL-GERENTE GENERAL)</t>
  </si>
  <si>
    <t>Alturas - Básico</t>
  </si>
  <si>
    <t>Alturas - Avanzado (Reentrenamiento)</t>
  </si>
  <si>
    <t>Alturas - Coordinador</t>
  </si>
  <si>
    <t>No consumo Tabaquismo Alcohol y Drogas</t>
  </si>
  <si>
    <t>Curso Riesgo Eléctrico</t>
  </si>
  <si>
    <t>Control Riesgo Eléctrico en Oficinas</t>
  </si>
  <si>
    <t>GESTOR HSEQ - JEFE GTH</t>
  </si>
  <si>
    <t>GESTOR HSEQ - EXTERNO</t>
  </si>
  <si>
    <t>GESTOR HSEQ</t>
  </si>
  <si>
    <t>P.E.S.V</t>
  </si>
  <si>
    <t>Seguridad Vial Pasajero</t>
  </si>
  <si>
    <t>Permisos de Trabajo - AST</t>
  </si>
  <si>
    <t>Gerenciamiento del Viaje</t>
  </si>
  <si>
    <t>Inspección de Vías</t>
  </si>
  <si>
    <t>Señalización Vial</t>
  </si>
  <si>
    <t>Inspección Flota Vehicular (Elementos Pasivos y Activos)</t>
  </si>
  <si>
    <t>Liderazgo y Trabajo en Equipo</t>
  </si>
  <si>
    <t>JEFE GTH</t>
  </si>
  <si>
    <t>Colaboración y Compromiso</t>
  </si>
  <si>
    <t>Calidad</t>
  </si>
  <si>
    <t>Uso correcto de Máquinas - Equipos y Herramientas.</t>
  </si>
  <si>
    <t>Eficacia - Eficiencia y Efectividad</t>
  </si>
  <si>
    <t>SEGURIDAD Y SALUD EN EL TRABAJO</t>
  </si>
  <si>
    <t>AMBIENTE</t>
  </si>
  <si>
    <t>1.4</t>
  </si>
  <si>
    <t>1.5</t>
  </si>
  <si>
    <t>1.6</t>
  </si>
  <si>
    <t>1.7</t>
  </si>
  <si>
    <t>2.3</t>
  </si>
  <si>
    <t>2.4</t>
  </si>
  <si>
    <t>2.5</t>
  </si>
  <si>
    <t>2.6</t>
  </si>
  <si>
    <t>2.7</t>
  </si>
  <si>
    <t>2.8</t>
  </si>
  <si>
    <t>2.9</t>
  </si>
  <si>
    <t>2.10</t>
  </si>
  <si>
    <t>2.12</t>
  </si>
  <si>
    <t>2.13</t>
  </si>
  <si>
    <t>2.14</t>
  </si>
  <si>
    <t>1.8</t>
  </si>
  <si>
    <t>GESTOR HSEQ - GESTOR CONTROL FLOTA VEHICULAR</t>
  </si>
  <si>
    <t>ARL SURA-GESTOR HSEQ</t>
  </si>
  <si>
    <t>EXTERNO -GESTOR HSEQ</t>
  </si>
  <si>
    <t>1.9</t>
  </si>
  <si>
    <t>1.10</t>
  </si>
  <si>
    <t>1.11</t>
  </si>
  <si>
    <t>4.1</t>
  </si>
  <si>
    <t>4.3</t>
  </si>
  <si>
    <t>4.4</t>
  </si>
  <si>
    <t>4.5</t>
  </si>
  <si>
    <t>4.6</t>
  </si>
  <si>
    <t>4.7</t>
  </si>
  <si>
    <t>4.8</t>
  </si>
  <si>
    <t>4.9</t>
  </si>
  <si>
    <t>4.10</t>
  </si>
  <si>
    <t>IRMA BERNAL (PRESIDENTE COPASST) - ISMAEL ALFONSO ROZO V.(GESTOR HSEQ)</t>
  </si>
  <si>
    <t>2.11</t>
  </si>
  <si>
    <t>2.15</t>
  </si>
  <si>
    <t>2.16</t>
  </si>
  <si>
    <t>2.17</t>
  </si>
  <si>
    <t>2.18</t>
  </si>
  <si>
    <t>2.19</t>
  </si>
  <si>
    <t>2.20</t>
  </si>
  <si>
    <t>2.21</t>
  </si>
  <si>
    <t>4.2</t>
  </si>
  <si>
    <t>INTERNO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</si>
</sst>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\ * #,##0.00_);_(&quot;$&quot;\ * \(#,##0.00\);_(&quot;$&quot;\ * &quot;-&quot;??_);_(@_)"/>
    <numFmt numFmtId="43" formatCode="_(* #,##0.00_);_(* \(#,##0.00\);_(* &quot;-&quot;??_);_(@_)"/>
    <numFmt numFmtId="164" formatCode="0.0"/>
    <numFmt numFmtId="165" formatCode="_(&quot;$&quot;\ * #,##0_);_(&quot;$&quot;\ * \(#,##0\);_(&quot;$&quot;\ * &quot;-&quot;??_);_(@_)"/>
  </numFmts>
  <fonts count="29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rgb="FFFF0000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8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rgb="FFFFFFFF"/>
      <name val="Arial"/>
      <family val="2"/>
    </font>
    <font>
      <b/>
      <sz val="11"/>
      <color rgb="FFFFFFFF"/>
      <name val="Arial"/>
      <family val="2"/>
    </font>
    <font>
      <b/>
      <sz val="10"/>
      <color theme="0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1F4E7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39997558519241921"/>
        <bgColor indexed="64"/>
      </patternFill>
    </fill>
  </fills>
  <borders count="75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ABABAB"/>
      </left>
      <right/>
      <top style="medium">
        <color rgb="FFABABAB"/>
      </top>
      <bottom/>
      <diagonal/>
    </border>
    <border>
      <left style="medium">
        <color rgb="FFABABAB"/>
      </left>
      <right style="medium">
        <color rgb="FFABABAB"/>
      </right>
      <top style="medium">
        <color rgb="FFABABAB"/>
      </top>
      <bottom/>
      <diagonal/>
    </border>
    <border>
      <left style="medium">
        <color indexed="64"/>
      </left>
      <right style="medium">
        <color indexed="64"/>
      </right>
      <top style="medium">
        <color rgb="FFABABAB"/>
      </top>
      <bottom/>
      <diagonal/>
    </border>
    <border>
      <left/>
      <right/>
      <top style="medium">
        <color rgb="FFABABAB"/>
      </top>
      <bottom/>
      <diagonal/>
    </border>
    <border>
      <left style="medium">
        <color rgb="FFABABAB"/>
      </left>
      <right style="medium">
        <color rgb="FFABABAB"/>
      </right>
      <top/>
      <bottom/>
      <diagonal/>
    </border>
    <border>
      <left/>
      <right style="medium">
        <color rgb="FFABABAB"/>
      </right>
      <top style="medium">
        <color rgb="FFABABAB"/>
      </top>
      <bottom/>
      <diagonal/>
    </border>
    <border>
      <left/>
      <right style="medium">
        <color rgb="FFABABAB"/>
      </right>
      <top/>
      <bottom/>
      <diagonal/>
    </border>
    <border>
      <left style="medium">
        <color rgb="FFABABAB"/>
      </left>
      <right/>
      <top/>
      <bottom/>
      <diagonal/>
    </border>
    <border>
      <left style="medium">
        <color rgb="FFABABAB"/>
      </left>
      <right/>
      <top/>
      <bottom style="medium">
        <color rgb="FFABABAB"/>
      </bottom>
      <diagonal/>
    </border>
    <border>
      <left/>
      <right/>
      <top/>
      <bottom style="medium">
        <color rgb="FFABABAB"/>
      </bottom>
      <diagonal/>
    </border>
    <border>
      <left style="medium">
        <color rgb="FFABABAB"/>
      </left>
      <right style="medium">
        <color rgb="FFABABAB"/>
      </right>
      <top/>
      <bottom style="medium">
        <color rgb="FFABABAB"/>
      </bottom>
      <diagonal/>
    </border>
    <border>
      <left style="medium">
        <color auto="1"/>
      </left>
      <right style="medium">
        <color auto="1"/>
      </right>
      <top style="medium">
        <color rgb="FFABABAB"/>
      </top>
      <bottom style="medium">
        <color rgb="FFABABAB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 style="thin">
        <color indexed="62"/>
      </bottom>
      <diagonal/>
    </border>
    <border>
      <left style="medium">
        <color auto="1"/>
      </left>
      <right style="thin">
        <color indexed="62"/>
      </right>
      <top style="medium">
        <color auto="1"/>
      </top>
      <bottom/>
      <diagonal/>
    </border>
    <border>
      <left style="thin">
        <color indexed="62"/>
      </left>
      <right style="thin">
        <color indexed="62"/>
      </right>
      <top style="medium">
        <color auto="1"/>
      </top>
      <bottom style="thin">
        <color indexed="62"/>
      </bottom>
      <diagonal/>
    </border>
    <border>
      <left style="medium">
        <color rgb="FFABABAB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rgb="FFABABAB"/>
      </bottom>
      <diagonal/>
    </border>
    <border>
      <left style="medium">
        <color auto="1"/>
      </left>
      <right style="thin">
        <color indexed="62"/>
      </right>
      <top/>
      <bottom/>
      <diagonal/>
    </border>
    <border>
      <left style="medium">
        <color auto="1"/>
      </left>
      <right style="thin">
        <color indexed="62"/>
      </right>
      <top/>
      <bottom style="medium">
        <color auto="1"/>
      </bottom>
      <diagonal/>
    </border>
    <border>
      <left style="medium">
        <color rgb="FFABABAB"/>
      </left>
      <right/>
      <top style="medium">
        <color rgb="FFABABAB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rgb="FFABABAB"/>
      </top>
      <bottom style="medium">
        <color auto="1"/>
      </bottom>
      <diagonal/>
    </border>
    <border>
      <left/>
      <right style="medium">
        <color indexed="64"/>
      </right>
      <top style="medium">
        <color rgb="FFABABAB"/>
      </top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7">
    <xf numFmtId="0" fontId="0" fillId="0" borderId="0"/>
    <xf numFmtId="44" fontId="13" fillId="0" borderId="0" applyFont="0" applyFill="0" applyBorder="0" applyAlignment="0" applyProtection="0"/>
    <xf numFmtId="0" fontId="18" fillId="0" borderId="0"/>
    <xf numFmtId="43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0" fontId="28" fillId="0" borderId="0"/>
    <xf numFmtId="9" fontId="13" fillId="0" borderId="0" applyFont="0" applyFill="0" applyBorder="0" applyAlignment="0" applyProtection="0"/>
  </cellStyleXfs>
  <cellXfs count="330">
    <xf numFmtId="0" fontId="0" fillId="0" borderId="0" xfId="0"/>
    <xf numFmtId="0" fontId="0" fillId="0" borderId="0" xfId="0" applyFont="1"/>
    <xf numFmtId="0" fontId="0" fillId="0" borderId="5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0" fillId="0" borderId="5" xfId="0" applyFont="1" applyBorder="1"/>
    <xf numFmtId="0" fontId="0" fillId="0" borderId="0" xfId="0" applyFont="1" applyAlignment="1">
      <alignment horizontal="left"/>
    </xf>
    <xf numFmtId="0" fontId="0" fillId="0" borderId="0" xfId="0" applyFont="1" applyFill="1"/>
    <xf numFmtId="0" fontId="7" fillId="2" borderId="11" xfId="0" applyFont="1" applyFill="1" applyBorder="1"/>
    <xf numFmtId="0" fontId="8" fillId="0" borderId="6" xfId="0" applyFont="1" applyFill="1" applyBorder="1"/>
    <xf numFmtId="0" fontId="0" fillId="2" borderId="5" xfId="0" applyFont="1" applyFill="1" applyBorder="1"/>
    <xf numFmtId="0" fontId="8" fillId="0" borderId="9" xfId="0" applyFont="1" applyFill="1" applyBorder="1"/>
    <xf numFmtId="0" fontId="6" fillId="2" borderId="9" xfId="0" applyFont="1" applyFill="1" applyBorder="1"/>
    <xf numFmtId="0" fontId="0" fillId="0" borderId="5" xfId="0" applyFont="1" applyFill="1" applyBorder="1"/>
    <xf numFmtId="0" fontId="8" fillId="0" borderId="13" xfId="0" applyFont="1" applyFill="1" applyBorder="1"/>
    <xf numFmtId="0" fontId="9" fillId="0" borderId="0" xfId="0" applyFont="1" applyBorder="1" applyAlignment="1">
      <alignment horizontal="left"/>
    </xf>
    <xf numFmtId="0" fontId="7" fillId="0" borderId="0" xfId="0" applyFont="1" applyBorder="1"/>
    <xf numFmtId="0" fontId="5" fillId="0" borderId="0" xfId="0" applyFont="1" applyFill="1" applyBorder="1" applyAlignment="1">
      <alignment horizontal="left"/>
    </xf>
    <xf numFmtId="0" fontId="7" fillId="0" borderId="0" xfId="0" applyFont="1" applyFill="1" applyBorder="1" applyAlignment="1">
      <alignment horizontal="left"/>
    </xf>
    <xf numFmtId="0" fontId="0" fillId="0" borderId="20" xfId="0" applyFont="1" applyBorder="1" applyAlignment="1">
      <alignment horizontal="center" vertical="center" wrapText="1"/>
    </xf>
    <xf numFmtId="0" fontId="0" fillId="0" borderId="25" xfId="0" applyFont="1" applyBorder="1" applyAlignment="1">
      <alignment horizontal="center" vertical="center" wrapText="1"/>
    </xf>
    <xf numFmtId="0" fontId="0" fillId="0" borderId="26" xfId="0" applyFont="1" applyBorder="1" applyAlignment="1">
      <alignment horizontal="center" vertical="center" wrapText="1"/>
    </xf>
    <xf numFmtId="0" fontId="0" fillId="0" borderId="27" xfId="0" applyFont="1" applyBorder="1" applyAlignment="1">
      <alignment horizontal="center" vertical="center" wrapText="1"/>
    </xf>
    <xf numFmtId="0" fontId="0" fillId="0" borderId="0" xfId="0" applyFont="1" applyAlignment="1">
      <alignment horizontal="left" wrapText="1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/>
    </xf>
    <xf numFmtId="44" fontId="0" fillId="0" borderId="0" xfId="1" applyFont="1" applyFill="1"/>
    <xf numFmtId="44" fontId="7" fillId="0" borderId="5" xfId="1" applyFont="1" applyFill="1" applyBorder="1" applyAlignment="1">
      <alignment horizontal="left"/>
    </xf>
    <xf numFmtId="0" fontId="6" fillId="0" borderId="0" xfId="0" applyFont="1"/>
    <xf numFmtId="44" fontId="1" fillId="0" borderId="0" xfId="1" applyFont="1"/>
    <xf numFmtId="165" fontId="7" fillId="0" borderId="5" xfId="1" applyNumberFormat="1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6" fillId="0" borderId="5" xfId="0" applyFont="1" applyBorder="1" applyAlignment="1">
      <alignment horizontal="center" vertical="center"/>
    </xf>
    <xf numFmtId="0" fontId="6" fillId="0" borderId="0" xfId="0" applyFont="1" applyAlignment="1">
      <alignment wrapText="1"/>
    </xf>
    <xf numFmtId="0" fontId="6" fillId="0" borderId="0" xfId="0" applyFont="1" applyAlignment="1"/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vertical="center" wrapText="1"/>
    </xf>
    <xf numFmtId="0" fontId="6" fillId="5" borderId="12" xfId="0" applyFont="1" applyFill="1" applyBorder="1" applyAlignment="1">
      <alignment vertical="center" wrapText="1"/>
    </xf>
    <xf numFmtId="0" fontId="6" fillId="5" borderId="12" xfId="0" applyFont="1" applyFill="1" applyBorder="1" applyAlignment="1">
      <alignment horizontal="center" vertical="center"/>
    </xf>
    <xf numFmtId="0" fontId="6" fillId="5" borderId="24" xfId="0" applyFont="1" applyFill="1" applyBorder="1" applyAlignment="1">
      <alignment horizontal="center" vertical="center" wrapText="1"/>
    </xf>
    <xf numFmtId="0" fontId="6" fillId="5" borderId="13" xfId="0" applyFont="1" applyFill="1" applyBorder="1" applyAlignment="1">
      <alignment horizontal="center" vertical="center" wrapText="1"/>
    </xf>
    <xf numFmtId="0" fontId="6" fillId="5" borderId="16" xfId="0" applyFont="1" applyFill="1" applyBorder="1" applyAlignment="1">
      <alignment horizontal="left" vertical="center" wrapText="1"/>
    </xf>
    <xf numFmtId="0" fontId="19" fillId="0" borderId="17" xfId="0" applyFont="1" applyBorder="1" applyAlignment="1">
      <alignment horizontal="center" vertical="center" wrapText="1"/>
    </xf>
    <xf numFmtId="0" fontId="6" fillId="0" borderId="5" xfId="0" applyFont="1" applyBorder="1" applyAlignment="1">
      <alignment vertical="center" wrapText="1"/>
    </xf>
    <xf numFmtId="14" fontId="6" fillId="0" borderId="5" xfId="0" applyNumberFormat="1" applyFont="1" applyBorder="1" applyAlignment="1">
      <alignment horizontal="center" vertical="center"/>
    </xf>
    <xf numFmtId="0" fontId="6" fillId="0" borderId="28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4" xfId="0" applyFont="1" applyFill="1" applyBorder="1" applyAlignment="1">
      <alignment horizontal="left" vertical="center" wrapText="1"/>
    </xf>
    <xf numFmtId="0" fontId="19" fillId="0" borderId="29" xfId="0" applyFont="1" applyBorder="1" applyAlignment="1">
      <alignment horizontal="center" vertical="center" wrapText="1"/>
    </xf>
    <xf numFmtId="0" fontId="6" fillId="5" borderId="5" xfId="0" applyFont="1" applyFill="1" applyBorder="1" applyAlignment="1">
      <alignment vertical="center" wrapText="1"/>
    </xf>
    <xf numFmtId="0" fontId="6" fillId="5" borderId="5" xfId="0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 wrapText="1"/>
    </xf>
    <xf numFmtId="0" fontId="6" fillId="5" borderId="6" xfId="0" applyFont="1" applyFill="1" applyBorder="1" applyAlignment="1">
      <alignment horizontal="center" vertical="center" wrapText="1"/>
    </xf>
    <xf numFmtId="0" fontId="6" fillId="5" borderId="4" xfId="0" applyFont="1" applyFill="1" applyBorder="1" applyAlignment="1">
      <alignment horizontal="left" vertical="center" wrapText="1"/>
    </xf>
    <xf numFmtId="0" fontId="6" fillId="0" borderId="19" xfId="0" applyFont="1" applyBorder="1" applyAlignment="1">
      <alignment vertical="center" wrapText="1"/>
    </xf>
    <xf numFmtId="0" fontId="6" fillId="0" borderId="22" xfId="0" applyFont="1" applyBorder="1" applyAlignment="1">
      <alignment vertical="center" wrapText="1"/>
    </xf>
    <xf numFmtId="14" fontId="6" fillId="0" borderId="22" xfId="0" applyNumberFormat="1" applyFont="1" applyBorder="1" applyAlignment="1">
      <alignment horizontal="center" vertical="center"/>
    </xf>
    <xf numFmtId="0" fontId="6" fillId="0" borderId="32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6" fillId="0" borderId="15" xfId="0" applyFont="1" applyFill="1" applyBorder="1" applyAlignment="1">
      <alignment horizontal="left" vertical="center" wrapText="1"/>
    </xf>
    <xf numFmtId="0" fontId="6" fillId="0" borderId="12" xfId="0" applyFont="1" applyBorder="1" applyAlignment="1"/>
    <xf numFmtId="14" fontId="6" fillId="0" borderId="12" xfId="0" applyNumberFormat="1" applyFont="1" applyBorder="1" applyAlignment="1">
      <alignment horizontal="center" vertical="center"/>
    </xf>
    <xf numFmtId="0" fontId="6" fillId="0" borderId="24" xfId="0" applyFont="1" applyBorder="1"/>
    <xf numFmtId="0" fontId="6" fillId="0" borderId="13" xfId="0" applyFont="1" applyFill="1" applyBorder="1" applyAlignment="1">
      <alignment horizontal="center" vertical="center" wrapText="1"/>
    </xf>
    <xf numFmtId="0" fontId="6" fillId="0" borderId="16" xfId="0" applyFont="1" applyFill="1" applyBorder="1" applyAlignment="1">
      <alignment horizontal="left" vertical="center" wrapText="1"/>
    </xf>
    <xf numFmtId="0" fontId="6" fillId="0" borderId="5" xfId="0" applyFont="1" applyBorder="1" applyAlignment="1"/>
    <xf numFmtId="0" fontId="6" fillId="0" borderId="28" xfId="0" applyFont="1" applyBorder="1"/>
    <xf numFmtId="0" fontId="6" fillId="0" borderId="6" xfId="0" applyFont="1" applyFill="1" applyBorder="1" applyAlignment="1">
      <alignment horizontal="center" vertical="center" wrapText="1"/>
    </xf>
    <xf numFmtId="0" fontId="6" fillId="0" borderId="4" xfId="0" applyFont="1" applyBorder="1" applyAlignment="1">
      <alignment horizontal="left" vertical="center" wrapText="1"/>
    </xf>
    <xf numFmtId="0" fontId="6" fillId="0" borderId="10" xfId="0" applyFont="1" applyBorder="1" applyAlignment="1">
      <alignment vertical="center" wrapText="1"/>
    </xf>
    <xf numFmtId="14" fontId="6" fillId="0" borderId="10" xfId="0" applyNumberFormat="1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 wrapText="1"/>
    </xf>
    <xf numFmtId="0" fontId="6" fillId="0" borderId="15" xfId="0" applyFont="1" applyBorder="1" applyAlignment="1">
      <alignment horizontal="left" vertical="center" wrapText="1"/>
    </xf>
    <xf numFmtId="0" fontId="6" fillId="0" borderId="12" xfId="0" applyFont="1" applyBorder="1" applyAlignment="1">
      <alignment vertical="center" wrapText="1"/>
    </xf>
    <xf numFmtId="0" fontId="6" fillId="0" borderId="12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6" fillId="0" borderId="16" xfId="0" applyFont="1" applyBorder="1" applyAlignment="1">
      <alignment horizontal="left" vertical="center" wrapText="1"/>
    </xf>
    <xf numFmtId="0" fontId="19" fillId="0" borderId="38" xfId="0" applyFont="1" applyBorder="1" applyAlignment="1">
      <alignment horizontal="center" vertical="center" wrapText="1"/>
    </xf>
    <xf numFmtId="0" fontId="6" fillId="0" borderId="28" xfId="0" applyFont="1" applyFill="1" applyBorder="1" applyAlignment="1">
      <alignment horizontal="center" vertical="center" wrapText="1"/>
    </xf>
    <xf numFmtId="14" fontId="6" fillId="0" borderId="5" xfId="0" applyNumberFormat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vertical="center" wrapText="1"/>
    </xf>
    <xf numFmtId="0" fontId="6" fillId="0" borderId="0" xfId="0" applyFont="1" applyFill="1" applyAlignment="1">
      <alignment vertical="center" wrapText="1"/>
    </xf>
    <xf numFmtId="0" fontId="0" fillId="0" borderId="0" xfId="0" applyFill="1" applyAlignment="1">
      <alignment horizontal="left"/>
    </xf>
    <xf numFmtId="1" fontId="15" fillId="0" borderId="0" xfId="0" applyNumberFormat="1" applyFont="1" applyFill="1" applyBorder="1" applyAlignment="1" applyProtection="1">
      <alignment horizontal="left" vertical="center" wrapText="1"/>
      <protection locked="0"/>
    </xf>
    <xf numFmtId="0" fontId="21" fillId="4" borderId="5" xfId="0" applyFont="1" applyFill="1" applyBorder="1" applyAlignment="1">
      <alignment horizontal="center" vertical="center"/>
    </xf>
    <xf numFmtId="0" fontId="21" fillId="4" borderId="5" xfId="0" applyFont="1" applyFill="1" applyBorder="1" applyAlignment="1">
      <alignment horizontal="center" vertical="center" wrapText="1"/>
    </xf>
    <xf numFmtId="0" fontId="12" fillId="0" borderId="5" xfId="0" applyFont="1" applyBorder="1" applyAlignment="1">
      <alignment horizontal="center"/>
    </xf>
    <xf numFmtId="0" fontId="12" fillId="0" borderId="5" xfId="0" applyFont="1" applyBorder="1"/>
    <xf numFmtId="1" fontId="11" fillId="0" borderId="5" xfId="0" applyNumberFormat="1" applyFont="1" applyFill="1" applyBorder="1" applyAlignment="1" applyProtection="1">
      <alignment horizontal="center" vertical="center" wrapText="1"/>
      <protection locked="0"/>
    </xf>
    <xf numFmtId="1" fontId="11" fillId="0" borderId="5" xfId="0" applyNumberFormat="1" applyFont="1" applyFill="1" applyBorder="1" applyAlignment="1" applyProtection="1">
      <alignment horizontal="left" vertical="center" wrapText="1"/>
      <protection locked="0"/>
    </xf>
    <xf numFmtId="0" fontId="12" fillId="0" borderId="0" xfId="0" applyFont="1"/>
    <xf numFmtId="0" fontId="12" fillId="0" borderId="0" xfId="0" applyFont="1" applyFill="1" applyAlignment="1">
      <alignment horizontal="left" wrapText="1"/>
    </xf>
    <xf numFmtId="0" fontId="12" fillId="0" borderId="0" xfId="0" applyFont="1" applyBorder="1" applyAlignment="1">
      <alignment horizontal="center"/>
    </xf>
    <xf numFmtId="0" fontId="12" fillId="0" borderId="0" xfId="0" applyFont="1" applyBorder="1"/>
    <xf numFmtId="1" fontId="11" fillId="0" borderId="0" xfId="0" applyNumberFormat="1" applyFont="1" applyFill="1" applyBorder="1" applyAlignment="1" applyProtection="1">
      <alignment horizontal="center" vertical="center" wrapText="1"/>
      <protection locked="0"/>
    </xf>
    <xf numFmtId="1" fontId="11" fillId="0" borderId="0" xfId="0" applyNumberFormat="1" applyFont="1" applyFill="1" applyBorder="1" applyAlignment="1" applyProtection="1">
      <alignment horizontal="left" vertical="center" wrapText="1"/>
      <protection locked="0"/>
    </xf>
    <xf numFmtId="0" fontId="1" fillId="0" borderId="0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23" fillId="0" borderId="44" xfId="0" applyFont="1" applyBorder="1" applyAlignment="1">
      <alignment vertical="center"/>
    </xf>
    <xf numFmtId="0" fontId="25" fillId="6" borderId="44" xfId="0" applyFont="1" applyFill="1" applyBorder="1" applyAlignment="1">
      <alignment horizontal="center" vertical="center"/>
    </xf>
    <xf numFmtId="15" fontId="23" fillId="0" borderId="44" xfId="0" applyNumberFormat="1" applyFont="1" applyBorder="1" applyAlignment="1">
      <alignment horizontal="center" vertical="center"/>
    </xf>
    <xf numFmtId="44" fontId="25" fillId="6" borderId="46" xfId="0" applyNumberFormat="1" applyFont="1" applyFill="1" applyBorder="1" applyAlignment="1">
      <alignment horizontal="center" vertical="center"/>
    </xf>
    <xf numFmtId="0" fontId="26" fillId="8" borderId="56" xfId="0" applyNumberFormat="1" applyFont="1" applyFill="1" applyBorder="1" applyAlignment="1" applyProtection="1">
      <alignment horizontal="center" vertical="top" wrapText="1"/>
    </xf>
    <xf numFmtId="0" fontId="23" fillId="0" borderId="0" xfId="0" applyFont="1" applyFill="1" applyBorder="1" applyAlignment="1">
      <alignment vertical="center"/>
    </xf>
    <xf numFmtId="0" fontId="26" fillId="8" borderId="58" xfId="0" applyNumberFormat="1" applyFont="1" applyFill="1" applyBorder="1" applyAlignment="1" applyProtection="1">
      <alignment horizontal="center" vertical="top" wrapText="1"/>
    </xf>
    <xf numFmtId="0" fontId="23" fillId="0" borderId="63" xfId="0" applyFont="1" applyBorder="1" applyAlignment="1">
      <alignment vertical="center"/>
    </xf>
    <xf numFmtId="0" fontId="23" fillId="0" borderId="59" xfId="0" applyFont="1" applyBorder="1" applyAlignment="1">
      <alignment vertical="center"/>
    </xf>
    <xf numFmtId="0" fontId="0" fillId="7" borderId="45" xfId="0" applyFont="1" applyFill="1" applyBorder="1" applyAlignment="1">
      <alignment wrapText="1"/>
    </xf>
    <xf numFmtId="0" fontId="27" fillId="0" borderId="44" xfId="0" applyFont="1" applyBorder="1" applyAlignment="1">
      <alignment vertical="center"/>
    </xf>
    <xf numFmtId="44" fontId="27" fillId="0" borderId="46" xfId="1" applyFont="1" applyBorder="1" applyAlignment="1">
      <alignment horizontal="center" vertical="center"/>
    </xf>
    <xf numFmtId="0" fontId="27" fillId="7" borderId="48" xfId="0" applyFont="1" applyFill="1" applyBorder="1" applyAlignment="1">
      <alignment vertical="center" wrapText="1"/>
    </xf>
    <xf numFmtId="0" fontId="0" fillId="0" borderId="48" xfId="0" applyFont="1" applyBorder="1" applyAlignment="1">
      <alignment wrapText="1"/>
    </xf>
    <xf numFmtId="0" fontId="27" fillId="7" borderId="54" xfId="0" applyFont="1" applyFill="1" applyBorder="1" applyAlignment="1">
      <alignment vertical="center" wrapText="1"/>
    </xf>
    <xf numFmtId="0" fontId="0" fillId="0" borderId="0" xfId="0" applyFont="1" applyAlignment="1">
      <alignment wrapText="1"/>
    </xf>
    <xf numFmtId="44" fontId="27" fillId="0" borderId="46" xfId="1" applyFont="1" applyBorder="1" applyAlignment="1">
      <alignment horizontal="right" vertical="center"/>
    </xf>
    <xf numFmtId="0" fontId="27" fillId="7" borderId="48" xfId="0" applyFont="1" applyFill="1" applyBorder="1" applyAlignment="1">
      <alignment vertical="top" wrapText="1"/>
    </xf>
    <xf numFmtId="0" fontId="0" fillId="0" borderId="54" xfId="0" applyFont="1" applyBorder="1" applyAlignment="1">
      <alignment wrapText="1"/>
    </xf>
    <xf numFmtId="0" fontId="0" fillId="0" borderId="45" xfId="0" applyFont="1" applyBorder="1" applyAlignment="1">
      <alignment wrapText="1"/>
    </xf>
    <xf numFmtId="0" fontId="0" fillId="7" borderId="48" xfId="0" applyFont="1" applyFill="1" applyBorder="1" applyAlignment="1">
      <alignment wrapText="1"/>
    </xf>
    <xf numFmtId="0" fontId="0" fillId="7" borderId="54" xfId="0" applyFont="1" applyFill="1" applyBorder="1" applyAlignment="1">
      <alignment wrapText="1"/>
    </xf>
    <xf numFmtId="44" fontId="27" fillId="0" borderId="55" xfId="1" applyFont="1" applyBorder="1" applyAlignment="1">
      <alignment horizontal="right" vertical="center"/>
    </xf>
    <xf numFmtId="0" fontId="27" fillId="0" borderId="59" xfId="0" applyFont="1" applyBorder="1" applyAlignment="1">
      <alignment horizontal="center" vertical="center"/>
    </xf>
    <xf numFmtId="44" fontId="27" fillId="0" borderId="60" xfId="1" applyFont="1" applyBorder="1" applyAlignment="1">
      <alignment horizontal="right" vertical="center"/>
    </xf>
    <xf numFmtId="0" fontId="27" fillId="0" borderId="44" xfId="0" applyFont="1" applyBorder="1" applyAlignment="1">
      <alignment horizontal="center" vertical="center"/>
    </xf>
    <xf numFmtId="0" fontId="27" fillId="0" borderId="63" xfId="0" applyFont="1" applyBorder="1" applyAlignment="1">
      <alignment horizontal="center" vertical="center"/>
    </xf>
    <xf numFmtId="44" fontId="27" fillId="0" borderId="64" xfId="1" applyFont="1" applyBorder="1" applyAlignment="1">
      <alignment horizontal="right" vertical="center"/>
    </xf>
    <xf numFmtId="44" fontId="25" fillId="6" borderId="2" xfId="0" applyNumberFormat="1" applyFont="1" applyFill="1" applyBorder="1" applyAlignment="1">
      <alignment horizontal="center" vertical="center"/>
    </xf>
    <xf numFmtId="0" fontId="23" fillId="0" borderId="44" xfId="0" applyFont="1" applyFill="1" applyBorder="1" applyAlignment="1">
      <alignment vertical="center"/>
    </xf>
    <xf numFmtId="0" fontId="0" fillId="0" borderId="66" xfId="0" applyBorder="1"/>
    <xf numFmtId="0" fontId="25" fillId="6" borderId="52" xfId="0" applyFont="1" applyFill="1" applyBorder="1" applyAlignment="1">
      <alignment vertical="center"/>
    </xf>
    <xf numFmtId="0" fontId="25" fillId="6" borderId="53" xfId="0" applyFont="1" applyFill="1" applyBorder="1" applyAlignment="1">
      <alignment vertical="center"/>
    </xf>
    <xf numFmtId="0" fontId="14" fillId="4" borderId="5" xfId="5" applyNumberFormat="1" applyFont="1" applyFill="1" applyBorder="1" applyAlignment="1" applyProtection="1">
      <alignment horizontal="center" vertical="top" wrapText="1"/>
    </xf>
    <xf numFmtId="0" fontId="17" fillId="4" borderId="5" xfId="5" applyFont="1" applyFill="1" applyBorder="1" applyAlignment="1">
      <alignment horizontal="center"/>
    </xf>
    <xf numFmtId="0" fontId="28" fillId="0" borderId="0" xfId="5" applyBorder="1"/>
    <xf numFmtId="0" fontId="28" fillId="0" borderId="0" xfId="5"/>
    <xf numFmtId="0" fontId="15" fillId="2" borderId="5" xfId="5" applyNumberFormat="1" applyFont="1" applyFill="1" applyBorder="1" applyAlignment="1" applyProtection="1">
      <alignment horizontal="right" vertical="top" wrapText="1"/>
    </xf>
    <xf numFmtId="0" fontId="15" fillId="2" borderId="5" xfId="5" applyNumberFormat="1" applyFont="1" applyFill="1" applyBorder="1" applyAlignment="1" applyProtection="1">
      <alignment horizontal="left" vertical="top" wrapText="1"/>
    </xf>
    <xf numFmtId="0" fontId="15" fillId="2" borderId="5" xfId="5" applyFont="1" applyFill="1" applyBorder="1"/>
    <xf numFmtId="0" fontId="15" fillId="2" borderId="31" xfId="5" applyFont="1" applyFill="1" applyBorder="1"/>
    <xf numFmtId="0" fontId="15" fillId="0" borderId="5" xfId="5" applyNumberFormat="1" applyFont="1" applyFill="1" applyBorder="1" applyAlignment="1" applyProtection="1">
      <alignment horizontal="right" vertical="top" wrapText="1"/>
    </xf>
    <xf numFmtId="0" fontId="15" fillId="0" borderId="5" xfId="5" applyNumberFormat="1" applyFont="1" applyFill="1" applyBorder="1" applyAlignment="1" applyProtection="1">
      <alignment horizontal="left" vertical="top" wrapText="1"/>
    </xf>
    <xf numFmtId="0" fontId="15" fillId="0" borderId="5" xfId="5" applyFont="1" applyFill="1" applyBorder="1"/>
    <xf numFmtId="0" fontId="15" fillId="0" borderId="31" xfId="5" applyFont="1" applyFill="1" applyBorder="1"/>
    <xf numFmtId="0" fontId="15" fillId="3" borderId="5" xfId="5" applyNumberFormat="1" applyFont="1" applyFill="1" applyBorder="1" applyAlignment="1" applyProtection="1">
      <alignment horizontal="right" vertical="top" wrapText="1"/>
    </xf>
    <xf numFmtId="0" fontId="15" fillId="3" borderId="5" xfId="5" applyNumberFormat="1" applyFont="1" applyFill="1" applyBorder="1" applyAlignment="1" applyProtection="1">
      <alignment horizontal="left" vertical="top" wrapText="1"/>
    </xf>
    <xf numFmtId="0" fontId="15" fillId="3" borderId="5" xfId="5" applyFont="1" applyFill="1" applyBorder="1"/>
    <xf numFmtId="0" fontId="28" fillId="3" borderId="0" xfId="5" applyFill="1" applyBorder="1"/>
    <xf numFmtId="0" fontId="28" fillId="0" borderId="5" xfId="5" applyBorder="1"/>
    <xf numFmtId="0" fontId="7" fillId="0" borderId="0" xfId="0" applyFont="1" applyBorder="1" applyAlignment="1"/>
    <xf numFmtId="0" fontId="0" fillId="0" borderId="19" xfId="0" applyFont="1" applyBorder="1"/>
    <xf numFmtId="44" fontId="1" fillId="0" borderId="28" xfId="0" applyNumberFormat="1" applyFont="1" applyBorder="1"/>
    <xf numFmtId="0" fontId="7" fillId="0" borderId="5" xfId="0" applyFont="1" applyFill="1" applyBorder="1" applyAlignment="1">
      <alignment horizontal="center"/>
    </xf>
    <xf numFmtId="44" fontId="7" fillId="0" borderId="22" xfId="1" applyFont="1" applyFill="1" applyBorder="1" applyAlignment="1">
      <alignment horizontal="left"/>
    </xf>
    <xf numFmtId="0" fontId="6" fillId="0" borderId="22" xfId="0" applyFont="1" applyFill="1" applyBorder="1" applyAlignment="1">
      <alignment horizontal="center"/>
    </xf>
    <xf numFmtId="44" fontId="6" fillId="0" borderId="22" xfId="1" applyFont="1" applyFill="1" applyBorder="1" applyAlignment="1">
      <alignment horizontal="center"/>
    </xf>
    <xf numFmtId="0" fontId="7" fillId="0" borderId="22" xfId="0" applyFont="1" applyFill="1" applyBorder="1" applyAlignment="1">
      <alignment horizontal="center"/>
    </xf>
    <xf numFmtId="0" fontId="6" fillId="0" borderId="5" xfId="0" applyFont="1" applyFill="1" applyBorder="1" applyAlignment="1">
      <alignment horizontal="center"/>
    </xf>
    <xf numFmtId="44" fontId="6" fillId="0" borderId="5" xfId="1" applyFont="1" applyFill="1" applyBorder="1" applyAlignment="1">
      <alignment horizontal="center"/>
    </xf>
    <xf numFmtId="0" fontId="6" fillId="0" borderId="6" xfId="0" applyFont="1" applyFill="1" applyBorder="1" applyAlignment="1">
      <alignment horizontal="left" vertical="center"/>
    </xf>
    <xf numFmtId="0" fontId="15" fillId="0" borderId="5" xfId="0" applyFont="1" applyFill="1" applyBorder="1" applyAlignment="1">
      <alignment horizontal="center"/>
    </xf>
    <xf numFmtId="0" fontId="7" fillId="0" borderId="5" xfId="0" applyFont="1" applyFill="1" applyBorder="1" applyAlignment="1">
      <alignment horizontal="center" vertical="center"/>
    </xf>
    <xf numFmtId="0" fontId="7" fillId="0" borderId="5" xfId="0" applyFont="1" applyFill="1" applyBorder="1"/>
    <xf numFmtId="44" fontId="0" fillId="0" borderId="0" xfId="0" applyNumberFormat="1" applyFont="1" applyFill="1"/>
    <xf numFmtId="0" fontId="6" fillId="0" borderId="10" xfId="0" applyFont="1" applyFill="1" applyBorder="1" applyAlignment="1">
      <alignment horizontal="center"/>
    </xf>
    <xf numFmtId="0" fontId="6" fillId="0" borderId="13" xfId="0" applyFont="1" applyFill="1" applyBorder="1" applyAlignment="1">
      <alignment horizontal="left" vertical="center"/>
    </xf>
    <xf numFmtId="0" fontId="7" fillId="0" borderId="37" xfId="0" applyFont="1" applyBorder="1" applyAlignment="1"/>
    <xf numFmtId="0" fontId="0" fillId="0" borderId="37" xfId="0" applyFont="1" applyBorder="1"/>
    <xf numFmtId="0" fontId="9" fillId="0" borderId="37" xfId="0" applyFont="1" applyBorder="1" applyAlignment="1"/>
    <xf numFmtId="0" fontId="0" fillId="0" borderId="22" xfId="0" applyFont="1" applyBorder="1" applyAlignment="1">
      <alignment horizontal="center"/>
    </xf>
    <xf numFmtId="0" fontId="9" fillId="0" borderId="0" xfId="0" applyFont="1" applyBorder="1" applyAlignment="1"/>
    <xf numFmtId="0" fontId="0" fillId="0" borderId="22" xfId="0" applyFont="1" applyBorder="1"/>
    <xf numFmtId="0" fontId="9" fillId="0" borderId="37" xfId="0" applyFont="1" applyBorder="1" applyAlignment="1">
      <alignment horizontal="left" wrapText="1"/>
    </xf>
    <xf numFmtId="0" fontId="19" fillId="0" borderId="0" xfId="0" applyFont="1"/>
    <xf numFmtId="44" fontId="7" fillId="0" borderId="10" xfId="1" applyFont="1" applyFill="1" applyBorder="1" applyAlignment="1">
      <alignment horizontal="left"/>
    </xf>
    <xf numFmtId="44" fontId="7" fillId="0" borderId="12" xfId="1" applyFont="1" applyFill="1" applyBorder="1" applyAlignment="1">
      <alignment horizontal="left"/>
    </xf>
    <xf numFmtId="0" fontId="7" fillId="0" borderId="5" xfId="0" applyFont="1" applyFill="1" applyBorder="1" applyAlignment="1">
      <alignment horizontal="center" wrapText="1"/>
    </xf>
    <xf numFmtId="0" fontId="6" fillId="0" borderId="5" xfId="0" applyFont="1" applyFill="1" applyBorder="1" applyAlignment="1">
      <alignment vertical="center"/>
    </xf>
    <xf numFmtId="0" fontId="4" fillId="3" borderId="8" xfId="0" applyFont="1" applyFill="1" applyBorder="1" applyAlignment="1">
      <alignment horizontal="center" vertical="center"/>
    </xf>
    <xf numFmtId="0" fontId="7" fillId="0" borderId="22" xfId="0" applyFont="1" applyFill="1" applyBorder="1" applyAlignment="1">
      <alignment horizontal="center" wrapText="1"/>
    </xf>
    <xf numFmtId="0" fontId="6" fillId="0" borderId="22" xfId="0" applyFont="1" applyFill="1" applyBorder="1" applyAlignment="1">
      <alignment vertical="center"/>
    </xf>
    <xf numFmtId="0" fontId="7" fillId="0" borderId="5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justify" vertical="center" wrapText="1"/>
    </xf>
    <xf numFmtId="44" fontId="6" fillId="0" borderId="5" xfId="0" applyNumberFormat="1" applyFont="1" applyFill="1" applyBorder="1" applyAlignment="1">
      <alignment horizontal="center"/>
    </xf>
    <xf numFmtId="0" fontId="7" fillId="0" borderId="5" xfId="0" applyFont="1" applyFill="1" applyBorder="1" applyAlignment="1">
      <alignment horizontal="left"/>
    </xf>
    <xf numFmtId="0" fontId="6" fillId="0" borderId="5" xfId="0" applyFont="1" applyFill="1" applyBorder="1" applyAlignment="1">
      <alignment horizontal="center" vertical="center" wrapText="1"/>
    </xf>
    <xf numFmtId="0" fontId="7" fillId="0" borderId="12" xfId="0" applyFont="1" applyFill="1" applyBorder="1" applyAlignment="1">
      <alignment horizontal="center" vertical="center" wrapText="1"/>
    </xf>
    <xf numFmtId="0" fontId="6" fillId="0" borderId="12" xfId="0" applyFont="1" applyFill="1" applyBorder="1" applyAlignment="1">
      <alignment horizontal="center" vertical="center" wrapText="1"/>
    </xf>
    <xf numFmtId="0" fontId="6" fillId="0" borderId="5" xfId="0" applyFont="1" applyFill="1" applyBorder="1" applyAlignment="1">
      <alignment horizontal="justify" vertical="center" wrapText="1"/>
    </xf>
    <xf numFmtId="0" fontId="7" fillId="0" borderId="12" xfId="0" applyFont="1" applyFill="1" applyBorder="1" applyAlignment="1">
      <alignment horizontal="justify" vertical="center" wrapText="1"/>
    </xf>
    <xf numFmtId="0" fontId="0" fillId="0" borderId="0" xfId="0" applyFont="1" applyBorder="1"/>
    <xf numFmtId="0" fontId="7" fillId="0" borderId="10" xfId="0" applyFont="1" applyFill="1" applyBorder="1" applyAlignment="1">
      <alignment horizontal="justify" vertical="center" wrapText="1"/>
    </xf>
    <xf numFmtId="0" fontId="7" fillId="0" borderId="10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left" vertical="center"/>
    </xf>
    <xf numFmtId="165" fontId="7" fillId="0" borderId="12" xfId="1" applyNumberFormat="1" applyFont="1" applyFill="1" applyBorder="1" applyAlignment="1">
      <alignment horizontal="left"/>
    </xf>
    <xf numFmtId="44" fontId="1" fillId="9" borderId="27" xfId="0" applyNumberFormat="1" applyFont="1" applyFill="1" applyBorder="1" applyAlignment="1">
      <alignment horizontal="center" vertical="center" wrapText="1"/>
    </xf>
    <xf numFmtId="0" fontId="11" fillId="0" borderId="40" xfId="0" applyFont="1" applyFill="1" applyBorder="1" applyAlignment="1">
      <alignment horizontal="center" vertical="center" wrapText="1"/>
    </xf>
    <xf numFmtId="0" fontId="11" fillId="0" borderId="43" xfId="0" applyFont="1" applyFill="1" applyBorder="1" applyAlignment="1">
      <alignment horizontal="center" vertical="center" wrapText="1"/>
    </xf>
    <xf numFmtId="0" fontId="11" fillId="0" borderId="4" xfId="0" applyFont="1" applyFill="1" applyBorder="1" applyAlignment="1">
      <alignment horizontal="center" vertical="center" wrapText="1"/>
    </xf>
    <xf numFmtId="9" fontId="0" fillId="0" borderId="0" xfId="0" applyNumberFormat="1" applyFont="1"/>
    <xf numFmtId="0" fontId="0" fillId="0" borderId="0" xfId="0" applyFont="1" applyAlignment="1"/>
    <xf numFmtId="0" fontId="11" fillId="0" borderId="3" xfId="0" applyFont="1" applyFill="1" applyBorder="1" applyAlignment="1">
      <alignment horizontal="center" vertical="center" wrapText="1"/>
    </xf>
    <xf numFmtId="0" fontId="11" fillId="0" borderId="68" xfId="0" applyFont="1" applyFill="1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 wrapText="1"/>
    </xf>
    <xf numFmtId="0" fontId="6" fillId="0" borderId="5" xfId="0" applyFont="1" applyFill="1" applyBorder="1"/>
    <xf numFmtId="0" fontId="6" fillId="0" borderId="6" xfId="0" applyFont="1" applyFill="1" applyBorder="1" applyAlignment="1">
      <alignment horizontal="justify" vertical="center" wrapText="1"/>
    </xf>
    <xf numFmtId="1" fontId="7" fillId="0" borderId="5" xfId="0" applyNumberFormat="1" applyFont="1" applyFill="1" applyBorder="1" applyAlignment="1">
      <alignment horizontal="center" vertical="center" wrapText="1"/>
    </xf>
    <xf numFmtId="0" fontId="11" fillId="0" borderId="15" xfId="0" applyFont="1" applyFill="1" applyBorder="1" applyAlignment="1">
      <alignment horizontal="center" vertical="center" wrapText="1"/>
    </xf>
    <xf numFmtId="0" fontId="11" fillId="0" borderId="16" xfId="0" applyFont="1" applyFill="1" applyBorder="1" applyAlignment="1">
      <alignment horizontal="center" vertical="center" wrapText="1"/>
    </xf>
    <xf numFmtId="0" fontId="6" fillId="0" borderId="36" xfId="0" applyFont="1" applyFill="1" applyBorder="1" applyAlignment="1">
      <alignment horizontal="left" vertical="center"/>
    </xf>
    <xf numFmtId="0" fontId="7" fillId="0" borderId="10" xfId="0" applyFont="1" applyFill="1" applyBorder="1" applyAlignment="1">
      <alignment horizontal="center" wrapText="1"/>
    </xf>
    <xf numFmtId="0" fontId="6" fillId="0" borderId="10" xfId="0" applyFont="1" applyFill="1" applyBorder="1" applyAlignment="1">
      <alignment vertical="center"/>
    </xf>
    <xf numFmtId="44" fontId="6" fillId="0" borderId="10" xfId="1" applyFont="1" applyFill="1" applyBorder="1" applyAlignment="1">
      <alignment horizontal="center"/>
    </xf>
    <xf numFmtId="0" fontId="7" fillId="0" borderId="10" xfId="0" applyFont="1" applyFill="1" applyBorder="1" applyAlignment="1">
      <alignment horizontal="center"/>
    </xf>
    <xf numFmtId="0" fontId="6" fillId="0" borderId="11" xfId="0" applyFont="1" applyFill="1" applyBorder="1" applyAlignment="1">
      <alignment horizontal="left" vertical="center" wrapText="1"/>
    </xf>
    <xf numFmtId="164" fontId="7" fillId="0" borderId="12" xfId="0" applyNumberFormat="1" applyFont="1" applyFill="1" applyBorder="1" applyAlignment="1">
      <alignment horizontal="center" vertical="center" wrapText="1"/>
    </xf>
    <xf numFmtId="1" fontId="7" fillId="0" borderId="41" xfId="0" applyNumberFormat="1" applyFont="1" applyFill="1" applyBorder="1" applyAlignment="1">
      <alignment horizontal="center" vertical="center" wrapText="1"/>
    </xf>
    <xf numFmtId="0" fontId="7" fillId="0" borderId="41" xfId="0" applyFont="1" applyFill="1" applyBorder="1" applyAlignment="1">
      <alignment horizontal="justify" vertical="center" wrapText="1"/>
    </xf>
    <xf numFmtId="44" fontId="7" fillId="0" borderId="41" xfId="1" applyFont="1" applyFill="1" applyBorder="1" applyAlignment="1">
      <alignment horizontal="left"/>
    </xf>
    <xf numFmtId="0" fontId="7" fillId="0" borderId="41" xfId="0" applyFont="1" applyFill="1" applyBorder="1" applyAlignment="1">
      <alignment horizontal="center" vertical="center" wrapText="1"/>
    </xf>
    <xf numFmtId="165" fontId="7" fillId="0" borderId="41" xfId="1" applyNumberFormat="1" applyFont="1" applyFill="1" applyBorder="1" applyAlignment="1">
      <alignment horizontal="left"/>
    </xf>
    <xf numFmtId="44" fontId="7" fillId="0" borderId="10" xfId="1" applyFont="1" applyFill="1" applyBorder="1" applyAlignment="1">
      <alignment horizontal="center" vertical="center"/>
    </xf>
    <xf numFmtId="44" fontId="6" fillId="0" borderId="10" xfId="0" applyNumberFormat="1" applyFont="1" applyFill="1" applyBorder="1" applyAlignment="1">
      <alignment horizontal="center"/>
    </xf>
    <xf numFmtId="0" fontId="15" fillId="0" borderId="10" xfId="0" applyFont="1" applyFill="1" applyBorder="1" applyAlignment="1">
      <alignment horizontal="center"/>
    </xf>
    <xf numFmtId="1" fontId="7" fillId="0" borderId="12" xfId="0" applyNumberFormat="1" applyFont="1" applyFill="1" applyBorder="1" applyAlignment="1">
      <alignment horizontal="center" vertical="center" wrapText="1"/>
    </xf>
    <xf numFmtId="9" fontId="0" fillId="0" borderId="0" xfId="0" applyNumberFormat="1" applyFont="1" applyBorder="1" applyAlignment="1"/>
    <xf numFmtId="44" fontId="1" fillId="0" borderId="23" xfId="0" applyNumberFormat="1" applyFont="1" applyBorder="1"/>
    <xf numFmtId="44" fontId="1" fillId="9" borderId="14" xfId="0" applyNumberFormat="1" applyFont="1" applyFill="1" applyBorder="1" applyAlignment="1">
      <alignment horizontal="center" vertical="center" wrapText="1"/>
    </xf>
    <xf numFmtId="0" fontId="19" fillId="0" borderId="0" xfId="0" applyFont="1" applyBorder="1"/>
    <xf numFmtId="0" fontId="6" fillId="0" borderId="0" xfId="0" applyFont="1" applyBorder="1"/>
    <xf numFmtId="0" fontId="19" fillId="0" borderId="0" xfId="0" applyFont="1" applyBorder="1" applyAlignment="1">
      <alignment horizontal="left" vertical="center"/>
    </xf>
    <xf numFmtId="0" fontId="0" fillId="0" borderId="0" xfId="0" applyFont="1" applyBorder="1" applyAlignment="1">
      <alignment horizontal="left"/>
    </xf>
    <xf numFmtId="0" fontId="0" fillId="0" borderId="0" xfId="0" applyFont="1" applyBorder="1" applyAlignment="1">
      <alignment horizontal="left" wrapText="1"/>
    </xf>
    <xf numFmtId="0" fontId="0" fillId="0" borderId="0" xfId="0" applyFont="1" applyFill="1" applyBorder="1"/>
    <xf numFmtId="0" fontId="7" fillId="0" borderId="0" xfId="0" applyFont="1" applyFill="1" applyBorder="1"/>
    <xf numFmtId="0" fontId="5" fillId="0" borderId="22" xfId="0" applyFont="1" applyFill="1" applyBorder="1" applyAlignment="1">
      <alignment horizontal="center"/>
    </xf>
    <xf numFmtId="0" fontId="5" fillId="0" borderId="10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 vertical="center" wrapText="1"/>
    </xf>
    <xf numFmtId="9" fontId="0" fillId="0" borderId="0" xfId="0" applyNumberFormat="1" applyFont="1" applyFill="1"/>
    <xf numFmtId="0" fontId="2" fillId="3" borderId="3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2" fillId="3" borderId="69" xfId="0" applyFont="1" applyFill="1" applyBorder="1" applyAlignment="1">
      <alignment horizontal="center" vertical="center" wrapText="1"/>
    </xf>
    <xf numFmtId="0" fontId="2" fillId="3" borderId="41" xfId="0" applyFont="1" applyFill="1" applyBorder="1" applyAlignment="1">
      <alignment horizontal="center" vertical="center" wrapText="1"/>
    </xf>
    <xf numFmtId="0" fontId="2" fillId="3" borderId="42" xfId="0" applyFont="1" applyFill="1" applyBorder="1" applyAlignment="1">
      <alignment horizontal="center" vertical="center" wrapText="1"/>
    </xf>
    <xf numFmtId="0" fontId="2" fillId="3" borderId="70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34" xfId="0" applyFont="1" applyFill="1" applyBorder="1" applyAlignment="1">
      <alignment horizontal="center" vertical="center" wrapText="1"/>
    </xf>
    <xf numFmtId="0" fontId="4" fillId="3" borderId="7" xfId="0" applyFont="1" applyFill="1" applyBorder="1" applyAlignment="1">
      <alignment horizontal="center" vertical="center"/>
    </xf>
    <xf numFmtId="0" fontId="4" fillId="3" borderId="72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 wrapText="1"/>
    </xf>
    <xf numFmtId="0" fontId="4" fillId="3" borderId="35" xfId="0" applyFont="1" applyFill="1" applyBorder="1" applyAlignment="1">
      <alignment horizontal="center" vertical="center" wrapText="1"/>
    </xf>
    <xf numFmtId="0" fontId="3" fillId="0" borderId="15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10" fillId="0" borderId="70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31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10" fillId="0" borderId="69" xfId="0" applyFont="1" applyBorder="1" applyAlignment="1">
      <alignment horizontal="center" vertical="center" wrapText="1"/>
    </xf>
    <xf numFmtId="0" fontId="10" fillId="0" borderId="30" xfId="0" applyFont="1" applyBorder="1" applyAlignment="1">
      <alignment horizontal="center" vertical="center" wrapText="1"/>
    </xf>
    <xf numFmtId="0" fontId="10" fillId="0" borderId="37" xfId="0" applyFont="1" applyBorder="1" applyAlignment="1">
      <alignment horizontal="center" vertical="center" wrapText="1"/>
    </xf>
    <xf numFmtId="0" fontId="10" fillId="0" borderId="71" xfId="0" applyFont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6" fillId="0" borderId="10" xfId="0" applyFont="1" applyBorder="1" applyAlignment="1">
      <alignment horizontal="center"/>
    </xf>
    <xf numFmtId="0" fontId="4" fillId="3" borderId="5" xfId="0" applyFont="1" applyFill="1" applyBorder="1" applyAlignment="1">
      <alignment horizontal="center" vertical="center" wrapText="1"/>
    </xf>
    <xf numFmtId="0" fontId="4" fillId="3" borderId="8" xfId="0" applyFont="1" applyFill="1" applyBorder="1" applyAlignment="1">
      <alignment horizontal="center" vertical="center"/>
    </xf>
    <xf numFmtId="0" fontId="4" fillId="3" borderId="19" xfId="0" applyFont="1" applyFill="1" applyBorder="1" applyAlignment="1">
      <alignment horizontal="center" vertical="center"/>
    </xf>
    <xf numFmtId="0" fontId="4" fillId="3" borderId="25" xfId="0" applyFont="1" applyFill="1" applyBorder="1" applyAlignment="1">
      <alignment horizontal="center" vertical="center"/>
    </xf>
    <xf numFmtId="0" fontId="4" fillId="3" borderId="28" xfId="0" applyFont="1" applyFill="1" applyBorder="1" applyAlignment="1">
      <alignment horizontal="center" vertical="center"/>
    </xf>
    <xf numFmtId="0" fontId="0" fillId="0" borderId="15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center" vertical="center" wrapText="1"/>
    </xf>
    <xf numFmtId="0" fontId="0" fillId="0" borderId="16" xfId="0" applyFont="1" applyBorder="1" applyAlignment="1">
      <alignment horizontal="center" vertical="center" wrapText="1"/>
    </xf>
    <xf numFmtId="0" fontId="16" fillId="0" borderId="15" xfId="0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11" xfId="0" applyFont="1" applyBorder="1" applyAlignment="1">
      <alignment horizontal="center"/>
    </xf>
    <xf numFmtId="0" fontId="16" fillId="0" borderId="7" xfId="0" applyFont="1" applyBorder="1" applyAlignment="1">
      <alignment horizontal="center"/>
    </xf>
    <xf numFmtId="0" fontId="16" fillId="0" borderId="8" xfId="0" applyFont="1" applyBorder="1" applyAlignment="1">
      <alignment horizontal="center"/>
    </xf>
    <xf numFmtId="0" fontId="16" fillId="0" borderId="9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16" fillId="9" borderId="33" xfId="0" applyFont="1" applyFill="1" applyBorder="1" applyAlignment="1">
      <alignment horizontal="center" vertical="center" wrapText="1"/>
    </xf>
    <xf numFmtId="0" fontId="16" fillId="9" borderId="1" xfId="0" applyFont="1" applyFill="1" applyBorder="1" applyAlignment="1">
      <alignment horizontal="center" vertical="center" wrapText="1"/>
    </xf>
    <xf numFmtId="0" fontId="16" fillId="9" borderId="34" xfId="0" applyFont="1" applyFill="1" applyBorder="1" applyAlignment="1">
      <alignment horizontal="center" vertical="center" wrapText="1"/>
    </xf>
    <xf numFmtId="0" fontId="16" fillId="9" borderId="18" xfId="0" applyFont="1" applyFill="1" applyBorder="1" applyAlignment="1">
      <alignment horizontal="center" vertical="center" wrapText="1"/>
    </xf>
    <xf numFmtId="0" fontId="16" fillId="9" borderId="14" xfId="0" applyFont="1" applyFill="1" applyBorder="1" applyAlignment="1">
      <alignment horizontal="center" vertical="center" wrapText="1"/>
    </xf>
    <xf numFmtId="0" fontId="16" fillId="9" borderId="21" xfId="0" applyFont="1" applyFill="1" applyBorder="1" applyAlignment="1">
      <alignment horizontal="center" vertical="center" wrapText="1"/>
    </xf>
    <xf numFmtId="9" fontId="19" fillId="9" borderId="40" xfId="0" applyNumberFormat="1" applyFont="1" applyFill="1" applyBorder="1" applyAlignment="1">
      <alignment horizontal="center" vertical="center" wrapText="1"/>
    </xf>
    <xf numFmtId="0" fontId="19" fillId="9" borderId="41" xfId="0" applyFont="1" applyFill="1" applyBorder="1" applyAlignment="1">
      <alignment horizontal="center" vertical="center" wrapText="1"/>
    </xf>
    <xf numFmtId="0" fontId="19" fillId="9" borderId="74" xfId="0" applyFont="1" applyFill="1" applyBorder="1" applyAlignment="1">
      <alignment horizontal="center" vertical="center" wrapText="1"/>
    </xf>
    <xf numFmtId="9" fontId="6" fillId="9" borderId="68" xfId="6" applyFont="1" applyFill="1" applyBorder="1" applyAlignment="1">
      <alignment horizontal="center" vertical="center" wrapText="1"/>
    </xf>
    <xf numFmtId="9" fontId="6" fillId="9" borderId="67" xfId="6" applyFont="1" applyFill="1" applyBorder="1" applyAlignment="1">
      <alignment horizontal="center" vertical="center" wrapText="1"/>
    </xf>
    <xf numFmtId="0" fontId="19" fillId="9" borderId="42" xfId="0" applyFont="1" applyFill="1" applyBorder="1" applyAlignment="1">
      <alignment horizontal="center" vertical="center" wrapText="1"/>
    </xf>
    <xf numFmtId="9" fontId="6" fillId="9" borderId="70" xfId="6" applyFont="1" applyFill="1" applyBorder="1" applyAlignment="1">
      <alignment horizontal="center" vertical="center" wrapText="1"/>
    </xf>
    <xf numFmtId="9" fontId="6" fillId="9" borderId="73" xfId="6" applyFont="1" applyFill="1" applyBorder="1" applyAlignment="1">
      <alignment horizontal="center" vertical="center" wrapText="1"/>
    </xf>
    <xf numFmtId="0" fontId="22" fillId="0" borderId="37" xfId="0" applyFont="1" applyBorder="1" applyAlignment="1">
      <alignment horizontal="center"/>
    </xf>
    <xf numFmtId="0" fontId="19" fillId="0" borderId="39" xfId="0" applyFont="1" applyBorder="1" applyAlignment="1">
      <alignment horizontal="center" vertical="center" wrapText="1"/>
    </xf>
    <xf numFmtId="0" fontId="19" fillId="0" borderId="2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19" fillId="0" borderId="33" xfId="0" applyFont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25" fillId="6" borderId="44" xfId="0" applyFont="1" applyFill="1" applyBorder="1" applyAlignment="1">
      <alignment horizontal="center" vertical="center"/>
    </xf>
    <xf numFmtId="0" fontId="25" fillId="6" borderId="47" xfId="0" applyFont="1" applyFill="1" applyBorder="1" applyAlignment="1">
      <alignment horizontal="center" vertical="center"/>
    </xf>
    <xf numFmtId="0" fontId="27" fillId="0" borderId="57" xfId="0" applyFont="1" applyBorder="1" applyAlignment="1">
      <alignment vertical="center" wrapText="1"/>
    </xf>
    <xf numFmtId="0" fontId="27" fillId="0" borderId="61" xfId="0" applyFont="1" applyBorder="1" applyAlignment="1">
      <alignment vertical="center" wrapText="1"/>
    </xf>
    <xf numFmtId="0" fontId="27" fillId="0" borderId="62" xfId="0" applyFont="1" applyBorder="1" applyAlignment="1">
      <alignment vertical="center" wrapText="1"/>
    </xf>
    <xf numFmtId="0" fontId="25" fillId="6" borderId="52" xfId="0" applyFont="1" applyFill="1" applyBorder="1" applyAlignment="1">
      <alignment horizontal="center" vertical="center"/>
    </xf>
    <xf numFmtId="0" fontId="25" fillId="6" borderId="53" xfId="0" applyFont="1" applyFill="1" applyBorder="1" applyAlignment="1">
      <alignment horizontal="center" vertical="center"/>
    </xf>
    <xf numFmtId="0" fontId="25" fillId="6" borderId="45" xfId="0" applyFont="1" applyFill="1" applyBorder="1" applyAlignment="1">
      <alignment horizontal="center" vertical="center" wrapText="1"/>
    </xf>
    <xf numFmtId="0" fontId="25" fillId="6" borderId="48" xfId="0" applyFont="1" applyFill="1" applyBorder="1" applyAlignment="1">
      <alignment horizontal="center" vertical="center" wrapText="1"/>
    </xf>
    <xf numFmtId="0" fontId="24" fillId="6" borderId="45" xfId="0" applyFont="1" applyFill="1" applyBorder="1" applyAlignment="1">
      <alignment horizontal="center" vertical="center"/>
    </xf>
    <xf numFmtId="0" fontId="24" fillId="6" borderId="48" xfId="0" applyFont="1" applyFill="1" applyBorder="1" applyAlignment="1">
      <alignment horizontal="center" vertical="center"/>
    </xf>
    <xf numFmtId="44" fontId="16" fillId="0" borderId="0" xfId="0" applyNumberFormat="1" applyFont="1" applyAlignment="1">
      <alignment horizontal="center"/>
    </xf>
    <xf numFmtId="0" fontId="16" fillId="0" borderId="0" xfId="0" applyFont="1" applyAlignment="1">
      <alignment horizontal="center"/>
    </xf>
    <xf numFmtId="0" fontId="25" fillId="6" borderId="51" xfId="0" applyFont="1" applyFill="1" applyBorder="1" applyAlignment="1">
      <alignment horizontal="center" vertical="center"/>
    </xf>
    <xf numFmtId="0" fontId="25" fillId="6" borderId="0" xfId="0" applyFont="1" applyFill="1" applyBorder="1" applyAlignment="1">
      <alignment horizontal="center" vertical="center"/>
    </xf>
    <xf numFmtId="0" fontId="22" fillId="0" borderId="0" xfId="0" applyFont="1" applyAlignment="1">
      <alignment horizontal="left" wrapText="1"/>
    </xf>
    <xf numFmtId="0" fontId="25" fillId="6" borderId="44" xfId="0" applyFont="1" applyFill="1" applyBorder="1" applyAlignment="1">
      <alignment horizontal="center" vertical="center" wrapText="1"/>
    </xf>
    <xf numFmtId="0" fontId="25" fillId="6" borderId="47" xfId="0" applyFont="1" applyFill="1" applyBorder="1" applyAlignment="1">
      <alignment horizontal="center" vertical="center" wrapText="1"/>
    </xf>
    <xf numFmtId="0" fontId="25" fillId="6" borderId="65" xfId="0" applyFont="1" applyFill="1" applyBorder="1" applyAlignment="1">
      <alignment horizontal="center" vertical="center" wrapText="1"/>
    </xf>
    <xf numFmtId="0" fontId="24" fillId="6" borderId="54" xfId="0" applyFont="1" applyFill="1" applyBorder="1" applyAlignment="1">
      <alignment horizontal="center" vertical="center"/>
    </xf>
    <xf numFmtId="0" fontId="25" fillId="6" borderId="49" xfId="0" applyFont="1" applyFill="1" applyBorder="1" applyAlignment="1">
      <alignment horizontal="center" vertical="center" wrapText="1"/>
    </xf>
    <xf numFmtId="0" fontId="25" fillId="6" borderId="50" xfId="0" applyFont="1" applyFill="1" applyBorder="1" applyAlignment="1">
      <alignment horizontal="center" vertical="center" wrapText="1"/>
    </xf>
  </cellXfs>
  <cellStyles count="7">
    <cellStyle name="Millares 2" xfId="3"/>
    <cellStyle name="Moneda" xfId="1" builtinId="4"/>
    <cellStyle name="Moneda 2" xfId="4"/>
    <cellStyle name="Normal" xfId="0" builtinId="0"/>
    <cellStyle name="Normal 2" xfId="2"/>
    <cellStyle name="Normal 3" xfId="5"/>
    <cellStyle name="Porcentaje" xfId="6" builtinId="5"/>
  </cellStyles>
  <dxfs count="0"/>
  <tableStyles count="0" defaultTableStyle="TableStyleMedium9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161123</xdr:colOff>
      <xdr:row>0</xdr:row>
      <xdr:rowOff>67570</xdr:rowOff>
    </xdr:from>
    <xdr:to>
      <xdr:col>2</xdr:col>
      <xdr:colOff>582083</xdr:colOff>
      <xdr:row>2</xdr:row>
      <xdr:rowOff>195023</xdr:rowOff>
    </xdr:to>
    <xdr:pic>
      <xdr:nvPicPr>
        <xdr:cNvPr id="2" name="Picture 2" descr="X:\Mercadeo\GERENCIA DE MERCADEO\PLAN DE MERCADEO 2013\IMAGEN CORPORATIVA\Plantilla Presentaciones e imagenes soporte\solo_logo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123" y="67570"/>
          <a:ext cx="1849710" cy="6142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78"/>
  <sheetViews>
    <sheetView tabSelected="1" zoomScale="90" zoomScaleNormal="90" workbookViewId="0">
      <pane ySplit="7" topLeftCell="A38" activePane="bottomLeft" state="frozen"/>
      <selection pane="bottomLeft" activeCell="H50" sqref="H50"/>
    </sheetView>
  </sheetViews>
  <sheetFormatPr baseColWidth="10" defaultRowHeight="15" x14ac:dyDescent="0.25"/>
  <cols>
    <col min="1" max="1" width="7.42578125" style="5" customWidth="1"/>
    <col min="2" max="2" width="14" style="22" customWidth="1"/>
    <col min="3" max="3" width="40.28515625" style="6" customWidth="1"/>
    <col min="4" max="4" width="15" style="1" hidden="1" customWidth="1"/>
    <col min="5" max="5" width="11.5703125" style="1" hidden="1" customWidth="1"/>
    <col min="6" max="6" width="14.28515625" style="1" hidden="1" customWidth="1"/>
    <col min="7" max="30" width="4" style="1" customWidth="1"/>
    <col min="31" max="31" width="10.28515625" style="24" hidden="1" customWidth="1"/>
    <col min="32" max="32" width="30.140625" style="101" customWidth="1"/>
    <col min="33" max="35" width="11.42578125" style="1"/>
    <col min="36" max="36" width="12.7109375" style="1" bestFit="1" customWidth="1"/>
    <col min="37" max="16384" width="11.42578125" style="1"/>
  </cols>
  <sheetData>
    <row r="1" spans="1:36" ht="20.100000000000001" customHeight="1" x14ac:dyDescent="0.25">
      <c r="A1" s="255"/>
      <c r="B1" s="256"/>
      <c r="C1" s="256"/>
      <c r="D1" s="259" t="s">
        <v>347</v>
      </c>
      <c r="E1" s="260"/>
      <c r="F1" s="260"/>
      <c r="G1" s="260"/>
      <c r="H1" s="260"/>
      <c r="I1" s="260"/>
      <c r="J1" s="260"/>
      <c r="K1" s="260"/>
      <c r="L1" s="260"/>
      <c r="M1" s="260"/>
      <c r="N1" s="260"/>
      <c r="O1" s="260"/>
      <c r="P1" s="260"/>
      <c r="Q1" s="260"/>
      <c r="R1" s="260"/>
      <c r="S1" s="260"/>
      <c r="T1" s="260"/>
      <c r="U1" s="260"/>
      <c r="V1" s="260"/>
      <c r="W1" s="260"/>
      <c r="X1" s="260"/>
      <c r="Y1" s="260"/>
      <c r="Z1" s="260"/>
      <c r="AA1" s="260"/>
      <c r="AB1" s="260"/>
      <c r="AC1" s="260"/>
      <c r="AD1" s="260"/>
      <c r="AE1" s="260"/>
      <c r="AF1" s="261"/>
    </row>
    <row r="2" spans="1:36" ht="20.100000000000001" customHeight="1" x14ac:dyDescent="0.25">
      <c r="A2" s="257"/>
      <c r="B2" s="258"/>
      <c r="C2" s="258"/>
      <c r="D2" s="262"/>
      <c r="E2" s="263"/>
      <c r="F2" s="263"/>
      <c r="G2" s="263"/>
      <c r="H2" s="263"/>
      <c r="I2" s="263"/>
      <c r="J2" s="263"/>
      <c r="K2" s="263"/>
      <c r="L2" s="263"/>
      <c r="M2" s="263"/>
      <c r="N2" s="263"/>
      <c r="O2" s="263"/>
      <c r="P2" s="263"/>
      <c r="Q2" s="263"/>
      <c r="R2" s="263"/>
      <c r="S2" s="263"/>
      <c r="T2" s="263"/>
      <c r="U2" s="263"/>
      <c r="V2" s="263"/>
      <c r="W2" s="263"/>
      <c r="X2" s="263"/>
      <c r="Y2" s="263"/>
      <c r="Z2" s="263"/>
      <c r="AA2" s="263"/>
      <c r="AB2" s="263"/>
      <c r="AC2" s="263"/>
      <c r="AD2" s="263"/>
      <c r="AE2" s="263"/>
      <c r="AF2" s="264"/>
    </row>
    <row r="3" spans="1:36" ht="20.100000000000001" customHeight="1" x14ac:dyDescent="0.25">
      <c r="A3" s="257"/>
      <c r="B3" s="258"/>
      <c r="C3" s="258"/>
      <c r="D3" s="265"/>
      <c r="E3" s="266"/>
      <c r="F3" s="266"/>
      <c r="G3" s="266"/>
      <c r="H3" s="266"/>
      <c r="I3" s="266"/>
      <c r="J3" s="266"/>
      <c r="K3" s="266"/>
      <c r="L3" s="266"/>
      <c r="M3" s="266"/>
      <c r="N3" s="266"/>
      <c r="O3" s="266"/>
      <c r="P3" s="266"/>
      <c r="Q3" s="266"/>
      <c r="R3" s="266"/>
      <c r="S3" s="266"/>
      <c r="T3" s="266"/>
      <c r="U3" s="266"/>
      <c r="V3" s="266"/>
      <c r="W3" s="266"/>
      <c r="X3" s="266"/>
      <c r="Y3" s="266"/>
      <c r="Z3" s="266"/>
      <c r="AA3" s="266"/>
      <c r="AB3" s="266"/>
      <c r="AC3" s="266"/>
      <c r="AD3" s="266"/>
      <c r="AE3" s="266"/>
      <c r="AF3" s="267"/>
    </row>
    <row r="4" spans="1:36" s="23" customFormat="1" ht="25.5" customHeight="1" x14ac:dyDescent="0.25">
      <c r="A4" s="251" t="s">
        <v>22</v>
      </c>
      <c r="B4" s="272" t="s">
        <v>25</v>
      </c>
      <c r="C4" s="270" t="s">
        <v>27</v>
      </c>
      <c r="D4" s="253" t="s">
        <v>8</v>
      </c>
      <c r="E4" s="272" t="s">
        <v>28</v>
      </c>
      <c r="F4" s="253" t="s">
        <v>32</v>
      </c>
      <c r="G4" s="274">
        <v>2018</v>
      </c>
      <c r="H4" s="275"/>
      <c r="I4" s="275"/>
      <c r="J4" s="275"/>
      <c r="K4" s="275"/>
      <c r="L4" s="275"/>
      <c r="M4" s="275"/>
      <c r="N4" s="275"/>
      <c r="O4" s="275"/>
      <c r="P4" s="275"/>
      <c r="Q4" s="275"/>
      <c r="R4" s="275"/>
      <c r="S4" s="275"/>
      <c r="T4" s="275"/>
      <c r="U4" s="275"/>
      <c r="V4" s="275"/>
      <c r="W4" s="275"/>
      <c r="X4" s="275"/>
      <c r="Y4" s="275"/>
      <c r="Z4" s="275"/>
      <c r="AA4" s="275"/>
      <c r="AB4" s="275"/>
      <c r="AC4" s="275"/>
      <c r="AD4" s="276"/>
      <c r="AE4" s="272" t="s">
        <v>29</v>
      </c>
      <c r="AF4" s="268" t="s">
        <v>19</v>
      </c>
    </row>
    <row r="5" spans="1:36" s="23" customFormat="1" ht="20.100000000000001" customHeight="1" x14ac:dyDescent="0.25">
      <c r="A5" s="252"/>
      <c r="B5" s="272"/>
      <c r="C5" s="270"/>
      <c r="D5" s="254"/>
      <c r="E5" s="272"/>
      <c r="F5" s="254"/>
      <c r="G5" s="270" t="s">
        <v>0</v>
      </c>
      <c r="H5" s="270"/>
      <c r="I5" s="270" t="s">
        <v>325</v>
      </c>
      <c r="J5" s="270"/>
      <c r="K5" s="270" t="s">
        <v>326</v>
      </c>
      <c r="L5" s="270"/>
      <c r="M5" s="270" t="s">
        <v>327</v>
      </c>
      <c r="N5" s="270"/>
      <c r="O5" s="270" t="s">
        <v>328</v>
      </c>
      <c r="P5" s="270"/>
      <c r="Q5" s="270" t="s">
        <v>329</v>
      </c>
      <c r="R5" s="270"/>
      <c r="S5" s="270" t="s">
        <v>330</v>
      </c>
      <c r="T5" s="270"/>
      <c r="U5" s="270" t="s">
        <v>331</v>
      </c>
      <c r="V5" s="270"/>
      <c r="W5" s="270" t="s">
        <v>332</v>
      </c>
      <c r="X5" s="270"/>
      <c r="Y5" s="270" t="s">
        <v>333</v>
      </c>
      <c r="Z5" s="270"/>
      <c r="AA5" s="270" t="s">
        <v>334</v>
      </c>
      <c r="AB5" s="270"/>
      <c r="AC5" s="270" t="s">
        <v>335</v>
      </c>
      <c r="AD5" s="270"/>
      <c r="AE5" s="272"/>
      <c r="AF5" s="268"/>
    </row>
    <row r="6" spans="1:36" s="23" customFormat="1" ht="20.100000000000001" customHeight="1" thickBot="1" x14ac:dyDescent="0.3">
      <c r="A6" s="252"/>
      <c r="B6" s="253"/>
      <c r="C6" s="273"/>
      <c r="D6" s="254"/>
      <c r="E6" s="253"/>
      <c r="F6" s="254"/>
      <c r="G6" s="181" t="s">
        <v>336</v>
      </c>
      <c r="H6" s="181" t="s">
        <v>337</v>
      </c>
      <c r="I6" s="181" t="s">
        <v>336</v>
      </c>
      <c r="J6" s="181" t="s">
        <v>337</v>
      </c>
      <c r="K6" s="181" t="s">
        <v>336</v>
      </c>
      <c r="L6" s="181" t="s">
        <v>337</v>
      </c>
      <c r="M6" s="181" t="s">
        <v>336</v>
      </c>
      <c r="N6" s="181" t="s">
        <v>337</v>
      </c>
      <c r="O6" s="181" t="s">
        <v>336</v>
      </c>
      <c r="P6" s="181" t="s">
        <v>337</v>
      </c>
      <c r="Q6" s="181" t="s">
        <v>336</v>
      </c>
      <c r="R6" s="181" t="s">
        <v>337</v>
      </c>
      <c r="S6" s="181" t="s">
        <v>336</v>
      </c>
      <c r="T6" s="181" t="s">
        <v>337</v>
      </c>
      <c r="U6" s="181" t="s">
        <v>336</v>
      </c>
      <c r="V6" s="181" t="s">
        <v>337</v>
      </c>
      <c r="W6" s="181" t="s">
        <v>336</v>
      </c>
      <c r="X6" s="181" t="s">
        <v>337</v>
      </c>
      <c r="Y6" s="181" t="s">
        <v>336</v>
      </c>
      <c r="Z6" s="181" t="s">
        <v>337</v>
      </c>
      <c r="AA6" s="181" t="s">
        <v>336</v>
      </c>
      <c r="AB6" s="181" t="s">
        <v>337</v>
      </c>
      <c r="AC6" s="181" t="s">
        <v>336</v>
      </c>
      <c r="AD6" s="181" t="s">
        <v>337</v>
      </c>
      <c r="AE6" s="253"/>
      <c r="AF6" s="269"/>
    </row>
    <row r="7" spans="1:36" ht="20.100000000000001" customHeight="1" thickBot="1" x14ac:dyDescent="0.3">
      <c r="A7" s="199">
        <v>1</v>
      </c>
      <c r="B7" s="246" t="s">
        <v>7</v>
      </c>
      <c r="C7" s="246"/>
      <c r="D7" s="246"/>
      <c r="E7" s="246"/>
      <c r="F7" s="246"/>
      <c r="G7" s="246"/>
      <c r="H7" s="246"/>
      <c r="I7" s="246"/>
      <c r="J7" s="246"/>
      <c r="K7" s="246"/>
      <c r="L7" s="246"/>
      <c r="M7" s="246"/>
      <c r="N7" s="246"/>
      <c r="O7" s="246"/>
      <c r="P7" s="246"/>
      <c r="Q7" s="246"/>
      <c r="R7" s="246"/>
      <c r="S7" s="246"/>
      <c r="T7" s="246"/>
      <c r="U7" s="246"/>
      <c r="V7" s="246"/>
      <c r="W7" s="246"/>
      <c r="X7" s="246"/>
      <c r="Y7" s="246"/>
      <c r="Z7" s="246"/>
      <c r="AA7" s="246"/>
      <c r="AB7" s="246"/>
      <c r="AC7" s="246"/>
      <c r="AD7" s="246"/>
      <c r="AE7" s="246"/>
      <c r="AF7" s="247"/>
    </row>
    <row r="8" spans="1:36" s="6" customFormat="1" ht="15" customHeight="1" x14ac:dyDescent="0.25">
      <c r="A8" s="200" t="s">
        <v>1</v>
      </c>
      <c r="B8" s="182" t="s">
        <v>349</v>
      </c>
      <c r="C8" s="183" t="s">
        <v>348</v>
      </c>
      <c r="D8" s="156">
        <v>0</v>
      </c>
      <c r="E8" s="157">
        <v>20</v>
      </c>
      <c r="F8" s="158">
        <f t="shared" ref="F8" si="0">D8*E8</f>
        <v>0</v>
      </c>
      <c r="G8" s="159"/>
      <c r="H8" s="159"/>
      <c r="I8" s="159"/>
      <c r="J8" s="159"/>
      <c r="K8" s="159"/>
      <c r="L8" s="159"/>
      <c r="M8" s="159"/>
      <c r="N8" s="159"/>
      <c r="O8" s="159"/>
      <c r="P8" s="159"/>
      <c r="Q8" s="159"/>
      <c r="R8" s="159"/>
      <c r="S8" s="159" t="s">
        <v>21</v>
      </c>
      <c r="T8" s="238" t="s">
        <v>21</v>
      </c>
      <c r="U8" s="159"/>
      <c r="V8" s="159"/>
      <c r="W8" s="159"/>
      <c r="X8" s="159"/>
      <c r="Y8" s="159"/>
      <c r="Z8" s="159"/>
      <c r="AA8" s="159"/>
      <c r="AB8" s="159"/>
      <c r="AC8" s="159"/>
      <c r="AD8" s="159"/>
      <c r="AE8" s="157" t="s">
        <v>30</v>
      </c>
      <c r="AF8" s="212" t="s">
        <v>368</v>
      </c>
    </row>
    <row r="9" spans="1:36" s="6" customFormat="1" ht="15" customHeight="1" x14ac:dyDescent="0.25">
      <c r="A9" s="201" t="s">
        <v>346</v>
      </c>
      <c r="B9" s="179" t="s">
        <v>349</v>
      </c>
      <c r="C9" s="180" t="s">
        <v>389</v>
      </c>
      <c r="D9" s="26"/>
      <c r="E9" s="160"/>
      <c r="F9" s="161"/>
      <c r="G9" s="155"/>
      <c r="H9" s="155"/>
      <c r="I9" s="155"/>
      <c r="J9" s="155"/>
      <c r="K9" s="155"/>
      <c r="L9" s="155"/>
      <c r="M9" s="155"/>
      <c r="N9" s="155"/>
      <c r="O9" s="155"/>
      <c r="P9" s="155"/>
      <c r="Q9" s="155"/>
      <c r="R9" s="155"/>
      <c r="S9" s="155" t="s">
        <v>21</v>
      </c>
      <c r="T9" s="155"/>
      <c r="U9" s="155"/>
      <c r="V9" s="155"/>
      <c r="W9" s="155"/>
      <c r="X9" s="155"/>
      <c r="Y9" s="155"/>
      <c r="Z9" s="155"/>
      <c r="AA9" s="155"/>
      <c r="AB9" s="155"/>
      <c r="AC9" s="155"/>
      <c r="AD9" s="155"/>
      <c r="AE9" s="160"/>
      <c r="AF9" s="162" t="s">
        <v>388</v>
      </c>
    </row>
    <row r="10" spans="1:36" s="6" customFormat="1" ht="15" customHeight="1" x14ac:dyDescent="0.25">
      <c r="A10" s="201" t="s">
        <v>395</v>
      </c>
      <c r="B10" s="179" t="s">
        <v>349</v>
      </c>
      <c r="C10" s="180" t="s">
        <v>387</v>
      </c>
      <c r="D10" s="26"/>
      <c r="E10" s="160"/>
      <c r="F10" s="161"/>
      <c r="G10" s="155"/>
      <c r="H10" s="155"/>
      <c r="I10" s="155"/>
      <c r="J10" s="155"/>
      <c r="K10" s="155"/>
      <c r="L10" s="155"/>
      <c r="M10" s="155"/>
      <c r="N10" s="155"/>
      <c r="O10" s="155"/>
      <c r="P10" s="155"/>
      <c r="Q10" s="155"/>
      <c r="R10" s="155"/>
      <c r="S10" s="155"/>
      <c r="T10" s="155"/>
      <c r="U10" s="155" t="s">
        <v>21</v>
      </c>
      <c r="V10" s="155"/>
      <c r="W10" s="155"/>
      <c r="X10" s="155"/>
      <c r="Y10" s="155"/>
      <c r="Z10" s="155"/>
      <c r="AA10" s="155"/>
      <c r="AB10" s="155"/>
      <c r="AC10" s="155"/>
      <c r="AD10" s="155"/>
      <c r="AE10" s="160"/>
      <c r="AF10" s="162" t="s">
        <v>388</v>
      </c>
    </row>
    <row r="11" spans="1:36" s="6" customFormat="1" ht="15" customHeight="1" x14ac:dyDescent="0.25">
      <c r="A11" s="201" t="s">
        <v>396</v>
      </c>
      <c r="B11" s="179" t="s">
        <v>349</v>
      </c>
      <c r="C11" s="180" t="s">
        <v>390</v>
      </c>
      <c r="D11" s="26"/>
      <c r="E11" s="160"/>
      <c r="F11" s="161"/>
      <c r="G11" s="155"/>
      <c r="H11" s="155"/>
      <c r="I11" s="155"/>
      <c r="J11" s="155"/>
      <c r="K11" s="155"/>
      <c r="L11" s="155"/>
      <c r="M11" s="155"/>
      <c r="N11" s="155"/>
      <c r="O11" s="155"/>
      <c r="P11" s="155"/>
      <c r="Q11" s="155"/>
      <c r="R11" s="155"/>
      <c r="S11" s="155"/>
      <c r="T11" s="155"/>
      <c r="U11" s="155" t="s">
        <v>21</v>
      </c>
      <c r="V11" s="155"/>
      <c r="W11" s="155"/>
      <c r="X11" s="155"/>
      <c r="Y11" s="155"/>
      <c r="Z11" s="155"/>
      <c r="AA11" s="155"/>
      <c r="AB11" s="155"/>
      <c r="AC11" s="155"/>
      <c r="AD11" s="155"/>
      <c r="AE11" s="160"/>
      <c r="AF11" s="162" t="s">
        <v>388</v>
      </c>
    </row>
    <row r="12" spans="1:36" s="6" customFormat="1" ht="15" customHeight="1" x14ac:dyDescent="0.25">
      <c r="A12" s="201" t="s">
        <v>397</v>
      </c>
      <c r="B12" s="206" t="s">
        <v>349</v>
      </c>
      <c r="C12" s="207" t="s">
        <v>345</v>
      </c>
      <c r="D12" s="26">
        <v>0</v>
      </c>
      <c r="E12" s="160">
        <v>14</v>
      </c>
      <c r="F12" s="29">
        <f>+D12*E12</f>
        <v>0</v>
      </c>
      <c r="G12" s="155"/>
      <c r="H12" s="155"/>
      <c r="I12" s="155"/>
      <c r="J12" s="155"/>
      <c r="K12" s="155"/>
      <c r="L12" s="155"/>
      <c r="M12" s="155"/>
      <c r="N12" s="155"/>
      <c r="O12" s="12"/>
      <c r="P12" s="155"/>
      <c r="Q12" s="155"/>
      <c r="R12" s="155"/>
      <c r="S12" s="155"/>
      <c r="T12" s="155"/>
      <c r="U12" s="155" t="s">
        <v>21</v>
      </c>
      <c r="V12" s="155"/>
      <c r="W12" s="155"/>
      <c r="X12" s="155"/>
      <c r="Y12" s="155"/>
      <c r="Z12" s="155"/>
      <c r="AA12" s="155"/>
      <c r="AB12" s="155"/>
      <c r="AC12" s="155"/>
      <c r="AD12" s="155"/>
      <c r="AE12" s="160" t="s">
        <v>31</v>
      </c>
      <c r="AF12" s="162" t="s">
        <v>379</v>
      </c>
    </row>
    <row r="13" spans="1:36" s="6" customFormat="1" ht="15" customHeight="1" x14ac:dyDescent="0.25">
      <c r="A13" s="201" t="s">
        <v>398</v>
      </c>
      <c r="B13" s="179" t="s">
        <v>349</v>
      </c>
      <c r="C13" s="180" t="s">
        <v>392</v>
      </c>
      <c r="D13" s="26"/>
      <c r="E13" s="160"/>
      <c r="F13" s="161"/>
      <c r="G13" s="155"/>
      <c r="H13" s="155"/>
      <c r="I13" s="155"/>
      <c r="J13" s="155"/>
      <c r="K13" s="155"/>
      <c r="L13" s="155"/>
      <c r="M13" s="155"/>
      <c r="N13" s="155"/>
      <c r="O13" s="155"/>
      <c r="P13" s="155"/>
      <c r="Q13" s="155"/>
      <c r="R13" s="155"/>
      <c r="S13" s="155"/>
      <c r="T13" s="155"/>
      <c r="U13" s="155"/>
      <c r="V13" s="155"/>
      <c r="W13" s="155" t="s">
        <v>21</v>
      </c>
      <c r="X13" s="155"/>
      <c r="Y13" s="155"/>
      <c r="Z13" s="155"/>
      <c r="AA13" s="155"/>
      <c r="AB13" s="155"/>
      <c r="AC13" s="155"/>
      <c r="AD13" s="155"/>
      <c r="AE13" s="160"/>
      <c r="AF13" s="162" t="s">
        <v>388</v>
      </c>
    </row>
    <row r="14" spans="1:36" s="6" customFormat="1" ht="15" customHeight="1" x14ac:dyDescent="0.25">
      <c r="A14" s="201" t="s">
        <v>410</v>
      </c>
      <c r="B14" s="209" t="s">
        <v>26</v>
      </c>
      <c r="C14" s="185" t="s">
        <v>350</v>
      </c>
      <c r="D14" s="26">
        <v>0</v>
      </c>
      <c r="E14" s="184">
        <v>15</v>
      </c>
      <c r="F14" s="29">
        <f>+D14*E14</f>
        <v>0</v>
      </c>
      <c r="G14" s="184"/>
      <c r="H14" s="184"/>
      <c r="I14" s="184"/>
      <c r="J14" s="184"/>
      <c r="K14" s="184"/>
      <c r="L14" s="184"/>
      <c r="M14" s="184"/>
      <c r="N14" s="184"/>
      <c r="O14" s="184"/>
      <c r="P14" s="184"/>
      <c r="Q14" s="184"/>
      <c r="R14" s="184"/>
      <c r="S14" s="184"/>
      <c r="T14" s="184"/>
      <c r="U14" s="184"/>
      <c r="V14" s="184"/>
      <c r="W14" s="184"/>
      <c r="X14" s="184"/>
      <c r="Y14" s="184"/>
      <c r="Z14" s="184"/>
      <c r="AA14" s="184" t="s">
        <v>21</v>
      </c>
      <c r="AB14" s="184"/>
      <c r="AC14" s="184"/>
      <c r="AD14" s="184"/>
      <c r="AE14" s="184" t="s">
        <v>341</v>
      </c>
      <c r="AF14" s="162" t="s">
        <v>379</v>
      </c>
    </row>
    <row r="15" spans="1:36" s="6" customFormat="1" ht="15" customHeight="1" x14ac:dyDescent="0.25">
      <c r="A15" s="201" t="s">
        <v>414</v>
      </c>
      <c r="B15" s="184" t="s">
        <v>26</v>
      </c>
      <c r="C15" s="191" t="s">
        <v>363</v>
      </c>
      <c r="D15" s="26">
        <v>0</v>
      </c>
      <c r="E15" s="188">
        <v>40</v>
      </c>
      <c r="F15" s="29">
        <f>+D15*E15</f>
        <v>0</v>
      </c>
      <c r="G15" s="184"/>
      <c r="H15" s="184"/>
      <c r="I15" s="184"/>
      <c r="J15" s="184"/>
      <c r="K15" s="184"/>
      <c r="L15" s="184"/>
      <c r="M15" s="184"/>
      <c r="N15" s="184"/>
      <c r="O15" s="184"/>
      <c r="P15" s="184"/>
      <c r="Q15" s="184" t="s">
        <v>21</v>
      </c>
      <c r="R15" s="184"/>
      <c r="S15" s="184"/>
      <c r="T15" s="184"/>
      <c r="U15" s="184"/>
      <c r="V15" s="184"/>
      <c r="W15" s="184"/>
      <c r="X15" s="184"/>
      <c r="Y15" s="184"/>
      <c r="Z15" s="184"/>
      <c r="AA15" s="184"/>
      <c r="AB15" s="184"/>
      <c r="AC15" s="184"/>
      <c r="AD15" s="184"/>
      <c r="AE15" s="184" t="s">
        <v>341</v>
      </c>
      <c r="AF15" s="162" t="s">
        <v>388</v>
      </c>
    </row>
    <row r="16" spans="1:36" s="6" customFormat="1" ht="15" customHeight="1" x14ac:dyDescent="0.25">
      <c r="A16" s="201" t="s">
        <v>415</v>
      </c>
      <c r="B16" s="184" t="s">
        <v>26</v>
      </c>
      <c r="C16" s="191" t="s">
        <v>344</v>
      </c>
      <c r="D16" s="26">
        <v>0</v>
      </c>
      <c r="E16" s="188">
        <v>40</v>
      </c>
      <c r="F16" s="29">
        <f>+D16*E16</f>
        <v>0</v>
      </c>
      <c r="G16" s="184"/>
      <c r="H16" s="184"/>
      <c r="I16" s="184"/>
      <c r="J16" s="184"/>
      <c r="K16" s="184"/>
      <c r="L16" s="184"/>
      <c r="M16" s="184"/>
      <c r="N16" s="184"/>
      <c r="O16" s="184" t="s">
        <v>21</v>
      </c>
      <c r="P16" s="184"/>
      <c r="Q16" s="184"/>
      <c r="R16" s="184"/>
      <c r="S16" s="184" t="s">
        <v>21</v>
      </c>
      <c r="T16" s="184"/>
      <c r="U16" s="184"/>
      <c r="V16" s="184"/>
      <c r="W16" s="184" t="s">
        <v>21</v>
      </c>
      <c r="X16" s="184"/>
      <c r="Y16" s="184" t="s">
        <v>21</v>
      </c>
      <c r="Z16" s="184"/>
      <c r="AA16" s="184" t="s">
        <v>21</v>
      </c>
      <c r="AB16" s="184"/>
      <c r="AC16" s="184"/>
      <c r="AD16" s="184"/>
      <c r="AE16" s="188" t="s">
        <v>30</v>
      </c>
      <c r="AF16" s="162" t="s">
        <v>379</v>
      </c>
      <c r="AJ16" s="242"/>
    </row>
    <row r="17" spans="1:36" s="6" customFormat="1" ht="15" customHeight="1" thickBot="1" x14ac:dyDescent="0.3">
      <c r="A17" s="211" t="s">
        <v>416</v>
      </c>
      <c r="B17" s="189" t="s">
        <v>26</v>
      </c>
      <c r="C17" s="192" t="s">
        <v>374</v>
      </c>
      <c r="D17" s="178">
        <v>0</v>
      </c>
      <c r="E17" s="190">
        <v>40</v>
      </c>
      <c r="F17" s="197">
        <f>+D17*E17</f>
        <v>0</v>
      </c>
      <c r="G17" s="189"/>
      <c r="H17" s="189"/>
      <c r="I17" s="189"/>
      <c r="J17" s="189"/>
      <c r="K17" s="189"/>
      <c r="L17" s="189"/>
      <c r="M17" s="189"/>
      <c r="N17" s="189"/>
      <c r="O17" s="189"/>
      <c r="P17" s="189"/>
      <c r="Q17" s="189"/>
      <c r="R17" s="189"/>
      <c r="S17" s="189"/>
      <c r="T17" s="189"/>
      <c r="U17" s="189"/>
      <c r="V17" s="189"/>
      <c r="W17" s="189"/>
      <c r="X17" s="189"/>
      <c r="Y17" s="189"/>
      <c r="Z17" s="189"/>
      <c r="AA17" s="189" t="s">
        <v>21</v>
      </c>
      <c r="AB17" s="189"/>
      <c r="AC17" s="189"/>
      <c r="AD17" s="189"/>
      <c r="AE17" s="189" t="s">
        <v>341</v>
      </c>
      <c r="AF17" s="168" t="s">
        <v>379</v>
      </c>
    </row>
    <row r="18" spans="1:36" ht="20.100000000000001" customHeight="1" thickBot="1" x14ac:dyDescent="0.3">
      <c r="A18" s="205">
        <v>2</v>
      </c>
      <c r="B18" s="248" t="s">
        <v>393</v>
      </c>
      <c r="C18" s="249"/>
      <c r="D18" s="249"/>
      <c r="E18" s="249"/>
      <c r="F18" s="249"/>
      <c r="G18" s="249"/>
      <c r="H18" s="249"/>
      <c r="I18" s="249"/>
      <c r="J18" s="249"/>
      <c r="K18" s="249"/>
      <c r="L18" s="249"/>
      <c r="M18" s="249"/>
      <c r="N18" s="249"/>
      <c r="O18" s="249"/>
      <c r="P18" s="249"/>
      <c r="Q18" s="249"/>
      <c r="R18" s="249"/>
      <c r="S18" s="249"/>
      <c r="T18" s="249"/>
      <c r="U18" s="249"/>
      <c r="V18" s="249"/>
      <c r="W18" s="249"/>
      <c r="X18" s="249"/>
      <c r="Y18" s="249"/>
      <c r="Z18" s="249"/>
      <c r="AA18" s="249"/>
      <c r="AB18" s="249"/>
      <c r="AC18" s="249"/>
      <c r="AD18" s="249"/>
      <c r="AE18" s="249"/>
      <c r="AF18" s="250"/>
    </row>
    <row r="19" spans="1:36" ht="30" customHeight="1" x14ac:dyDescent="0.25">
      <c r="A19" s="210" t="s">
        <v>2</v>
      </c>
      <c r="B19" s="213" t="s">
        <v>378</v>
      </c>
      <c r="C19" s="214" t="s">
        <v>18</v>
      </c>
      <c r="D19" s="177">
        <v>0</v>
      </c>
      <c r="E19" s="167">
        <v>40</v>
      </c>
      <c r="F19" s="215">
        <f>D19*E19</f>
        <v>0</v>
      </c>
      <c r="G19" s="216"/>
      <c r="H19" s="216"/>
      <c r="I19" s="216"/>
      <c r="J19" s="216"/>
      <c r="K19" s="216" t="s">
        <v>21</v>
      </c>
      <c r="L19" s="216"/>
      <c r="M19" s="239" t="s">
        <v>21</v>
      </c>
      <c r="N19" s="216"/>
      <c r="O19" s="216"/>
      <c r="P19" s="216"/>
      <c r="Q19" s="216"/>
      <c r="R19" s="216"/>
      <c r="S19" s="216"/>
      <c r="T19" s="216"/>
      <c r="U19" s="216"/>
      <c r="V19" s="216"/>
      <c r="W19" s="216"/>
      <c r="X19" s="216"/>
      <c r="Y19" s="216"/>
      <c r="Z19" s="216"/>
      <c r="AA19" s="216"/>
      <c r="AB19" s="216"/>
      <c r="AC19" s="216"/>
      <c r="AD19" s="216"/>
      <c r="AE19" s="167" t="s">
        <v>30</v>
      </c>
      <c r="AF19" s="217" t="s">
        <v>377</v>
      </c>
    </row>
    <row r="20" spans="1:36" ht="30" customHeight="1" x14ac:dyDescent="0.25">
      <c r="A20" s="201" t="s">
        <v>3</v>
      </c>
      <c r="B20" s="179" t="s">
        <v>378</v>
      </c>
      <c r="C20" s="180" t="s">
        <v>364</v>
      </c>
      <c r="D20" s="26"/>
      <c r="E20" s="160">
        <v>40</v>
      </c>
      <c r="F20" s="161"/>
      <c r="G20" s="155"/>
      <c r="H20" s="155"/>
      <c r="I20" s="155"/>
      <c r="J20" s="155"/>
      <c r="K20" s="155"/>
      <c r="L20" s="155"/>
      <c r="M20" s="155" t="s">
        <v>21</v>
      </c>
      <c r="N20" s="240" t="s">
        <v>21</v>
      </c>
      <c r="O20" s="155"/>
      <c r="P20" s="155"/>
      <c r="Q20" s="155"/>
      <c r="R20" s="155"/>
      <c r="S20" s="155"/>
      <c r="T20" s="155"/>
      <c r="U20" s="155"/>
      <c r="V20" s="155"/>
      <c r="W20" s="155"/>
      <c r="X20" s="155"/>
      <c r="Y20" s="155"/>
      <c r="Z20" s="155"/>
      <c r="AA20" s="155"/>
      <c r="AB20" s="155"/>
      <c r="AC20" s="155"/>
      <c r="AD20" s="155"/>
      <c r="AE20" s="160" t="s">
        <v>30</v>
      </c>
      <c r="AF20" s="162" t="s">
        <v>379</v>
      </c>
    </row>
    <row r="21" spans="1:36" s="6" customFormat="1" ht="15" customHeight="1" x14ac:dyDescent="0.25">
      <c r="A21" s="201" t="s">
        <v>399</v>
      </c>
      <c r="B21" s="188" t="s">
        <v>349</v>
      </c>
      <c r="C21" s="165" t="s">
        <v>371</v>
      </c>
      <c r="D21" s="26">
        <v>90000</v>
      </c>
      <c r="E21" s="160">
        <v>8</v>
      </c>
      <c r="F21" s="186">
        <f t="shared" ref="F21:F25" si="1">D21*E21</f>
        <v>720000</v>
      </c>
      <c r="G21" s="155"/>
      <c r="H21" s="155"/>
      <c r="I21" s="155"/>
      <c r="J21" s="155"/>
      <c r="K21" s="155"/>
      <c r="L21" s="155"/>
      <c r="M21" s="155"/>
      <c r="N21" s="155"/>
      <c r="O21" s="164"/>
      <c r="P21" s="164"/>
      <c r="Q21" s="155"/>
      <c r="R21" s="155"/>
      <c r="S21" s="155" t="s">
        <v>21</v>
      </c>
      <c r="T21" s="155"/>
      <c r="U21" s="155"/>
      <c r="V21" s="155"/>
      <c r="W21" s="155"/>
      <c r="X21" s="155"/>
      <c r="Y21" s="155"/>
      <c r="Z21" s="155"/>
      <c r="AA21" s="155"/>
      <c r="AB21" s="155"/>
      <c r="AC21" s="155"/>
      <c r="AD21" s="155"/>
      <c r="AE21" s="160" t="s">
        <v>20</v>
      </c>
      <c r="AF21" s="162" t="s">
        <v>379</v>
      </c>
      <c r="AJ21" s="25"/>
    </row>
    <row r="22" spans="1:36" s="6" customFormat="1" ht="15" customHeight="1" x14ac:dyDescent="0.25">
      <c r="A22" s="201" t="s">
        <v>400</v>
      </c>
      <c r="B22" s="188" t="s">
        <v>349</v>
      </c>
      <c r="C22" s="165" t="s">
        <v>372</v>
      </c>
      <c r="D22" s="26">
        <v>90000</v>
      </c>
      <c r="E22" s="160">
        <v>3</v>
      </c>
      <c r="F22" s="186">
        <f t="shared" si="1"/>
        <v>270000</v>
      </c>
      <c r="G22" s="155"/>
      <c r="H22" s="155"/>
      <c r="I22" s="155"/>
      <c r="J22" s="155"/>
      <c r="K22" s="155"/>
      <c r="L22" s="155"/>
      <c r="M22" s="155"/>
      <c r="N22" s="155"/>
      <c r="O22" s="164"/>
      <c r="P22" s="164"/>
      <c r="Q22" s="155"/>
      <c r="R22" s="155"/>
      <c r="S22" s="155" t="s">
        <v>21</v>
      </c>
      <c r="T22" s="155"/>
      <c r="U22" s="155"/>
      <c r="V22" s="155"/>
      <c r="W22" s="163"/>
      <c r="X22" s="163"/>
      <c r="Y22" s="155"/>
      <c r="Z22" s="155"/>
      <c r="AA22" s="155"/>
      <c r="AB22" s="155"/>
      <c r="AC22" s="155"/>
      <c r="AD22" s="155"/>
      <c r="AE22" s="160" t="s">
        <v>20</v>
      </c>
      <c r="AF22" s="162" t="s">
        <v>379</v>
      </c>
      <c r="AJ22" s="25"/>
    </row>
    <row r="23" spans="1:36" s="6" customFormat="1" ht="15" customHeight="1" x14ac:dyDescent="0.25">
      <c r="A23" s="201" t="s">
        <v>401</v>
      </c>
      <c r="B23" s="188" t="s">
        <v>349</v>
      </c>
      <c r="C23" s="165" t="s">
        <v>373</v>
      </c>
      <c r="D23" s="26">
        <v>380000</v>
      </c>
      <c r="E23" s="160">
        <v>5</v>
      </c>
      <c r="F23" s="186">
        <f t="shared" si="1"/>
        <v>1900000</v>
      </c>
      <c r="G23" s="155"/>
      <c r="H23" s="155"/>
      <c r="I23" s="155"/>
      <c r="J23" s="155"/>
      <c r="K23" s="155"/>
      <c r="L23" s="155"/>
      <c r="M23" s="155"/>
      <c r="N23" s="155"/>
      <c r="O23" s="164"/>
      <c r="P23" s="164"/>
      <c r="Q23" s="155"/>
      <c r="R23" s="155"/>
      <c r="S23" s="155" t="s">
        <v>21</v>
      </c>
      <c r="T23" s="155"/>
      <c r="U23" s="155"/>
      <c r="V23" s="155"/>
      <c r="W23" s="155"/>
      <c r="X23" s="155"/>
      <c r="Y23" s="155"/>
      <c r="Z23" s="155"/>
      <c r="AA23" s="155"/>
      <c r="AB23" s="155"/>
      <c r="AC23" s="155"/>
      <c r="AD23" s="155"/>
      <c r="AE23" s="160" t="s">
        <v>20</v>
      </c>
      <c r="AF23" s="162" t="s">
        <v>379</v>
      </c>
      <c r="AJ23" s="166"/>
    </row>
    <row r="24" spans="1:36" s="6" customFormat="1" ht="15" customHeight="1" x14ac:dyDescent="0.25">
      <c r="A24" s="201" t="s">
        <v>402</v>
      </c>
      <c r="B24" s="188" t="s">
        <v>26</v>
      </c>
      <c r="C24" s="187" t="s">
        <v>375</v>
      </c>
      <c r="D24" s="26">
        <v>500000</v>
      </c>
      <c r="E24" s="160">
        <v>8</v>
      </c>
      <c r="F24" s="186">
        <f t="shared" si="1"/>
        <v>4000000</v>
      </c>
      <c r="G24" s="155"/>
      <c r="H24" s="155"/>
      <c r="I24" s="155"/>
      <c r="J24" s="155"/>
      <c r="K24" s="155"/>
      <c r="L24" s="155"/>
      <c r="M24" s="155"/>
      <c r="N24" s="155"/>
      <c r="O24" s="164"/>
      <c r="P24" s="164"/>
      <c r="Q24" s="164"/>
      <c r="R24" s="164"/>
      <c r="S24" s="164"/>
      <c r="T24" s="164"/>
      <c r="U24" s="164" t="s">
        <v>21</v>
      </c>
      <c r="V24" s="155"/>
      <c r="W24" s="155"/>
      <c r="X24" s="155"/>
      <c r="Y24" s="155"/>
      <c r="Z24" s="155"/>
      <c r="AA24" s="155"/>
      <c r="AB24" s="155"/>
      <c r="AC24" s="155"/>
      <c r="AD24" s="155"/>
      <c r="AE24" s="160" t="s">
        <v>20</v>
      </c>
      <c r="AF24" s="162" t="s">
        <v>379</v>
      </c>
    </row>
    <row r="25" spans="1:36" s="6" customFormat="1" ht="35.1" customHeight="1" x14ac:dyDescent="0.25">
      <c r="A25" s="201" t="s">
        <v>403</v>
      </c>
      <c r="B25" s="188" t="s">
        <v>349</v>
      </c>
      <c r="C25" s="185" t="s">
        <v>343</v>
      </c>
      <c r="D25" s="26">
        <v>0</v>
      </c>
      <c r="E25" s="160">
        <v>9</v>
      </c>
      <c r="F25" s="186">
        <f t="shared" si="1"/>
        <v>0</v>
      </c>
      <c r="G25" s="155"/>
      <c r="H25" s="155"/>
      <c r="I25" s="155"/>
      <c r="J25" s="155"/>
      <c r="K25" s="155"/>
      <c r="L25" s="155"/>
      <c r="M25" s="155" t="s">
        <v>21</v>
      </c>
      <c r="N25" s="240" t="s">
        <v>21</v>
      </c>
      <c r="O25" s="155" t="s">
        <v>21</v>
      </c>
      <c r="P25" s="240" t="s">
        <v>21</v>
      </c>
      <c r="Q25" s="155" t="s">
        <v>21</v>
      </c>
      <c r="R25" s="240" t="s">
        <v>21</v>
      </c>
      <c r="S25" s="155" t="s">
        <v>21</v>
      </c>
      <c r="T25" s="240" t="s">
        <v>21</v>
      </c>
      <c r="U25" s="155"/>
      <c r="V25" s="155"/>
      <c r="W25" s="155"/>
      <c r="X25" s="155"/>
      <c r="Y25" s="155"/>
      <c r="Z25" s="155"/>
      <c r="AA25" s="155"/>
      <c r="AB25" s="155"/>
      <c r="AC25" s="155"/>
      <c r="AD25" s="155"/>
      <c r="AE25" s="160" t="s">
        <v>30</v>
      </c>
      <c r="AF25" s="162" t="s">
        <v>379</v>
      </c>
    </row>
    <row r="26" spans="1:36" s="6" customFormat="1" ht="25.5" customHeight="1" x14ac:dyDescent="0.25">
      <c r="A26" s="201" t="s">
        <v>404</v>
      </c>
      <c r="B26" s="188" t="s">
        <v>378</v>
      </c>
      <c r="C26" s="185" t="s">
        <v>391</v>
      </c>
      <c r="D26" s="26"/>
      <c r="E26" s="160"/>
      <c r="F26" s="186"/>
      <c r="G26" s="155"/>
      <c r="H26" s="155"/>
      <c r="I26" s="155"/>
      <c r="J26" s="155"/>
      <c r="K26" s="155"/>
      <c r="L26" s="155"/>
      <c r="M26" s="155"/>
      <c r="N26" s="155"/>
      <c r="O26" s="155"/>
      <c r="P26" s="155"/>
      <c r="Q26" s="155"/>
      <c r="R26" s="155"/>
      <c r="S26" s="155"/>
      <c r="T26" s="155"/>
      <c r="U26" s="155"/>
      <c r="V26" s="155"/>
      <c r="W26" s="155"/>
      <c r="X26" s="155"/>
      <c r="Y26" s="155" t="s">
        <v>21</v>
      </c>
      <c r="Z26" s="155"/>
      <c r="AA26" s="155"/>
      <c r="AB26" s="155"/>
      <c r="AC26" s="155"/>
      <c r="AD26" s="155"/>
      <c r="AE26" s="160"/>
      <c r="AF26" s="208" t="s">
        <v>411</v>
      </c>
    </row>
    <row r="27" spans="1:36" s="6" customFormat="1" ht="23.25" customHeight="1" x14ac:dyDescent="0.25">
      <c r="A27" s="201" t="s">
        <v>405</v>
      </c>
      <c r="B27" s="188" t="s">
        <v>378</v>
      </c>
      <c r="C27" s="185" t="s">
        <v>382</v>
      </c>
      <c r="D27" s="26"/>
      <c r="E27" s="160"/>
      <c r="F27" s="186"/>
      <c r="G27" s="155"/>
      <c r="H27" s="155"/>
      <c r="I27" s="155"/>
      <c r="J27" s="155"/>
      <c r="K27" s="155"/>
      <c r="L27" s="155"/>
      <c r="M27" s="155"/>
      <c r="N27" s="155"/>
      <c r="O27" s="155"/>
      <c r="P27" s="155"/>
      <c r="Q27" s="155"/>
      <c r="R27" s="155"/>
      <c r="S27" s="155" t="s">
        <v>21</v>
      </c>
      <c r="T27" s="240" t="s">
        <v>21</v>
      </c>
      <c r="U27" s="155"/>
      <c r="V27" s="155"/>
      <c r="W27" s="155"/>
      <c r="X27" s="155"/>
      <c r="Y27" s="155"/>
      <c r="Z27" s="155"/>
      <c r="AA27" s="155"/>
      <c r="AB27" s="155"/>
      <c r="AC27" s="155"/>
      <c r="AD27" s="155"/>
      <c r="AE27" s="160"/>
      <c r="AF27" s="162" t="s">
        <v>379</v>
      </c>
    </row>
    <row r="28" spans="1:36" ht="27.75" customHeight="1" x14ac:dyDescent="0.25">
      <c r="A28" s="201" t="s">
        <v>406</v>
      </c>
      <c r="B28" s="209" t="s">
        <v>412</v>
      </c>
      <c r="C28" s="185" t="s">
        <v>365</v>
      </c>
      <c r="D28" s="26">
        <v>0</v>
      </c>
      <c r="E28" s="160">
        <v>12</v>
      </c>
      <c r="F28" s="29">
        <f t="shared" ref="F28:F39" si="2">+D28*E28</f>
        <v>0</v>
      </c>
      <c r="G28" s="184"/>
      <c r="H28" s="184"/>
      <c r="I28" s="184"/>
      <c r="J28" s="184"/>
      <c r="K28" s="184"/>
      <c r="L28" s="184"/>
      <c r="M28" s="184"/>
      <c r="N28" s="184"/>
      <c r="O28" s="184"/>
      <c r="P28" s="184"/>
      <c r="Q28" s="184"/>
      <c r="R28" s="184"/>
      <c r="S28" s="184" t="s">
        <v>21</v>
      </c>
      <c r="T28" s="241" t="s">
        <v>21</v>
      </c>
      <c r="U28" s="241"/>
      <c r="V28" s="184"/>
      <c r="W28" s="184"/>
      <c r="X28" s="184"/>
      <c r="Y28" s="184"/>
      <c r="Z28" s="184"/>
      <c r="AA28" s="184"/>
      <c r="AB28" s="184"/>
      <c r="AC28" s="184"/>
      <c r="AD28" s="184"/>
      <c r="AE28" s="184" t="s">
        <v>30</v>
      </c>
      <c r="AF28" s="162" t="s">
        <v>379</v>
      </c>
    </row>
    <row r="29" spans="1:36" s="6" customFormat="1" ht="27" customHeight="1" x14ac:dyDescent="0.25">
      <c r="A29" s="201" t="s">
        <v>427</v>
      </c>
      <c r="B29" s="209" t="s">
        <v>413</v>
      </c>
      <c r="C29" s="185" t="s">
        <v>351</v>
      </c>
      <c r="D29" s="26">
        <v>0</v>
      </c>
      <c r="E29" s="184">
        <v>15</v>
      </c>
      <c r="F29" s="29">
        <f t="shared" si="2"/>
        <v>0</v>
      </c>
      <c r="G29" s="184"/>
      <c r="H29" s="184"/>
      <c r="I29" s="184"/>
      <c r="J29" s="184"/>
      <c r="K29" s="184"/>
      <c r="L29" s="184"/>
      <c r="M29" s="184"/>
      <c r="N29" s="184"/>
      <c r="O29" s="184"/>
      <c r="P29" s="184"/>
      <c r="Q29" s="184"/>
      <c r="R29" s="184"/>
      <c r="S29" s="184"/>
      <c r="T29" s="184"/>
      <c r="U29" s="184" t="s">
        <v>21</v>
      </c>
      <c r="V29" s="184"/>
      <c r="W29" s="184"/>
      <c r="X29" s="184"/>
      <c r="Y29" s="184"/>
      <c r="Z29" s="184"/>
      <c r="AA29" s="184"/>
      <c r="AB29" s="184"/>
      <c r="AC29" s="184"/>
      <c r="AD29" s="184"/>
      <c r="AE29" s="188" t="s">
        <v>30</v>
      </c>
      <c r="AF29" s="162" t="s">
        <v>379</v>
      </c>
    </row>
    <row r="30" spans="1:36" s="6" customFormat="1" ht="15" customHeight="1" x14ac:dyDescent="0.25">
      <c r="A30" s="201" t="s">
        <v>407</v>
      </c>
      <c r="B30" s="209" t="s">
        <v>26</v>
      </c>
      <c r="C30" s="185" t="s">
        <v>356</v>
      </c>
      <c r="D30" s="26">
        <v>0</v>
      </c>
      <c r="E30" s="184">
        <v>15</v>
      </c>
      <c r="F30" s="29">
        <f t="shared" si="2"/>
        <v>0</v>
      </c>
      <c r="G30" s="184"/>
      <c r="H30" s="184"/>
      <c r="I30" s="184"/>
      <c r="J30" s="184"/>
      <c r="K30" s="184"/>
      <c r="L30" s="184"/>
      <c r="M30" s="184"/>
      <c r="N30" s="184"/>
      <c r="O30" s="184"/>
      <c r="P30" s="184"/>
      <c r="Q30" s="184" t="s">
        <v>21</v>
      </c>
      <c r="R30" s="241" t="s">
        <v>21</v>
      </c>
      <c r="S30" s="184"/>
      <c r="T30" s="184"/>
      <c r="U30" s="184"/>
      <c r="V30" s="184"/>
      <c r="W30" s="184"/>
      <c r="X30" s="184"/>
      <c r="Y30" s="184"/>
      <c r="Z30" s="184"/>
      <c r="AA30" s="184"/>
      <c r="AB30" s="184"/>
      <c r="AC30" s="184"/>
      <c r="AD30" s="184"/>
      <c r="AE30" s="184" t="s">
        <v>341</v>
      </c>
      <c r="AF30" s="162" t="s">
        <v>379</v>
      </c>
    </row>
    <row r="31" spans="1:36" s="6" customFormat="1" ht="15" customHeight="1" x14ac:dyDescent="0.25">
      <c r="A31" s="201" t="s">
        <v>408</v>
      </c>
      <c r="B31" s="209" t="s">
        <v>26</v>
      </c>
      <c r="C31" s="185" t="s">
        <v>357</v>
      </c>
      <c r="D31" s="26">
        <v>0</v>
      </c>
      <c r="E31" s="184">
        <v>40</v>
      </c>
      <c r="F31" s="29">
        <f t="shared" si="2"/>
        <v>0</v>
      </c>
      <c r="G31" s="184"/>
      <c r="H31" s="184"/>
      <c r="I31" s="184"/>
      <c r="J31" s="184"/>
      <c r="K31" s="184"/>
      <c r="L31" s="184"/>
      <c r="M31" s="184"/>
      <c r="N31" s="184"/>
      <c r="O31" s="184"/>
      <c r="P31" s="184"/>
      <c r="Q31" s="184" t="s">
        <v>21</v>
      </c>
      <c r="R31" s="241" t="s">
        <v>21</v>
      </c>
      <c r="S31" s="184"/>
      <c r="T31" s="184"/>
      <c r="U31" s="184"/>
      <c r="V31" s="184"/>
      <c r="W31" s="184"/>
      <c r="X31" s="184"/>
      <c r="Y31" s="184"/>
      <c r="Z31" s="184"/>
      <c r="AA31" s="184"/>
      <c r="AB31" s="184"/>
      <c r="AC31" s="184"/>
      <c r="AD31" s="184"/>
      <c r="AE31" s="188" t="s">
        <v>30</v>
      </c>
      <c r="AF31" s="162" t="s">
        <v>379</v>
      </c>
    </row>
    <row r="32" spans="1:36" s="6" customFormat="1" ht="15" customHeight="1" x14ac:dyDescent="0.25">
      <c r="A32" s="201" t="s">
        <v>409</v>
      </c>
      <c r="B32" s="209" t="s">
        <v>26</v>
      </c>
      <c r="C32" s="185" t="s">
        <v>366</v>
      </c>
      <c r="D32" s="26">
        <v>0</v>
      </c>
      <c r="E32" s="184">
        <v>3</v>
      </c>
      <c r="F32" s="29">
        <f t="shared" si="2"/>
        <v>0</v>
      </c>
      <c r="G32" s="184"/>
      <c r="H32" s="184"/>
      <c r="I32" s="184"/>
      <c r="J32" s="184"/>
      <c r="K32" s="184"/>
      <c r="L32" s="184"/>
      <c r="M32" s="184"/>
      <c r="N32" s="184"/>
      <c r="O32" s="184"/>
      <c r="P32" s="184"/>
      <c r="Q32" s="184" t="s">
        <v>21</v>
      </c>
      <c r="R32" s="184"/>
      <c r="S32" s="184"/>
      <c r="T32" s="184"/>
      <c r="U32" s="184"/>
      <c r="V32" s="184"/>
      <c r="W32" s="184"/>
      <c r="X32" s="184"/>
      <c r="Y32" s="184"/>
      <c r="Z32" s="184"/>
      <c r="AA32" s="184"/>
      <c r="AB32" s="184"/>
      <c r="AC32" s="184"/>
      <c r="AD32" s="184"/>
      <c r="AE32" s="184" t="s">
        <v>341</v>
      </c>
      <c r="AF32" s="162" t="s">
        <v>379</v>
      </c>
    </row>
    <row r="33" spans="1:32" s="6" customFormat="1" ht="15" customHeight="1" x14ac:dyDescent="0.25">
      <c r="A33" s="201" t="s">
        <v>428</v>
      </c>
      <c r="B33" s="209" t="s">
        <v>26</v>
      </c>
      <c r="C33" s="185" t="s">
        <v>358</v>
      </c>
      <c r="D33" s="26">
        <v>0</v>
      </c>
      <c r="E33" s="184">
        <v>15</v>
      </c>
      <c r="F33" s="29">
        <f t="shared" si="2"/>
        <v>0</v>
      </c>
      <c r="G33" s="184"/>
      <c r="H33" s="184"/>
      <c r="I33" s="184"/>
      <c r="J33" s="184"/>
      <c r="K33" s="184"/>
      <c r="L33" s="184"/>
      <c r="M33" s="184"/>
      <c r="N33" s="184"/>
      <c r="O33" s="184"/>
      <c r="P33" s="184"/>
      <c r="Q33" s="184"/>
      <c r="R33" s="184"/>
      <c r="S33" s="184"/>
      <c r="T33" s="184"/>
      <c r="U33" s="184"/>
      <c r="V33" s="184"/>
      <c r="W33" s="184"/>
      <c r="X33" s="184"/>
      <c r="Y33" s="184" t="s">
        <v>21</v>
      </c>
      <c r="Z33" s="184"/>
      <c r="AA33" s="184"/>
      <c r="AB33" s="184"/>
      <c r="AC33" s="184"/>
      <c r="AD33" s="184"/>
      <c r="AE33" s="184" t="s">
        <v>341</v>
      </c>
      <c r="AF33" s="162" t="s">
        <v>379</v>
      </c>
    </row>
    <row r="34" spans="1:32" s="6" customFormat="1" ht="15" customHeight="1" x14ac:dyDescent="0.25">
      <c r="A34" s="201" t="s">
        <v>429</v>
      </c>
      <c r="B34" s="209" t="s">
        <v>26</v>
      </c>
      <c r="C34" s="185" t="s">
        <v>376</v>
      </c>
      <c r="D34" s="26">
        <v>0</v>
      </c>
      <c r="E34" s="184">
        <v>15</v>
      </c>
      <c r="F34" s="29">
        <f t="shared" si="2"/>
        <v>0</v>
      </c>
      <c r="G34" s="184"/>
      <c r="H34" s="184"/>
      <c r="I34" s="184"/>
      <c r="J34" s="184"/>
      <c r="K34" s="184"/>
      <c r="L34" s="184"/>
      <c r="M34" s="184"/>
      <c r="N34" s="184"/>
      <c r="O34" s="184"/>
      <c r="P34" s="184"/>
      <c r="Q34" s="184" t="s">
        <v>21</v>
      </c>
      <c r="R34" s="184"/>
      <c r="S34" s="184"/>
      <c r="T34" s="184"/>
      <c r="U34" s="184"/>
      <c r="V34" s="184"/>
      <c r="W34" s="184"/>
      <c r="X34" s="184"/>
      <c r="Y34" s="184"/>
      <c r="Z34" s="184"/>
      <c r="AA34" s="184"/>
      <c r="AB34" s="184"/>
      <c r="AC34" s="184"/>
      <c r="AD34" s="184"/>
      <c r="AE34" s="184" t="s">
        <v>341</v>
      </c>
      <c r="AF34" s="162" t="s">
        <v>379</v>
      </c>
    </row>
    <row r="35" spans="1:32" s="6" customFormat="1" ht="15" customHeight="1" x14ac:dyDescent="0.25">
      <c r="A35" s="201" t="s">
        <v>430</v>
      </c>
      <c r="B35" s="209" t="s">
        <v>26</v>
      </c>
      <c r="C35" s="185" t="s">
        <v>359</v>
      </c>
      <c r="D35" s="26">
        <v>0</v>
      </c>
      <c r="E35" s="184">
        <v>15</v>
      </c>
      <c r="F35" s="29">
        <f t="shared" si="2"/>
        <v>0</v>
      </c>
      <c r="G35" s="184"/>
      <c r="H35" s="184"/>
      <c r="I35" s="184"/>
      <c r="J35" s="184"/>
      <c r="K35" s="184"/>
      <c r="L35" s="184"/>
      <c r="M35" s="184"/>
      <c r="N35" s="184"/>
      <c r="O35" s="184"/>
      <c r="P35" s="184"/>
      <c r="Q35" s="184"/>
      <c r="R35" s="184"/>
      <c r="S35" s="184"/>
      <c r="T35" s="184"/>
      <c r="U35" s="184"/>
      <c r="V35" s="184"/>
      <c r="W35" s="184"/>
      <c r="X35" s="184"/>
      <c r="Y35" s="184"/>
      <c r="Z35" s="184"/>
      <c r="AA35" s="184" t="s">
        <v>21</v>
      </c>
      <c r="AB35" s="184"/>
      <c r="AC35" s="184"/>
      <c r="AD35" s="184"/>
      <c r="AE35" s="184" t="s">
        <v>341</v>
      </c>
      <c r="AF35" s="162" t="s">
        <v>379</v>
      </c>
    </row>
    <row r="36" spans="1:32" s="6" customFormat="1" ht="15" customHeight="1" x14ac:dyDescent="0.25">
      <c r="A36" s="201" t="s">
        <v>431</v>
      </c>
      <c r="B36" s="209" t="s">
        <v>26</v>
      </c>
      <c r="C36" s="185" t="s">
        <v>361</v>
      </c>
      <c r="D36" s="26">
        <v>0</v>
      </c>
      <c r="E36" s="184">
        <v>40</v>
      </c>
      <c r="F36" s="29">
        <f t="shared" si="2"/>
        <v>0</v>
      </c>
      <c r="G36" s="184"/>
      <c r="H36" s="184"/>
      <c r="I36" s="184"/>
      <c r="J36" s="184"/>
      <c r="K36" s="184"/>
      <c r="L36" s="184"/>
      <c r="M36" s="184"/>
      <c r="N36" s="184"/>
      <c r="O36" s="184" t="s">
        <v>21</v>
      </c>
      <c r="P36" s="184"/>
      <c r="Q36" s="184"/>
      <c r="R36" s="184"/>
      <c r="S36" s="184"/>
      <c r="T36" s="184"/>
      <c r="U36" s="184"/>
      <c r="V36" s="184"/>
      <c r="W36" s="184"/>
      <c r="X36" s="184"/>
      <c r="Y36" s="184"/>
      <c r="Z36" s="184"/>
      <c r="AA36" s="184"/>
      <c r="AB36" s="184"/>
      <c r="AC36" s="184"/>
      <c r="AD36" s="184"/>
      <c r="AE36" s="184" t="s">
        <v>341</v>
      </c>
      <c r="AF36" s="162" t="s">
        <v>379</v>
      </c>
    </row>
    <row r="37" spans="1:32" s="6" customFormat="1" ht="23.25" customHeight="1" x14ac:dyDescent="0.25">
      <c r="A37" s="201" t="s">
        <v>432</v>
      </c>
      <c r="B37" s="209" t="s">
        <v>26</v>
      </c>
      <c r="C37" s="185" t="s">
        <v>369</v>
      </c>
      <c r="D37" s="26">
        <v>0</v>
      </c>
      <c r="E37" s="184">
        <v>4</v>
      </c>
      <c r="F37" s="29">
        <f t="shared" si="2"/>
        <v>0</v>
      </c>
      <c r="G37" s="184"/>
      <c r="H37" s="184"/>
      <c r="I37" s="184"/>
      <c r="J37" s="184"/>
      <c r="K37" s="184"/>
      <c r="L37" s="184"/>
      <c r="M37" s="184"/>
      <c r="N37" s="184"/>
      <c r="O37" s="184"/>
      <c r="P37" s="184"/>
      <c r="Q37" s="184"/>
      <c r="R37" s="184"/>
      <c r="S37" s="184"/>
      <c r="T37" s="184"/>
      <c r="U37" s="184" t="s">
        <v>21</v>
      </c>
      <c r="V37" s="184"/>
      <c r="W37" s="184"/>
      <c r="X37" s="184"/>
      <c r="Y37" s="184"/>
      <c r="Z37" s="184"/>
      <c r="AA37" s="184"/>
      <c r="AB37" s="184"/>
      <c r="AC37" s="184"/>
      <c r="AD37" s="184"/>
      <c r="AE37" s="188" t="s">
        <v>30</v>
      </c>
      <c r="AF37" s="162" t="s">
        <v>379</v>
      </c>
    </row>
    <row r="38" spans="1:32" s="6" customFormat="1" ht="15" customHeight="1" x14ac:dyDescent="0.25">
      <c r="A38" s="201" t="s">
        <v>433</v>
      </c>
      <c r="B38" s="209" t="s">
        <v>26</v>
      </c>
      <c r="C38" s="185" t="s">
        <v>362</v>
      </c>
      <c r="D38" s="26">
        <v>0</v>
      </c>
      <c r="E38" s="184">
        <v>8</v>
      </c>
      <c r="F38" s="29">
        <f t="shared" si="2"/>
        <v>0</v>
      </c>
      <c r="G38" s="184"/>
      <c r="H38" s="184"/>
      <c r="I38" s="184"/>
      <c r="J38" s="184"/>
      <c r="K38" s="184"/>
      <c r="L38" s="184"/>
      <c r="M38" s="184"/>
      <c r="N38" s="184"/>
      <c r="O38" s="184"/>
      <c r="P38" s="184"/>
      <c r="Q38" s="184"/>
      <c r="R38" s="184"/>
      <c r="S38" s="184"/>
      <c r="T38" s="184"/>
      <c r="U38" s="184"/>
      <c r="V38" s="184"/>
      <c r="W38" s="184" t="s">
        <v>21</v>
      </c>
      <c r="X38" s="184"/>
      <c r="Y38" s="184"/>
      <c r="Z38" s="184"/>
      <c r="AA38" s="184"/>
      <c r="AB38" s="184"/>
      <c r="AC38" s="184"/>
      <c r="AD38" s="184"/>
      <c r="AE38" s="184" t="s">
        <v>341</v>
      </c>
      <c r="AF38" s="162" t="s">
        <v>379</v>
      </c>
    </row>
    <row r="39" spans="1:32" s="6" customFormat="1" ht="15" customHeight="1" thickBot="1" x14ac:dyDescent="0.3">
      <c r="A39" s="211" t="s">
        <v>434</v>
      </c>
      <c r="B39" s="218" t="s">
        <v>349</v>
      </c>
      <c r="C39" s="192" t="s">
        <v>367</v>
      </c>
      <c r="D39" s="178">
        <v>0</v>
      </c>
      <c r="E39" s="190">
        <v>40</v>
      </c>
      <c r="F39" s="197">
        <f t="shared" si="2"/>
        <v>0</v>
      </c>
      <c r="G39" s="189"/>
      <c r="H39" s="189"/>
      <c r="I39" s="189"/>
      <c r="J39" s="189"/>
      <c r="K39" s="189"/>
      <c r="L39" s="189"/>
      <c r="M39" s="189"/>
      <c r="N39" s="189"/>
      <c r="O39" s="189"/>
      <c r="P39" s="189"/>
      <c r="Q39" s="189"/>
      <c r="R39" s="189"/>
      <c r="S39" s="189"/>
      <c r="T39" s="189"/>
      <c r="U39" s="189" t="s">
        <v>21</v>
      </c>
      <c r="V39" s="189"/>
      <c r="W39" s="189"/>
      <c r="X39" s="189"/>
      <c r="Y39" s="189"/>
      <c r="Z39" s="189"/>
      <c r="AA39" s="189"/>
      <c r="AB39" s="189"/>
      <c r="AC39" s="189"/>
      <c r="AD39" s="189"/>
      <c r="AE39" s="189" t="s">
        <v>341</v>
      </c>
      <c r="AF39" s="162" t="s">
        <v>379</v>
      </c>
    </row>
    <row r="40" spans="1:32" s="6" customFormat="1" ht="15" customHeight="1" thickBot="1" x14ac:dyDescent="0.3">
      <c r="A40" s="204">
        <v>3</v>
      </c>
      <c r="B40" s="243" t="s">
        <v>394</v>
      </c>
      <c r="C40" s="244"/>
      <c r="D40" s="244"/>
      <c r="E40" s="244"/>
      <c r="F40" s="244"/>
      <c r="G40" s="244"/>
      <c r="H40" s="244"/>
      <c r="I40" s="244"/>
      <c r="J40" s="244"/>
      <c r="K40" s="244"/>
      <c r="L40" s="244"/>
      <c r="M40" s="244"/>
      <c r="N40" s="244"/>
      <c r="O40" s="244"/>
      <c r="P40" s="244"/>
      <c r="Q40" s="244"/>
      <c r="R40" s="244"/>
      <c r="S40" s="244"/>
      <c r="T40" s="244"/>
      <c r="U40" s="244"/>
      <c r="V40" s="244"/>
      <c r="W40" s="244"/>
      <c r="X40" s="244"/>
      <c r="Y40" s="244"/>
      <c r="Z40" s="244"/>
      <c r="AA40" s="244"/>
      <c r="AB40" s="244"/>
      <c r="AC40" s="244"/>
      <c r="AD40" s="244"/>
      <c r="AE40" s="244"/>
      <c r="AF40" s="245"/>
    </row>
    <row r="41" spans="1:32" s="6" customFormat="1" ht="15" customHeight="1" thickBot="1" x14ac:dyDescent="0.3">
      <c r="A41" s="199" t="s">
        <v>4</v>
      </c>
      <c r="B41" s="219" t="s">
        <v>26</v>
      </c>
      <c r="C41" s="220" t="s">
        <v>360</v>
      </c>
      <c r="D41" s="221">
        <v>0</v>
      </c>
      <c r="E41" s="222">
        <v>40</v>
      </c>
      <c r="F41" s="223">
        <f>+D41*E41</f>
        <v>0</v>
      </c>
      <c r="G41" s="222"/>
      <c r="H41" s="222"/>
      <c r="I41" s="222"/>
      <c r="J41" s="222"/>
      <c r="K41" s="222"/>
      <c r="L41" s="222"/>
      <c r="M41" s="222"/>
      <c r="N41" s="222"/>
      <c r="O41" s="222" t="s">
        <v>21</v>
      </c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22"/>
      <c r="AB41" s="222"/>
      <c r="AC41" s="222"/>
      <c r="AD41" s="222"/>
      <c r="AE41" s="222" t="s">
        <v>341</v>
      </c>
      <c r="AF41" s="162" t="s">
        <v>379</v>
      </c>
    </row>
    <row r="42" spans="1:32" s="6" customFormat="1" ht="15" customHeight="1" thickBot="1" x14ac:dyDescent="0.3">
      <c r="A42" s="204">
        <v>4</v>
      </c>
      <c r="B42" s="243" t="s">
        <v>380</v>
      </c>
      <c r="C42" s="244"/>
      <c r="D42" s="244"/>
      <c r="E42" s="244"/>
      <c r="F42" s="244"/>
      <c r="G42" s="244"/>
      <c r="H42" s="244"/>
      <c r="I42" s="244"/>
      <c r="J42" s="244"/>
      <c r="K42" s="244"/>
      <c r="L42" s="244"/>
      <c r="M42" s="244"/>
      <c r="N42" s="244"/>
      <c r="O42" s="244"/>
      <c r="P42" s="244"/>
      <c r="Q42" s="244"/>
      <c r="R42" s="244"/>
      <c r="S42" s="244"/>
      <c r="T42" s="244"/>
      <c r="U42" s="244"/>
      <c r="V42" s="244"/>
      <c r="W42" s="244"/>
      <c r="X42" s="244"/>
      <c r="Y42" s="244"/>
      <c r="Z42" s="244"/>
      <c r="AA42" s="244"/>
      <c r="AB42" s="244"/>
      <c r="AC42" s="244"/>
      <c r="AD42" s="244"/>
      <c r="AE42" s="244"/>
      <c r="AF42" s="245"/>
    </row>
    <row r="43" spans="1:32" s="6" customFormat="1" ht="24" customHeight="1" x14ac:dyDescent="0.25">
      <c r="A43" s="210" t="s">
        <v>417</v>
      </c>
      <c r="B43" s="195" t="s">
        <v>349</v>
      </c>
      <c r="C43" s="194" t="s">
        <v>342</v>
      </c>
      <c r="D43" s="224">
        <v>113000</v>
      </c>
      <c r="E43" s="167">
        <v>15</v>
      </c>
      <c r="F43" s="225">
        <f>D43*E43</f>
        <v>1695000</v>
      </c>
      <c r="G43" s="216"/>
      <c r="H43" s="216"/>
      <c r="I43" s="216"/>
      <c r="J43" s="216"/>
      <c r="K43" s="216"/>
      <c r="L43" s="216"/>
      <c r="M43" s="216"/>
      <c r="N43" s="216"/>
      <c r="O43" s="216" t="s">
        <v>21</v>
      </c>
      <c r="P43" s="226"/>
      <c r="Q43" s="216"/>
      <c r="R43" s="216"/>
      <c r="S43" s="216"/>
      <c r="T43" s="216"/>
      <c r="U43" s="216"/>
      <c r="V43" s="239" t="s">
        <v>21</v>
      </c>
      <c r="W43" s="216"/>
      <c r="X43" s="216"/>
      <c r="Y43" s="216"/>
      <c r="Z43" s="216"/>
      <c r="AA43" s="216"/>
      <c r="AB43" s="216"/>
      <c r="AC43" s="216"/>
      <c r="AD43" s="216"/>
      <c r="AE43" s="167" t="s">
        <v>20</v>
      </c>
      <c r="AF43" s="196" t="s">
        <v>379</v>
      </c>
    </row>
    <row r="44" spans="1:32" s="6" customFormat="1" ht="15.75" customHeight="1" x14ac:dyDescent="0.25">
      <c r="A44" s="201" t="s">
        <v>435</v>
      </c>
      <c r="B44" s="209" t="s">
        <v>26</v>
      </c>
      <c r="C44" s="185" t="s">
        <v>352</v>
      </c>
      <c r="D44" s="26">
        <v>0</v>
      </c>
      <c r="E44" s="184">
        <v>5</v>
      </c>
      <c r="F44" s="29">
        <f t="shared" ref="F44:F48" si="3">+D44*E44</f>
        <v>0</v>
      </c>
      <c r="G44" s="184"/>
      <c r="H44" s="184"/>
      <c r="I44" s="184"/>
      <c r="J44" s="184"/>
      <c r="K44" s="184"/>
      <c r="L44" s="184"/>
      <c r="M44" s="184"/>
      <c r="N44" s="184"/>
      <c r="O44" s="184"/>
      <c r="P44" s="184"/>
      <c r="Q44" s="184"/>
      <c r="R44" s="184"/>
      <c r="S44" s="184" t="s">
        <v>21</v>
      </c>
      <c r="T44" s="184"/>
      <c r="U44" s="184"/>
      <c r="V44" s="184"/>
      <c r="W44" s="184"/>
      <c r="X44" s="184"/>
      <c r="Y44" s="184"/>
      <c r="Z44" s="184"/>
      <c r="AA44" s="184"/>
      <c r="AB44" s="184"/>
      <c r="AC44" s="184"/>
      <c r="AD44" s="184"/>
      <c r="AE44" s="188" t="s">
        <v>30</v>
      </c>
      <c r="AF44" s="162" t="s">
        <v>379</v>
      </c>
    </row>
    <row r="45" spans="1:32" s="6" customFormat="1" ht="16.5" customHeight="1" x14ac:dyDescent="0.25">
      <c r="A45" s="201" t="s">
        <v>418</v>
      </c>
      <c r="B45" s="209" t="s">
        <v>26</v>
      </c>
      <c r="C45" s="185" t="s">
        <v>354</v>
      </c>
      <c r="D45" s="26">
        <v>0</v>
      </c>
      <c r="E45" s="184">
        <v>15</v>
      </c>
      <c r="F45" s="29">
        <f t="shared" si="3"/>
        <v>0</v>
      </c>
      <c r="G45" s="184"/>
      <c r="H45" s="184"/>
      <c r="I45" s="184"/>
      <c r="J45" s="184"/>
      <c r="K45" s="184"/>
      <c r="L45" s="184"/>
      <c r="M45" s="184"/>
      <c r="N45" s="184"/>
      <c r="O45" s="184" t="s">
        <v>21</v>
      </c>
      <c r="P45" s="184"/>
      <c r="Q45" s="184"/>
      <c r="R45" s="184"/>
      <c r="S45" s="184"/>
      <c r="T45" s="184"/>
      <c r="U45" s="184"/>
      <c r="V45" s="184"/>
      <c r="W45" s="184"/>
      <c r="X45" s="184"/>
      <c r="Y45" s="184"/>
      <c r="Z45" s="184"/>
      <c r="AA45" s="184"/>
      <c r="AB45" s="184"/>
      <c r="AC45" s="184"/>
      <c r="AD45" s="184"/>
      <c r="AE45" s="188" t="s">
        <v>30</v>
      </c>
      <c r="AF45" s="162" t="s">
        <v>379</v>
      </c>
    </row>
    <row r="46" spans="1:32" s="6" customFormat="1" ht="15" customHeight="1" x14ac:dyDescent="0.25">
      <c r="A46" s="201" t="s">
        <v>419</v>
      </c>
      <c r="B46" s="209" t="s">
        <v>26</v>
      </c>
      <c r="C46" s="185" t="s">
        <v>381</v>
      </c>
      <c r="D46" s="26">
        <v>0</v>
      </c>
      <c r="E46" s="184">
        <v>15</v>
      </c>
      <c r="F46" s="29">
        <f t="shared" ref="F46" si="4">+D46*E46</f>
        <v>0</v>
      </c>
      <c r="G46" s="184"/>
      <c r="H46" s="184"/>
      <c r="I46" s="184"/>
      <c r="J46" s="184"/>
      <c r="K46" s="184"/>
      <c r="L46" s="184"/>
      <c r="M46" s="184"/>
      <c r="N46" s="184"/>
      <c r="O46" s="184" t="s">
        <v>21</v>
      </c>
      <c r="P46" s="184"/>
      <c r="Q46" s="184"/>
      <c r="R46" s="184"/>
      <c r="S46" s="184"/>
      <c r="T46" s="184"/>
      <c r="U46" s="184"/>
      <c r="V46" s="184"/>
      <c r="W46" s="184"/>
      <c r="X46" s="184"/>
      <c r="Y46" s="184"/>
      <c r="Z46" s="184"/>
      <c r="AA46" s="184"/>
      <c r="AB46" s="184"/>
      <c r="AC46" s="184"/>
      <c r="AD46" s="184"/>
      <c r="AE46" s="188" t="s">
        <v>30</v>
      </c>
      <c r="AF46" s="162" t="s">
        <v>379</v>
      </c>
    </row>
    <row r="47" spans="1:32" s="6" customFormat="1" ht="15" customHeight="1" x14ac:dyDescent="0.25">
      <c r="A47" s="201" t="s">
        <v>420</v>
      </c>
      <c r="B47" s="209" t="s">
        <v>26</v>
      </c>
      <c r="C47" s="185" t="s">
        <v>353</v>
      </c>
      <c r="D47" s="26">
        <v>0</v>
      </c>
      <c r="E47" s="184">
        <v>40</v>
      </c>
      <c r="F47" s="29">
        <f t="shared" si="3"/>
        <v>0</v>
      </c>
      <c r="G47" s="184"/>
      <c r="H47" s="184"/>
      <c r="I47" s="184"/>
      <c r="J47" s="184"/>
      <c r="K47" s="184"/>
      <c r="L47" s="184"/>
      <c r="M47" s="184"/>
      <c r="N47" s="184"/>
      <c r="O47" s="184"/>
      <c r="P47" s="184"/>
      <c r="Q47" s="184"/>
      <c r="R47" s="184"/>
      <c r="S47" s="184" t="s">
        <v>21</v>
      </c>
      <c r="T47" s="184"/>
      <c r="U47" s="184"/>
      <c r="V47" s="184"/>
      <c r="W47" s="184"/>
      <c r="X47" s="184"/>
      <c r="Y47" s="184"/>
      <c r="Z47" s="184"/>
      <c r="AA47" s="184"/>
      <c r="AB47" s="184"/>
      <c r="AC47" s="184"/>
      <c r="AD47" s="184"/>
      <c r="AE47" s="184" t="s">
        <v>341</v>
      </c>
      <c r="AF47" s="162" t="s">
        <v>379</v>
      </c>
    </row>
    <row r="48" spans="1:32" s="6" customFormat="1" ht="15" customHeight="1" x14ac:dyDescent="0.25">
      <c r="A48" s="201" t="s">
        <v>421</v>
      </c>
      <c r="B48" s="209" t="s">
        <v>26</v>
      </c>
      <c r="C48" s="185" t="s">
        <v>355</v>
      </c>
      <c r="D48" s="26">
        <v>0</v>
      </c>
      <c r="E48" s="184">
        <v>5</v>
      </c>
      <c r="F48" s="29">
        <f t="shared" si="3"/>
        <v>0</v>
      </c>
      <c r="G48" s="184"/>
      <c r="H48" s="184"/>
      <c r="I48" s="184"/>
      <c r="J48" s="184"/>
      <c r="K48" s="184"/>
      <c r="L48" s="184"/>
      <c r="M48" s="184"/>
      <c r="N48" s="184"/>
      <c r="O48" s="184"/>
      <c r="P48" s="184"/>
      <c r="Q48" s="184"/>
      <c r="R48" s="184"/>
      <c r="S48" s="184"/>
      <c r="T48" s="184"/>
      <c r="U48" s="184" t="s">
        <v>21</v>
      </c>
      <c r="V48" s="184"/>
      <c r="W48" s="184"/>
      <c r="X48" s="184"/>
      <c r="Y48" s="184"/>
      <c r="Z48" s="184"/>
      <c r="AA48" s="184"/>
      <c r="AB48" s="184"/>
      <c r="AC48" s="184"/>
      <c r="AD48" s="184"/>
      <c r="AE48" s="184" t="s">
        <v>341</v>
      </c>
      <c r="AF48" s="162" t="s">
        <v>379</v>
      </c>
    </row>
    <row r="49" spans="1:32" s="6" customFormat="1" ht="15" customHeight="1" x14ac:dyDescent="0.25">
      <c r="A49" s="201" t="s">
        <v>422</v>
      </c>
      <c r="B49" s="209" t="s">
        <v>436</v>
      </c>
      <c r="C49" s="185" t="s">
        <v>383</v>
      </c>
      <c r="D49" s="26">
        <v>0</v>
      </c>
      <c r="E49" s="184">
        <v>5</v>
      </c>
      <c r="F49" s="29">
        <f t="shared" ref="F49" si="5">+D49*E49</f>
        <v>0</v>
      </c>
      <c r="G49" s="184"/>
      <c r="H49" s="184"/>
      <c r="I49" s="184"/>
      <c r="J49" s="184"/>
      <c r="K49" s="184"/>
      <c r="L49" s="184"/>
      <c r="M49" s="184"/>
      <c r="N49" s="184"/>
      <c r="O49" s="184"/>
      <c r="P49" s="184"/>
      <c r="Q49" s="184"/>
      <c r="R49" s="184"/>
      <c r="S49" s="184"/>
      <c r="T49" s="184"/>
      <c r="U49" s="184" t="s">
        <v>21</v>
      </c>
      <c r="V49" s="184"/>
      <c r="W49" s="184"/>
      <c r="X49" s="184"/>
      <c r="Y49" s="184"/>
      <c r="Z49" s="184"/>
      <c r="AA49" s="184"/>
      <c r="AB49" s="184"/>
      <c r="AC49" s="184"/>
      <c r="AD49" s="184"/>
      <c r="AE49" s="184" t="s">
        <v>341</v>
      </c>
      <c r="AF49" s="162" t="s">
        <v>379</v>
      </c>
    </row>
    <row r="50" spans="1:32" s="6" customFormat="1" ht="24" customHeight="1" x14ac:dyDescent="0.25">
      <c r="A50" s="201" t="s">
        <v>423</v>
      </c>
      <c r="B50" s="209" t="s">
        <v>436</v>
      </c>
      <c r="C50" s="185" t="s">
        <v>386</v>
      </c>
      <c r="D50" s="26">
        <v>0</v>
      </c>
      <c r="E50" s="184">
        <v>5</v>
      </c>
      <c r="F50" s="29">
        <f t="shared" ref="F50" si="6">+D50*E50</f>
        <v>0</v>
      </c>
      <c r="G50" s="184"/>
      <c r="H50" s="184"/>
      <c r="I50" s="184"/>
      <c r="J50" s="184"/>
      <c r="K50" s="184"/>
      <c r="L50" s="184"/>
      <c r="M50" s="184"/>
      <c r="N50" s="184"/>
      <c r="O50" s="184"/>
      <c r="P50" s="184"/>
      <c r="Q50" s="184"/>
      <c r="R50" s="184"/>
      <c r="S50" s="184"/>
      <c r="T50" s="184"/>
      <c r="U50" s="184" t="s">
        <v>21</v>
      </c>
      <c r="V50" s="184"/>
      <c r="W50" s="184"/>
      <c r="X50" s="184"/>
      <c r="Y50" s="184"/>
      <c r="Z50" s="184"/>
      <c r="AA50" s="184"/>
      <c r="AB50" s="184"/>
      <c r="AC50" s="184"/>
      <c r="AD50" s="184"/>
      <c r="AE50" s="184" t="s">
        <v>341</v>
      </c>
      <c r="AF50" s="162" t="s">
        <v>379</v>
      </c>
    </row>
    <row r="51" spans="1:32" s="6" customFormat="1" ht="15" customHeight="1" x14ac:dyDescent="0.25">
      <c r="A51" s="201" t="s">
        <v>424</v>
      </c>
      <c r="B51" s="209" t="s">
        <v>436</v>
      </c>
      <c r="C51" s="185" t="s">
        <v>384</v>
      </c>
      <c r="D51" s="26">
        <v>0</v>
      </c>
      <c r="E51" s="184">
        <v>5</v>
      </c>
      <c r="F51" s="29">
        <f t="shared" ref="F51" si="7">+D51*E51</f>
        <v>0</v>
      </c>
      <c r="G51" s="184"/>
      <c r="H51" s="184"/>
      <c r="I51" s="184"/>
      <c r="J51" s="184"/>
      <c r="K51" s="184"/>
      <c r="L51" s="184"/>
      <c r="M51" s="184"/>
      <c r="N51" s="184"/>
      <c r="O51" s="184"/>
      <c r="P51" s="184"/>
      <c r="Q51" s="184"/>
      <c r="R51" s="184"/>
      <c r="S51" s="184"/>
      <c r="T51" s="184"/>
      <c r="U51" s="184"/>
      <c r="V51" s="184"/>
      <c r="W51" s="184" t="s">
        <v>21</v>
      </c>
      <c r="X51" s="184"/>
      <c r="Y51" s="184"/>
      <c r="Z51" s="184"/>
      <c r="AA51" s="184"/>
      <c r="AB51" s="184"/>
      <c r="AC51" s="184"/>
      <c r="AD51" s="184"/>
      <c r="AE51" s="184" t="s">
        <v>341</v>
      </c>
      <c r="AF51" s="162" t="s">
        <v>379</v>
      </c>
    </row>
    <row r="52" spans="1:32" s="6" customFormat="1" ht="15" customHeight="1" thickBot="1" x14ac:dyDescent="0.3">
      <c r="A52" s="211" t="s">
        <v>425</v>
      </c>
      <c r="B52" s="227" t="s">
        <v>436</v>
      </c>
      <c r="C52" s="192" t="s">
        <v>385</v>
      </c>
      <c r="D52" s="178">
        <v>0</v>
      </c>
      <c r="E52" s="189">
        <v>5</v>
      </c>
      <c r="F52" s="197">
        <f t="shared" ref="F52" si="8">+D52*E52</f>
        <v>0</v>
      </c>
      <c r="G52" s="189"/>
      <c r="H52" s="189"/>
      <c r="I52" s="189"/>
      <c r="J52" s="189"/>
      <c r="K52" s="189"/>
      <c r="L52" s="189"/>
      <c r="M52" s="189"/>
      <c r="N52" s="189"/>
      <c r="O52" s="189"/>
      <c r="P52" s="189"/>
      <c r="Q52" s="189"/>
      <c r="R52" s="189"/>
      <c r="S52" s="189"/>
      <c r="T52" s="189"/>
      <c r="U52" s="189"/>
      <c r="V52" s="189"/>
      <c r="W52" s="189" t="s">
        <v>21</v>
      </c>
      <c r="X52" s="189"/>
      <c r="Y52" s="189"/>
      <c r="Z52" s="189"/>
      <c r="AA52" s="189"/>
      <c r="AB52" s="189"/>
      <c r="AC52" s="189"/>
      <c r="AD52" s="189"/>
      <c r="AE52" s="189" t="s">
        <v>341</v>
      </c>
      <c r="AF52" s="162" t="s">
        <v>379</v>
      </c>
    </row>
    <row r="53" spans="1:32" x14ac:dyDescent="0.25">
      <c r="A53" s="281" t="s">
        <v>338</v>
      </c>
      <c r="B53" s="282"/>
      <c r="C53" s="282"/>
      <c r="D53" s="282"/>
      <c r="E53" s="283"/>
      <c r="F53" s="229" t="e">
        <f>SUM(#REF!)+SUM(F15:F39)+SUM(F12:F12)+SUM(F21:F25)+SUM(F8:F8)</f>
        <v>#REF!</v>
      </c>
      <c r="G53" s="271">
        <f>COUNTIF(G8:G52,"X")</f>
        <v>0</v>
      </c>
      <c r="H53" s="271"/>
      <c r="I53" s="271">
        <f t="shared" ref="I53" si="9">COUNTIF(I8:I52,"X")</f>
        <v>0</v>
      </c>
      <c r="J53" s="271"/>
      <c r="K53" s="271">
        <f t="shared" ref="K53" si="10">COUNTIF(K8:K52,"X")</f>
        <v>1</v>
      </c>
      <c r="L53" s="271"/>
      <c r="M53" s="271">
        <f t="shared" ref="M53" si="11">COUNTIF(M8:M52,"X")</f>
        <v>3</v>
      </c>
      <c r="N53" s="271"/>
      <c r="O53" s="271">
        <f t="shared" ref="O53" si="12">COUNTIF(O8:O52,"X")</f>
        <v>7</v>
      </c>
      <c r="P53" s="271"/>
      <c r="Q53" s="271">
        <f t="shared" ref="Q53" si="13">COUNTIF(Q8:Q52,"X")</f>
        <v>6</v>
      </c>
      <c r="R53" s="271"/>
      <c r="S53" s="271">
        <f t="shared" ref="S53" si="14">COUNTIF(S8:S52,"X")</f>
        <v>11</v>
      </c>
      <c r="T53" s="271"/>
      <c r="U53" s="271">
        <f t="shared" ref="U53" si="15">COUNTIF(U8:U52,"X")</f>
        <v>10</v>
      </c>
      <c r="V53" s="271"/>
      <c r="W53" s="271">
        <f t="shared" ref="W53" si="16">COUNTIF(W8:W52,"X")</f>
        <v>5</v>
      </c>
      <c r="X53" s="271"/>
      <c r="Y53" s="271">
        <f t="shared" ref="Y53" si="17">COUNTIF(Y8:Y52,"X")</f>
        <v>3</v>
      </c>
      <c r="Z53" s="271"/>
      <c r="AA53" s="271">
        <f t="shared" ref="AA53" si="18">COUNTIF(AA8:AA52,"X")</f>
        <v>4</v>
      </c>
      <c r="AB53" s="271"/>
      <c r="AC53" s="271">
        <f t="shared" ref="AC53" si="19">COUNTIF(AC8:AC52,"X")</f>
        <v>0</v>
      </c>
      <c r="AD53" s="271"/>
      <c r="AE53" s="30"/>
      <c r="AF53" s="99"/>
    </row>
    <row r="54" spans="1:32" ht="15.75" thickBot="1" x14ac:dyDescent="0.3">
      <c r="A54" s="284" t="s">
        <v>339</v>
      </c>
      <c r="B54" s="285"/>
      <c r="C54" s="285"/>
      <c r="D54" s="285"/>
      <c r="E54" s="286"/>
      <c r="F54" s="154"/>
      <c r="G54" s="287">
        <f>COUNTIF(H8:H52,"X")</f>
        <v>0</v>
      </c>
      <c r="H54" s="287"/>
      <c r="I54" s="287">
        <f t="shared" ref="I54" si="20">COUNTIF(J8:J52,"X")</f>
        <v>0</v>
      </c>
      <c r="J54" s="287"/>
      <c r="K54" s="287">
        <f t="shared" ref="K54" si="21">COUNTIF(L8:L52,"X")</f>
        <v>0</v>
      </c>
      <c r="L54" s="287"/>
      <c r="M54" s="287">
        <f t="shared" ref="M54" si="22">COUNTIF(N8:N52,"X")</f>
        <v>2</v>
      </c>
      <c r="N54" s="287"/>
      <c r="O54" s="287">
        <f t="shared" ref="O54" si="23">COUNTIF(P8:P52,"X")</f>
        <v>1</v>
      </c>
      <c r="P54" s="287"/>
      <c r="Q54" s="287">
        <f t="shared" ref="Q54" si="24">COUNTIF(R8:R52,"X")</f>
        <v>3</v>
      </c>
      <c r="R54" s="287"/>
      <c r="S54" s="287">
        <f t="shared" ref="S54" si="25">COUNTIF(T8:T52,"X")</f>
        <v>4</v>
      </c>
      <c r="T54" s="287"/>
      <c r="U54" s="287">
        <f t="shared" ref="U54" si="26">COUNTIF(V8:V52,"X")</f>
        <v>1</v>
      </c>
      <c r="V54" s="287"/>
      <c r="W54" s="287">
        <f t="shared" ref="W54" si="27">COUNTIF(X8:X52,"X")</f>
        <v>0</v>
      </c>
      <c r="X54" s="287"/>
      <c r="Y54" s="287">
        <f t="shared" ref="Y54" si="28">COUNTIF(Z8:Z52,"X")</f>
        <v>0</v>
      </c>
      <c r="Z54" s="287"/>
      <c r="AA54" s="287">
        <f t="shared" ref="AA54" si="29">COUNTIF(AB8:AB52,"X")</f>
        <v>0</v>
      </c>
      <c r="AB54" s="287"/>
      <c r="AC54" s="287">
        <f t="shared" ref="AC54" si="30">COUNTIF(AD8:AD52,"X")</f>
        <v>0</v>
      </c>
      <c r="AD54" s="287"/>
      <c r="AE54" s="30"/>
      <c r="AF54" s="99"/>
    </row>
    <row r="55" spans="1:32" ht="15.75" customHeight="1" thickBot="1" x14ac:dyDescent="0.3">
      <c r="A55" s="288" t="s">
        <v>340</v>
      </c>
      <c r="B55" s="289"/>
      <c r="C55" s="289"/>
      <c r="D55" s="289"/>
      <c r="E55" s="290"/>
      <c r="F55" s="198"/>
      <c r="G55" s="297" t="e">
        <f>G54/G53</f>
        <v>#DIV/0!</v>
      </c>
      <c r="H55" s="298"/>
      <c r="I55" s="298" t="e">
        <f t="shared" ref="I55" si="31">I54/I53</f>
        <v>#DIV/0!</v>
      </c>
      <c r="J55" s="298"/>
      <c r="K55" s="298">
        <f t="shared" ref="K55" si="32">K54/K53</f>
        <v>0</v>
      </c>
      <c r="L55" s="298"/>
      <c r="M55" s="298">
        <f t="shared" ref="M55" si="33">M54/M53</f>
        <v>0.66666666666666663</v>
      </c>
      <c r="N55" s="298"/>
      <c r="O55" s="298">
        <f t="shared" ref="O55" si="34">O54/O53</f>
        <v>0.14285714285714285</v>
      </c>
      <c r="P55" s="298"/>
      <c r="Q55" s="298">
        <f t="shared" ref="Q55" si="35">Q54/Q53</f>
        <v>0.5</v>
      </c>
      <c r="R55" s="300"/>
      <c r="S55" s="297">
        <f t="shared" ref="S55" si="36">S54/S53</f>
        <v>0.36363636363636365</v>
      </c>
      <c r="T55" s="298"/>
      <c r="U55" s="298">
        <f t="shared" ref="U55" si="37">U54/U53</f>
        <v>0.1</v>
      </c>
      <c r="V55" s="298"/>
      <c r="W55" s="298">
        <f t="shared" ref="W55" si="38">W54/W53</f>
        <v>0</v>
      </c>
      <c r="X55" s="298"/>
      <c r="Y55" s="298">
        <f t="shared" ref="Y55" si="39">Y54/Y53</f>
        <v>0</v>
      </c>
      <c r="Z55" s="298"/>
      <c r="AA55" s="298">
        <f t="shared" ref="AA55" si="40">AA54/AA53</f>
        <v>0</v>
      </c>
      <c r="AB55" s="298"/>
      <c r="AC55" s="298" t="e">
        <f t="shared" ref="AC55" si="41">AC54/AC53</f>
        <v>#DIV/0!</v>
      </c>
      <c r="AD55" s="301"/>
      <c r="AE55" s="30"/>
      <c r="AF55" s="99"/>
    </row>
    <row r="56" spans="1:32" ht="15.75" thickBot="1" x14ac:dyDescent="0.3">
      <c r="A56" s="291"/>
      <c r="B56" s="292"/>
      <c r="C56" s="292"/>
      <c r="D56" s="292"/>
      <c r="E56" s="293"/>
      <c r="F56" s="230"/>
      <c r="G56" s="294">
        <f>AVERAGE(K55:R55)</f>
        <v>0.32738095238095238</v>
      </c>
      <c r="H56" s="295"/>
      <c r="I56" s="295"/>
      <c r="J56" s="295"/>
      <c r="K56" s="295"/>
      <c r="L56" s="295"/>
      <c r="M56" s="295"/>
      <c r="N56" s="295"/>
      <c r="O56" s="295"/>
      <c r="P56" s="295"/>
      <c r="Q56" s="295"/>
      <c r="R56" s="296"/>
      <c r="S56" s="294">
        <f>AVERAGE(S55:AB55)</f>
        <v>9.2727272727272728E-2</v>
      </c>
      <c r="T56" s="295"/>
      <c r="U56" s="295"/>
      <c r="V56" s="295"/>
      <c r="W56" s="295"/>
      <c r="X56" s="295"/>
      <c r="Y56" s="295"/>
      <c r="Z56" s="295"/>
      <c r="AA56" s="295"/>
      <c r="AB56" s="295"/>
      <c r="AC56" s="295"/>
      <c r="AD56" s="299"/>
      <c r="AE56" s="30"/>
      <c r="AF56" s="99"/>
    </row>
    <row r="57" spans="1:32" x14ac:dyDescent="0.25">
      <c r="F57" s="28"/>
      <c r="L57" s="228"/>
      <c r="M57" s="228"/>
      <c r="N57" s="228"/>
      <c r="AE57" s="30"/>
      <c r="AF57" s="99"/>
    </row>
    <row r="58" spans="1:32" x14ac:dyDescent="0.25">
      <c r="F58" s="28"/>
      <c r="O58" s="203"/>
      <c r="P58" s="203"/>
      <c r="AE58" s="30"/>
      <c r="AF58" s="99"/>
    </row>
    <row r="59" spans="1:32" ht="18.75" customHeight="1" x14ac:dyDescent="0.25">
      <c r="A59" s="14" t="s">
        <v>6</v>
      </c>
      <c r="D59" s="171"/>
      <c r="E59" s="173"/>
      <c r="F59" s="171"/>
      <c r="H59" s="173"/>
      <c r="R59" s="173" t="s">
        <v>5</v>
      </c>
      <c r="AE59" s="30"/>
      <c r="AF59" s="99"/>
    </row>
    <row r="60" spans="1:32" hidden="1" x14ac:dyDescent="0.25">
      <c r="A60" s="277" t="s">
        <v>9</v>
      </c>
      <c r="B60" s="18"/>
      <c r="C60" s="7" t="s">
        <v>23</v>
      </c>
      <c r="D60" s="4"/>
      <c r="E60" s="172"/>
      <c r="F60" s="2"/>
      <c r="G60" s="174"/>
      <c r="H60" s="17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2"/>
      <c r="AF60" s="100"/>
    </row>
    <row r="61" spans="1:32" hidden="1" x14ac:dyDescent="0.25">
      <c r="A61" s="278"/>
      <c r="B61" s="19"/>
      <c r="C61" s="8" t="s">
        <v>13</v>
      </c>
      <c r="D61" s="4"/>
      <c r="E61" s="2">
        <v>6</v>
      </c>
      <c r="F61" s="2"/>
      <c r="G61" s="4"/>
      <c r="H61" s="4"/>
      <c r="I61" s="4"/>
      <c r="J61" s="4"/>
      <c r="K61" s="4"/>
      <c r="L61" s="4"/>
      <c r="M61" s="4"/>
      <c r="N61" s="4"/>
      <c r="O61" s="4"/>
      <c r="P61" s="4"/>
      <c r="Q61" s="9"/>
      <c r="R61" s="9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153"/>
      <c r="AE61" s="3"/>
      <c r="AF61" s="100"/>
    </row>
    <row r="62" spans="1:32" hidden="1" x14ac:dyDescent="0.25">
      <c r="A62" s="278"/>
      <c r="B62" s="19"/>
      <c r="C62" s="8" t="s">
        <v>10</v>
      </c>
      <c r="D62" s="4"/>
      <c r="E62" s="2"/>
      <c r="F62" s="2"/>
      <c r="G62" s="4"/>
      <c r="H62" s="4"/>
      <c r="I62" s="4"/>
      <c r="J62" s="4"/>
      <c r="K62" s="4"/>
      <c r="L62" s="4"/>
      <c r="M62" s="9"/>
      <c r="N62" s="9"/>
      <c r="O62" s="4"/>
      <c r="P62" s="4"/>
      <c r="Q62" s="4"/>
      <c r="R62" s="4"/>
      <c r="S62" s="4"/>
      <c r="T62" s="4"/>
      <c r="U62" s="9"/>
      <c r="V62" s="9"/>
      <c r="W62" s="4"/>
      <c r="X62" s="4"/>
      <c r="Y62" s="4"/>
      <c r="Z62" s="4"/>
      <c r="AA62" s="4"/>
      <c r="AB62" s="4"/>
      <c r="AC62" s="4"/>
      <c r="AD62" s="153"/>
      <c r="AE62" s="3"/>
      <c r="AF62" s="100"/>
    </row>
    <row r="63" spans="1:32" hidden="1" x14ac:dyDescent="0.25">
      <c r="A63" s="279"/>
      <c r="B63" s="20"/>
      <c r="C63" s="10" t="s">
        <v>11</v>
      </c>
      <c r="D63" s="4"/>
      <c r="E63" s="2">
        <v>2</v>
      </c>
      <c r="F63" s="2"/>
      <c r="G63" s="4"/>
      <c r="H63" s="4"/>
      <c r="I63" s="4"/>
      <c r="J63" s="4"/>
      <c r="K63" s="4"/>
      <c r="L63" s="4"/>
      <c r="M63" s="4"/>
      <c r="N63" s="4"/>
      <c r="O63" s="4"/>
      <c r="P63" s="4"/>
      <c r="Q63" s="9"/>
      <c r="R63" s="9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153"/>
      <c r="AE63" s="3">
        <v>2</v>
      </c>
      <c r="AF63" s="100"/>
    </row>
    <row r="64" spans="1:32" hidden="1" x14ac:dyDescent="0.25">
      <c r="A64" s="279"/>
      <c r="B64" s="20"/>
      <c r="C64" s="10" t="s">
        <v>14</v>
      </c>
      <c r="D64" s="4"/>
      <c r="E64" s="2"/>
      <c r="F64" s="2"/>
      <c r="G64" s="4"/>
      <c r="H64" s="4"/>
      <c r="I64" s="4"/>
      <c r="J64" s="4"/>
      <c r="K64" s="4"/>
      <c r="L64" s="4"/>
      <c r="M64" s="4"/>
      <c r="N64" s="4"/>
      <c r="O64" s="4"/>
      <c r="P64" s="4"/>
      <c r="Q64" s="9"/>
      <c r="R64" s="9"/>
      <c r="S64" s="9"/>
      <c r="T64" s="9"/>
      <c r="U64" s="9"/>
      <c r="V64" s="9"/>
      <c r="W64" s="4"/>
      <c r="X64" s="4"/>
      <c r="Y64" s="4"/>
      <c r="Z64" s="4"/>
      <c r="AA64" s="4"/>
      <c r="AB64" s="4"/>
      <c r="AC64" s="4"/>
      <c r="AD64" s="153"/>
      <c r="AE64" s="3">
        <v>20</v>
      </c>
      <c r="AF64" s="100"/>
    </row>
    <row r="65" spans="1:32" hidden="1" x14ac:dyDescent="0.25">
      <c r="A65" s="279"/>
      <c r="B65" s="20"/>
      <c r="C65" s="11" t="s">
        <v>24</v>
      </c>
      <c r="D65" s="4"/>
      <c r="E65" s="2"/>
      <c r="F65" s="2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153"/>
      <c r="AE65" s="3"/>
      <c r="AF65" s="100"/>
    </row>
    <row r="66" spans="1:32" hidden="1" x14ac:dyDescent="0.25">
      <c r="A66" s="279"/>
      <c r="B66" s="20"/>
      <c r="C66" s="10" t="s">
        <v>15</v>
      </c>
      <c r="D66" s="4"/>
      <c r="E66" s="2">
        <v>4</v>
      </c>
      <c r="F66" s="2"/>
      <c r="G66" s="4"/>
      <c r="H66" s="4"/>
      <c r="I66" s="4"/>
      <c r="J66" s="4"/>
      <c r="K66" s="4"/>
      <c r="L66" s="4"/>
      <c r="M66" s="9"/>
      <c r="N66" s="9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153"/>
      <c r="AE66" s="3"/>
      <c r="AF66" s="100"/>
    </row>
    <row r="67" spans="1:32" hidden="1" x14ac:dyDescent="0.25">
      <c r="A67" s="279"/>
      <c r="B67" s="20"/>
      <c r="C67" s="10" t="s">
        <v>16</v>
      </c>
      <c r="D67" s="4"/>
      <c r="E67" s="2">
        <v>10</v>
      </c>
      <c r="F67" s="2"/>
      <c r="G67" s="4"/>
      <c r="H67" s="4"/>
      <c r="I67" s="4"/>
      <c r="J67" s="4"/>
      <c r="K67" s="4"/>
      <c r="L67" s="4"/>
      <c r="M67" s="4"/>
      <c r="N67" s="4"/>
      <c r="O67" s="9"/>
      <c r="P67" s="9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153"/>
      <c r="AE67" s="3"/>
      <c r="AF67" s="100"/>
    </row>
    <row r="68" spans="1:32" hidden="1" x14ac:dyDescent="0.25">
      <c r="A68" s="279"/>
      <c r="B68" s="20"/>
      <c r="C68" s="10" t="s">
        <v>17</v>
      </c>
      <c r="D68" s="4"/>
      <c r="E68" s="2"/>
      <c r="F68" s="2"/>
      <c r="G68" s="4"/>
      <c r="H68" s="4"/>
      <c r="I68" s="4"/>
      <c r="J68" s="4"/>
      <c r="K68" s="4"/>
      <c r="L68" s="4"/>
      <c r="M68" s="4"/>
      <c r="N68" s="4"/>
      <c r="O68" s="12"/>
      <c r="P68" s="12"/>
      <c r="Q68" s="4"/>
      <c r="R68" s="4"/>
      <c r="S68" s="4"/>
      <c r="T68" s="4"/>
      <c r="U68" s="4"/>
      <c r="V68" s="4"/>
      <c r="W68" s="4"/>
      <c r="X68" s="4"/>
      <c r="Y68" s="9"/>
      <c r="Z68" s="9"/>
      <c r="AA68" s="4"/>
      <c r="AB68" s="4"/>
      <c r="AC68" s="4"/>
      <c r="AD68" s="153"/>
      <c r="AE68" s="3"/>
      <c r="AF68" s="100"/>
    </row>
    <row r="69" spans="1:32" ht="15.75" hidden="1" thickBot="1" x14ac:dyDescent="0.3">
      <c r="A69" s="280"/>
      <c r="B69" s="21"/>
      <c r="C69" s="13" t="s">
        <v>12</v>
      </c>
      <c r="D69" s="4"/>
      <c r="E69" s="2"/>
      <c r="F69" s="2"/>
      <c r="G69" s="4"/>
      <c r="H69" s="4"/>
      <c r="I69" s="4"/>
      <c r="J69" s="4"/>
      <c r="K69" s="4"/>
      <c r="L69" s="4"/>
      <c r="M69" s="9"/>
      <c r="N69" s="9"/>
      <c r="O69" s="9"/>
      <c r="P69" s="9"/>
      <c r="Q69" s="9"/>
      <c r="R69" s="9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153"/>
      <c r="AE69" s="3">
        <v>20</v>
      </c>
      <c r="AF69" s="100"/>
    </row>
    <row r="70" spans="1:32" x14ac:dyDescent="0.25">
      <c r="P70" s="202"/>
    </row>
    <row r="71" spans="1:32" x14ac:dyDescent="0.25">
      <c r="G71" s="101"/>
      <c r="H71" s="101"/>
      <c r="P71" s="203"/>
      <c r="Q71" s="203"/>
      <c r="AE71" s="1"/>
      <c r="AF71" s="1"/>
    </row>
    <row r="72" spans="1:32" x14ac:dyDescent="0.25">
      <c r="A72" s="234"/>
      <c r="B72" s="235"/>
      <c r="C72" s="236"/>
      <c r="D72" s="193"/>
      <c r="E72" s="193"/>
      <c r="F72" s="193"/>
      <c r="G72" s="99"/>
      <c r="H72" s="99"/>
      <c r="I72" s="193"/>
      <c r="J72" s="193"/>
      <c r="K72" s="193"/>
      <c r="AE72" s="1"/>
      <c r="AF72" s="1"/>
    </row>
    <row r="73" spans="1:32" ht="15.75" x14ac:dyDescent="0.25">
      <c r="A73" s="237"/>
      <c r="B73" s="175"/>
      <c r="C73" s="170"/>
      <c r="D73" s="169"/>
      <c r="E73" s="169"/>
      <c r="F73" s="169"/>
      <c r="G73" s="169"/>
      <c r="H73" s="169"/>
      <c r="I73" s="169"/>
      <c r="J73" s="169"/>
      <c r="K73" s="169"/>
      <c r="L73" s="169"/>
      <c r="M73" s="152"/>
      <c r="N73" s="152"/>
      <c r="O73" s="152"/>
      <c r="P73" s="152"/>
      <c r="Q73" s="152"/>
      <c r="R73" s="152"/>
      <c r="S73" s="152"/>
      <c r="T73" s="170"/>
      <c r="U73" s="170"/>
      <c r="V73" s="170"/>
      <c r="W73" s="170"/>
      <c r="X73" s="170"/>
      <c r="Y73" s="170"/>
      <c r="Z73" s="170"/>
      <c r="AA73" s="170"/>
      <c r="AB73" s="170"/>
      <c r="AC73" s="170"/>
      <c r="AD73" s="170"/>
      <c r="AE73" s="170"/>
      <c r="AF73" s="170"/>
    </row>
    <row r="74" spans="1:32" x14ac:dyDescent="0.25">
      <c r="A74" s="1"/>
      <c r="B74" s="16" t="s">
        <v>426</v>
      </c>
      <c r="C74" s="1"/>
      <c r="D74" s="15"/>
      <c r="G74" s="101"/>
      <c r="I74" s="176"/>
      <c r="J74" s="176"/>
      <c r="L74" s="231"/>
      <c r="M74" s="231"/>
      <c r="N74" s="231"/>
      <c r="O74" s="232"/>
      <c r="P74" s="193"/>
      <c r="Q74" s="193"/>
      <c r="S74" s="193"/>
      <c r="T74" s="233" t="s">
        <v>370</v>
      </c>
      <c r="U74" s="193"/>
      <c r="V74" s="193"/>
      <c r="W74" s="193"/>
      <c r="X74" s="193"/>
      <c r="Y74" s="193"/>
      <c r="AE74" s="1"/>
      <c r="AF74" s="1"/>
    </row>
    <row r="75" spans="1:32" x14ac:dyDescent="0.25">
      <c r="C75" s="17"/>
      <c r="G75" s="101"/>
      <c r="H75" s="101"/>
      <c r="AE75" s="1"/>
      <c r="AF75" s="1"/>
    </row>
    <row r="77" spans="1:32" x14ac:dyDescent="0.25">
      <c r="C77" s="25"/>
    </row>
    <row r="78" spans="1:32" x14ac:dyDescent="0.25">
      <c r="C78" s="25"/>
    </row>
  </sheetData>
  <mergeCells count="69">
    <mergeCell ref="S56:AD56"/>
    <mergeCell ref="Y54:Z54"/>
    <mergeCell ref="AA54:AB54"/>
    <mergeCell ref="AC54:AD54"/>
    <mergeCell ref="I55:J55"/>
    <mergeCell ref="K55:L55"/>
    <mergeCell ref="M55:N55"/>
    <mergeCell ref="O55:P55"/>
    <mergeCell ref="Q55:R55"/>
    <mergeCell ref="S55:T55"/>
    <mergeCell ref="U55:V55"/>
    <mergeCell ref="W55:X55"/>
    <mergeCell ref="Y55:Z55"/>
    <mergeCell ref="AA55:AB55"/>
    <mergeCell ref="AC55:AD55"/>
    <mergeCell ref="S54:T54"/>
    <mergeCell ref="W54:X54"/>
    <mergeCell ref="G55:H55"/>
    <mergeCell ref="G54:H54"/>
    <mergeCell ref="Q54:R54"/>
    <mergeCell ref="O54:P54"/>
    <mergeCell ref="M54:N54"/>
    <mergeCell ref="U54:V54"/>
    <mergeCell ref="A60:A69"/>
    <mergeCell ref="AC53:AD53"/>
    <mergeCell ref="Q53:R53"/>
    <mergeCell ref="S53:T53"/>
    <mergeCell ref="U53:V53"/>
    <mergeCell ref="Y53:Z53"/>
    <mergeCell ref="M53:N53"/>
    <mergeCell ref="A53:E53"/>
    <mergeCell ref="A54:E54"/>
    <mergeCell ref="I53:J53"/>
    <mergeCell ref="K53:L53"/>
    <mergeCell ref="G53:H53"/>
    <mergeCell ref="I54:J54"/>
    <mergeCell ref="K54:L54"/>
    <mergeCell ref="A55:E56"/>
    <mergeCell ref="G56:R56"/>
    <mergeCell ref="W53:X53"/>
    <mergeCell ref="O53:P53"/>
    <mergeCell ref="AE4:AE6"/>
    <mergeCell ref="B4:B6"/>
    <mergeCell ref="C4:C6"/>
    <mergeCell ref="E4:E6"/>
    <mergeCell ref="U5:V5"/>
    <mergeCell ref="W5:X5"/>
    <mergeCell ref="Y5:Z5"/>
    <mergeCell ref="G4:AD4"/>
    <mergeCell ref="AA53:AB53"/>
    <mergeCell ref="AC5:AD5"/>
    <mergeCell ref="K5:L5"/>
    <mergeCell ref="G5:H5"/>
    <mergeCell ref="I5:J5"/>
    <mergeCell ref="S5:T5"/>
    <mergeCell ref="A1:C3"/>
    <mergeCell ref="D1:AF3"/>
    <mergeCell ref="AF4:AF6"/>
    <mergeCell ref="M5:N5"/>
    <mergeCell ref="O5:P5"/>
    <mergeCell ref="Q5:R5"/>
    <mergeCell ref="AA5:AB5"/>
    <mergeCell ref="B42:AF42"/>
    <mergeCell ref="B7:AF7"/>
    <mergeCell ref="B18:AF18"/>
    <mergeCell ref="B40:AF40"/>
    <mergeCell ref="A4:A6"/>
    <mergeCell ref="D4:D6"/>
    <mergeCell ref="F4:F6"/>
  </mergeCells>
  <pageMargins left="0.17" right="0.17" top="0.26" bottom="0.31" header="0.22" footer="0.31496062992125984"/>
  <pageSetup scale="70" orientation="landscape" r:id="rId1"/>
  <ignoredErrors>
    <ignoredError sqref="H54 H53" emptyCellReference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"/>
  <sheetViews>
    <sheetView zoomScale="110" zoomScaleNormal="110" workbookViewId="0">
      <selection activeCell="F9" sqref="F9"/>
    </sheetView>
  </sheetViews>
  <sheetFormatPr baseColWidth="10" defaultRowHeight="15" x14ac:dyDescent="0.25"/>
  <cols>
    <col min="1" max="1" width="5.85546875" style="93" customWidth="1"/>
    <col min="2" max="2" width="42" style="93" bestFit="1" customWidth="1"/>
    <col min="3" max="3" width="13" style="93" bestFit="1" customWidth="1"/>
    <col min="4" max="4" width="44.42578125" style="94" customWidth="1"/>
    <col min="5" max="5" width="7.85546875" style="85" customWidth="1"/>
    <col min="6" max="6" width="4.140625" bestFit="1" customWidth="1"/>
    <col min="7" max="7" width="35.85546875" bestFit="1" customWidth="1"/>
    <col min="8" max="8" width="11" bestFit="1" customWidth="1"/>
    <col min="9" max="9" width="29.85546875" bestFit="1" customWidth="1"/>
    <col min="11" max="11" width="4.140625" bestFit="1" customWidth="1"/>
    <col min="12" max="12" width="33.140625" bestFit="1" customWidth="1"/>
    <col min="13" max="13" width="11.140625" customWidth="1"/>
    <col min="14" max="14" width="27.140625" customWidth="1"/>
  </cols>
  <sheetData>
    <row r="1" spans="1:5" ht="18.75" x14ac:dyDescent="0.3">
      <c r="A1" s="302" t="s">
        <v>163</v>
      </c>
      <c r="B1" s="302"/>
      <c r="C1" s="302"/>
      <c r="D1" s="302"/>
    </row>
    <row r="2" spans="1:5" x14ac:dyDescent="0.25">
      <c r="A2" s="87" t="s">
        <v>162</v>
      </c>
      <c r="B2" s="87" t="s">
        <v>33</v>
      </c>
      <c r="C2" s="87" t="s">
        <v>34</v>
      </c>
      <c r="D2" s="88" t="s">
        <v>97</v>
      </c>
      <c r="E2"/>
    </row>
    <row r="3" spans="1:5" x14ac:dyDescent="0.25">
      <c r="A3" s="89">
        <v>1</v>
      </c>
      <c r="B3" s="90" t="s">
        <v>64</v>
      </c>
      <c r="C3" s="91">
        <v>80492588</v>
      </c>
      <c r="D3" s="92" t="s">
        <v>157</v>
      </c>
      <c r="E3" s="86"/>
    </row>
    <row r="4" spans="1:5" x14ac:dyDescent="0.25">
      <c r="A4" s="89">
        <v>2</v>
      </c>
      <c r="B4" s="90" t="s">
        <v>50</v>
      </c>
      <c r="C4" s="91">
        <v>79120191</v>
      </c>
      <c r="D4" s="92" t="s">
        <v>154</v>
      </c>
      <c r="E4" s="86"/>
    </row>
    <row r="5" spans="1:5" x14ac:dyDescent="0.25">
      <c r="A5" s="89">
        <v>3</v>
      </c>
      <c r="B5" s="90" t="s">
        <v>43</v>
      </c>
      <c r="C5" s="91">
        <v>6010144</v>
      </c>
      <c r="D5" s="92" t="s">
        <v>161</v>
      </c>
      <c r="E5" s="86"/>
    </row>
    <row r="6" spans="1:5" x14ac:dyDescent="0.25">
      <c r="A6" s="89">
        <v>4</v>
      </c>
      <c r="B6" s="90" t="s">
        <v>61</v>
      </c>
      <c r="C6" s="91">
        <v>13852043</v>
      </c>
      <c r="D6" s="92" t="s">
        <v>161</v>
      </c>
      <c r="E6" s="86"/>
    </row>
    <row r="7" spans="1:5" x14ac:dyDescent="0.25">
      <c r="A7" s="89">
        <v>5</v>
      </c>
      <c r="B7" s="90" t="s">
        <v>75</v>
      </c>
      <c r="C7" s="91">
        <v>13854755</v>
      </c>
      <c r="D7" s="92" t="s">
        <v>161</v>
      </c>
      <c r="E7" s="86"/>
    </row>
    <row r="8" spans="1:5" x14ac:dyDescent="0.25">
      <c r="A8" s="89">
        <v>6</v>
      </c>
      <c r="B8" s="90" t="s">
        <v>79</v>
      </c>
      <c r="C8" s="91">
        <v>91286224</v>
      </c>
      <c r="D8" s="92" t="s">
        <v>161</v>
      </c>
      <c r="E8" s="86"/>
    </row>
    <row r="9" spans="1:5" x14ac:dyDescent="0.25">
      <c r="A9" s="89">
        <v>7</v>
      </c>
      <c r="B9" s="90" t="s">
        <v>46</v>
      </c>
      <c r="C9" s="91">
        <v>80440837</v>
      </c>
      <c r="D9" s="92" t="s">
        <v>161</v>
      </c>
      <c r="E9" s="86"/>
    </row>
    <row r="10" spans="1:5" x14ac:dyDescent="0.25">
      <c r="A10" s="89">
        <v>8</v>
      </c>
      <c r="B10" s="90" t="s">
        <v>70</v>
      </c>
      <c r="C10" s="91">
        <v>19486022</v>
      </c>
      <c r="D10" s="92" t="s">
        <v>156</v>
      </c>
      <c r="E10" s="86"/>
    </row>
    <row r="11" spans="1:5" x14ac:dyDescent="0.25">
      <c r="A11" s="89">
        <v>9</v>
      </c>
      <c r="B11" s="90" t="s">
        <v>76</v>
      </c>
      <c r="C11" s="91">
        <v>13892733</v>
      </c>
      <c r="D11" s="92" t="s">
        <v>156</v>
      </c>
      <c r="E11" s="86"/>
    </row>
    <row r="12" spans="1:5" x14ac:dyDescent="0.25">
      <c r="A12" s="89">
        <v>10</v>
      </c>
      <c r="B12" s="90" t="s">
        <v>57</v>
      </c>
      <c r="C12" s="91">
        <v>13991615</v>
      </c>
      <c r="D12" s="92" t="s">
        <v>153</v>
      </c>
      <c r="E12" s="86"/>
    </row>
    <row r="13" spans="1:5" x14ac:dyDescent="0.25">
      <c r="A13" s="89">
        <v>11</v>
      </c>
      <c r="B13" s="90" t="s">
        <v>65</v>
      </c>
      <c r="C13" s="91">
        <v>12131166</v>
      </c>
      <c r="D13" s="92" t="s">
        <v>153</v>
      </c>
      <c r="E13" s="86"/>
    </row>
    <row r="14" spans="1:5" x14ac:dyDescent="0.25">
      <c r="A14" s="89">
        <v>12</v>
      </c>
      <c r="B14" s="90" t="s">
        <v>40</v>
      </c>
      <c r="C14" s="91">
        <v>79340234</v>
      </c>
      <c r="D14" s="92" t="s">
        <v>150</v>
      </c>
      <c r="E14" s="86"/>
    </row>
    <row r="15" spans="1:5" x14ac:dyDescent="0.25">
      <c r="A15" s="89">
        <v>13</v>
      </c>
      <c r="B15" s="90" t="s">
        <v>59</v>
      </c>
      <c r="C15" s="91">
        <v>14010737</v>
      </c>
      <c r="D15" s="92" t="s">
        <v>150</v>
      </c>
      <c r="E15" s="86"/>
    </row>
    <row r="16" spans="1:5" x14ac:dyDescent="0.25">
      <c r="A16" s="89">
        <v>14</v>
      </c>
      <c r="B16" s="90" t="s">
        <v>58</v>
      </c>
      <c r="C16" s="91">
        <v>91293683</v>
      </c>
      <c r="D16" s="92" t="s">
        <v>150</v>
      </c>
      <c r="E16" s="86"/>
    </row>
    <row r="17" spans="1:5" x14ac:dyDescent="0.25">
      <c r="A17" s="89">
        <v>15</v>
      </c>
      <c r="B17" s="90" t="s">
        <v>72</v>
      </c>
      <c r="C17" s="91">
        <v>79860825</v>
      </c>
      <c r="D17" s="92" t="s">
        <v>150</v>
      </c>
      <c r="E17" s="86"/>
    </row>
    <row r="18" spans="1:5" x14ac:dyDescent="0.25">
      <c r="A18" s="89">
        <v>16</v>
      </c>
      <c r="B18" s="90" t="s">
        <v>49</v>
      </c>
      <c r="C18" s="91">
        <v>91047392</v>
      </c>
      <c r="D18" s="92" t="s">
        <v>155</v>
      </c>
      <c r="E18" s="86"/>
    </row>
    <row r="19" spans="1:5" x14ac:dyDescent="0.25">
      <c r="A19" s="95"/>
      <c r="B19" s="96"/>
      <c r="C19" s="97"/>
      <c r="D19" s="98"/>
      <c r="E19" s="86"/>
    </row>
    <row r="20" spans="1:5" ht="18.75" x14ac:dyDescent="0.3">
      <c r="A20" s="302" t="s">
        <v>164</v>
      </c>
      <c r="B20" s="302"/>
      <c r="C20" s="302"/>
      <c r="D20" s="302"/>
    </row>
    <row r="21" spans="1:5" x14ac:dyDescent="0.25">
      <c r="A21" s="87" t="s">
        <v>162</v>
      </c>
      <c r="B21" s="87" t="s">
        <v>33</v>
      </c>
      <c r="C21" s="87" t="s">
        <v>34</v>
      </c>
      <c r="D21" s="88" t="s">
        <v>97</v>
      </c>
    </row>
    <row r="22" spans="1:5" x14ac:dyDescent="0.25">
      <c r="A22" s="89">
        <v>1</v>
      </c>
      <c r="B22" s="90" t="s">
        <v>63</v>
      </c>
      <c r="C22" s="91">
        <v>5714191</v>
      </c>
      <c r="D22" s="92" t="s">
        <v>157</v>
      </c>
    </row>
    <row r="23" spans="1:5" x14ac:dyDescent="0.25">
      <c r="A23" s="89">
        <v>2</v>
      </c>
      <c r="B23" s="90" t="s">
        <v>48</v>
      </c>
      <c r="C23" s="91">
        <v>1070324085</v>
      </c>
      <c r="D23" s="92" t="s">
        <v>154</v>
      </c>
    </row>
    <row r="24" spans="1:5" x14ac:dyDescent="0.25">
      <c r="A24" s="89">
        <v>3</v>
      </c>
      <c r="B24" s="90" t="s">
        <v>74</v>
      </c>
      <c r="C24" s="91">
        <v>79321351</v>
      </c>
      <c r="D24" s="92" t="s">
        <v>151</v>
      </c>
    </row>
    <row r="25" spans="1:5" x14ac:dyDescent="0.25">
      <c r="A25" s="89">
        <v>4</v>
      </c>
      <c r="B25" s="90" t="s">
        <v>45</v>
      </c>
      <c r="C25" s="91">
        <v>79434496</v>
      </c>
      <c r="D25" s="92" t="s">
        <v>151</v>
      </c>
    </row>
    <row r="26" spans="1:5" x14ac:dyDescent="0.25">
      <c r="A26" s="89">
        <v>5</v>
      </c>
      <c r="B26" s="90" t="s">
        <v>68</v>
      </c>
      <c r="C26" s="91">
        <v>79972120</v>
      </c>
      <c r="D26" s="92" t="s">
        <v>151</v>
      </c>
    </row>
    <row r="27" spans="1:5" x14ac:dyDescent="0.25">
      <c r="A27" s="89">
        <v>6</v>
      </c>
      <c r="B27" s="90" t="s">
        <v>69</v>
      </c>
      <c r="C27" s="91">
        <v>91427460</v>
      </c>
      <c r="D27" s="92" t="s">
        <v>151</v>
      </c>
    </row>
    <row r="28" spans="1:5" x14ac:dyDescent="0.25">
      <c r="A28" s="89">
        <v>7</v>
      </c>
      <c r="B28" s="90" t="s">
        <v>54</v>
      </c>
      <c r="C28" s="91">
        <v>11293120</v>
      </c>
      <c r="D28" s="92" t="s">
        <v>151</v>
      </c>
    </row>
    <row r="29" spans="1:5" x14ac:dyDescent="0.25">
      <c r="A29" s="89">
        <v>8</v>
      </c>
      <c r="B29" s="90" t="s">
        <v>67</v>
      </c>
      <c r="C29" s="91">
        <v>79744893</v>
      </c>
      <c r="D29" s="92" t="s">
        <v>156</v>
      </c>
    </row>
    <row r="30" spans="1:5" x14ac:dyDescent="0.25">
      <c r="A30" s="89">
        <v>9</v>
      </c>
      <c r="B30" s="90" t="s">
        <v>42</v>
      </c>
      <c r="C30" s="91">
        <v>17301317</v>
      </c>
      <c r="D30" s="92" t="s">
        <v>156</v>
      </c>
    </row>
    <row r="31" spans="1:5" x14ac:dyDescent="0.25">
      <c r="A31" s="89">
        <v>10</v>
      </c>
      <c r="B31" s="90" t="s">
        <v>39</v>
      </c>
      <c r="C31" s="91">
        <v>3102819</v>
      </c>
      <c r="D31" s="92" t="s">
        <v>153</v>
      </c>
    </row>
    <row r="32" spans="1:5" x14ac:dyDescent="0.25">
      <c r="A32" s="89">
        <v>11</v>
      </c>
      <c r="B32" s="90" t="s">
        <v>62</v>
      </c>
      <c r="C32" s="91">
        <v>80028408</v>
      </c>
      <c r="D32" s="92" t="s">
        <v>153</v>
      </c>
    </row>
    <row r="33" spans="1:4" x14ac:dyDescent="0.25">
      <c r="A33" s="89">
        <v>12</v>
      </c>
      <c r="B33" s="90" t="s">
        <v>44</v>
      </c>
      <c r="C33" s="91">
        <v>1110474508</v>
      </c>
      <c r="D33" s="92" t="s">
        <v>150</v>
      </c>
    </row>
    <row r="34" spans="1:4" x14ac:dyDescent="0.25">
      <c r="A34" s="89">
        <v>13</v>
      </c>
      <c r="B34" s="90" t="s">
        <v>35</v>
      </c>
      <c r="C34" s="91">
        <v>13199167</v>
      </c>
      <c r="D34" s="92" t="s">
        <v>150</v>
      </c>
    </row>
    <row r="35" spans="1:4" x14ac:dyDescent="0.25">
      <c r="A35" s="89">
        <v>14</v>
      </c>
      <c r="B35" s="90" t="s">
        <v>37</v>
      </c>
      <c r="C35" s="91">
        <v>1005827817</v>
      </c>
      <c r="D35" s="92" t="s">
        <v>150</v>
      </c>
    </row>
    <row r="36" spans="1:4" x14ac:dyDescent="0.25">
      <c r="A36" s="89">
        <v>15</v>
      </c>
      <c r="B36" s="90" t="s">
        <v>47</v>
      </c>
      <c r="C36" s="91">
        <v>9161217</v>
      </c>
      <c r="D36" s="92" t="s">
        <v>150</v>
      </c>
    </row>
    <row r="37" spans="1:4" x14ac:dyDescent="0.25">
      <c r="A37" s="89">
        <v>16</v>
      </c>
      <c r="B37" s="90" t="s">
        <v>71</v>
      </c>
      <c r="C37" s="91">
        <v>88197992</v>
      </c>
      <c r="D37" s="92" t="s">
        <v>155</v>
      </c>
    </row>
    <row r="38" spans="1:4" x14ac:dyDescent="0.25">
      <c r="A38" s="95"/>
      <c r="B38" s="96"/>
      <c r="C38" s="97"/>
      <c r="D38" s="98"/>
    </row>
    <row r="39" spans="1:4" ht="18.75" x14ac:dyDescent="0.3">
      <c r="A39" s="302" t="s">
        <v>165</v>
      </c>
      <c r="B39" s="302"/>
      <c r="C39" s="302"/>
      <c r="D39" s="302"/>
    </row>
    <row r="40" spans="1:4" x14ac:dyDescent="0.25">
      <c r="A40" s="87" t="s">
        <v>162</v>
      </c>
      <c r="B40" s="87" t="s">
        <v>33</v>
      </c>
      <c r="C40" s="87" t="s">
        <v>34</v>
      </c>
      <c r="D40" s="88" t="s">
        <v>97</v>
      </c>
    </row>
    <row r="41" spans="1:4" x14ac:dyDescent="0.25">
      <c r="A41" s="89">
        <v>1</v>
      </c>
      <c r="B41" s="90" t="s">
        <v>41</v>
      </c>
      <c r="C41" s="91">
        <v>7710373</v>
      </c>
      <c r="D41" s="92" t="s">
        <v>157</v>
      </c>
    </row>
    <row r="42" spans="1:4" x14ac:dyDescent="0.25">
      <c r="A42" s="89">
        <v>2</v>
      </c>
      <c r="B42" s="90" t="s">
        <v>80</v>
      </c>
      <c r="C42" s="91">
        <v>13836602</v>
      </c>
      <c r="D42" s="92" t="s">
        <v>151</v>
      </c>
    </row>
    <row r="43" spans="1:4" x14ac:dyDescent="0.25">
      <c r="A43" s="89">
        <v>3</v>
      </c>
      <c r="B43" s="90" t="s">
        <v>60</v>
      </c>
      <c r="C43" s="91">
        <v>12136477</v>
      </c>
      <c r="D43" s="92" t="s">
        <v>151</v>
      </c>
    </row>
    <row r="44" spans="1:4" x14ac:dyDescent="0.25">
      <c r="A44" s="89">
        <v>4</v>
      </c>
      <c r="B44" s="90" t="s">
        <v>38</v>
      </c>
      <c r="C44" s="91">
        <v>91443531</v>
      </c>
      <c r="D44" s="92" t="s">
        <v>151</v>
      </c>
    </row>
    <row r="45" spans="1:4" x14ac:dyDescent="0.25">
      <c r="A45" s="89">
        <v>5</v>
      </c>
      <c r="B45" s="90" t="s">
        <v>52</v>
      </c>
      <c r="C45" s="91">
        <v>12125511</v>
      </c>
      <c r="D45" s="92" t="s">
        <v>151</v>
      </c>
    </row>
    <row r="46" spans="1:4" x14ac:dyDescent="0.25">
      <c r="A46" s="89">
        <v>6</v>
      </c>
      <c r="B46" s="90" t="s">
        <v>73</v>
      </c>
      <c r="C46" s="91">
        <v>12130599</v>
      </c>
      <c r="D46" s="92" t="s">
        <v>156</v>
      </c>
    </row>
    <row r="47" spans="1:4" x14ac:dyDescent="0.25">
      <c r="A47" s="89">
        <v>7</v>
      </c>
      <c r="B47" s="90" t="s">
        <v>55</v>
      </c>
      <c r="C47" s="91">
        <v>1104124971</v>
      </c>
      <c r="D47" s="92" t="s">
        <v>150</v>
      </c>
    </row>
    <row r="48" spans="1:4" x14ac:dyDescent="0.25">
      <c r="A48" s="89">
        <v>8</v>
      </c>
      <c r="B48" s="90" t="s">
        <v>56</v>
      </c>
      <c r="C48" s="91">
        <v>1096213172</v>
      </c>
      <c r="D48" s="92" t="s">
        <v>150</v>
      </c>
    </row>
    <row r="49" spans="1:4" x14ac:dyDescent="0.25">
      <c r="A49" s="89">
        <v>9</v>
      </c>
      <c r="B49" s="90" t="s">
        <v>36</v>
      </c>
      <c r="C49" s="91">
        <v>1110460538</v>
      </c>
      <c r="D49" s="92" t="s">
        <v>150</v>
      </c>
    </row>
    <row r="50" spans="1:4" x14ac:dyDescent="0.25">
      <c r="A50" s="89">
        <v>10</v>
      </c>
      <c r="B50" s="90" t="s">
        <v>78</v>
      </c>
      <c r="C50" s="91">
        <v>11343074</v>
      </c>
      <c r="D50" s="92" t="s">
        <v>152</v>
      </c>
    </row>
    <row r="51" spans="1:4" x14ac:dyDescent="0.25">
      <c r="A51" s="89">
        <v>11</v>
      </c>
      <c r="B51" s="90" t="s">
        <v>51</v>
      </c>
      <c r="C51" s="91">
        <v>80057350</v>
      </c>
      <c r="D51" s="92" t="s">
        <v>152</v>
      </c>
    </row>
    <row r="52" spans="1:4" x14ac:dyDescent="0.25">
      <c r="A52" s="89">
        <v>12</v>
      </c>
      <c r="B52" s="90" t="s">
        <v>66</v>
      </c>
      <c r="C52" s="91">
        <v>79163792</v>
      </c>
      <c r="D52" s="92" t="s">
        <v>158</v>
      </c>
    </row>
    <row r="53" spans="1:4" x14ac:dyDescent="0.25">
      <c r="A53" s="89">
        <v>13</v>
      </c>
      <c r="B53" s="90" t="s">
        <v>77</v>
      </c>
      <c r="C53" s="91">
        <v>13571114</v>
      </c>
      <c r="D53" s="92" t="s">
        <v>160</v>
      </c>
    </row>
    <row r="54" spans="1:4" x14ac:dyDescent="0.25">
      <c r="A54" s="89">
        <v>14</v>
      </c>
      <c r="B54" s="90" t="s">
        <v>53</v>
      </c>
      <c r="C54" s="91">
        <v>1042212758</v>
      </c>
      <c r="D54" s="92" t="s">
        <v>159</v>
      </c>
    </row>
  </sheetData>
  <sortState ref="B2:D47">
    <sortCondition ref="D2:D47"/>
  </sortState>
  <mergeCells count="3">
    <mergeCell ref="A1:D1"/>
    <mergeCell ref="A20:D20"/>
    <mergeCell ref="A39:D39"/>
  </mergeCells>
  <dataValidations count="1">
    <dataValidation type="whole" allowBlank="1" showInputMessage="1" showErrorMessage="1" errorTitle="identificación" error="Escriba el número de identificación sin puntos, comas o letras" sqref="C33">
      <formula1>1000</formula1>
      <formula2>9999999999</formula2>
    </dataValidation>
  </dataValidations>
  <printOptions horizontalCentered="1"/>
  <pageMargins left="0.70866141732283472" right="0.35433070866141736" top="0.33" bottom="0.35" header="0.31496062992125984" footer="0.31496062992125984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48"/>
  <sheetViews>
    <sheetView workbookViewId="0">
      <selection activeCell="B38" sqref="B38:B47"/>
    </sheetView>
  </sheetViews>
  <sheetFormatPr baseColWidth="10" defaultRowHeight="11.25" x14ac:dyDescent="0.2"/>
  <cols>
    <col min="1" max="1" width="5.7109375" style="27" customWidth="1"/>
    <col min="2" max="2" width="18.140625" style="34" customWidth="1"/>
    <col min="3" max="3" width="14.140625" style="27" customWidth="1"/>
    <col min="4" max="4" width="21.42578125" style="27" bestFit="1" customWidth="1"/>
    <col min="5" max="5" width="18.7109375" style="33" customWidth="1"/>
    <col min="6" max="6" width="39.85546875" style="33" customWidth="1"/>
    <col min="7" max="7" width="21.28515625" style="32" customWidth="1"/>
    <col min="8" max="16384" width="11.42578125" style="27"/>
  </cols>
  <sheetData>
    <row r="1" spans="1:7" x14ac:dyDescent="0.2">
      <c r="A1" s="303" t="s">
        <v>22</v>
      </c>
      <c r="B1" s="303" t="s">
        <v>88</v>
      </c>
      <c r="C1" s="303" t="s">
        <v>97</v>
      </c>
      <c r="D1" s="303" t="s">
        <v>149</v>
      </c>
      <c r="E1" s="306" t="s">
        <v>148</v>
      </c>
      <c r="F1" s="305" t="s">
        <v>147</v>
      </c>
    </row>
    <row r="2" spans="1:7" x14ac:dyDescent="0.2">
      <c r="A2" s="304"/>
      <c r="B2" s="304"/>
      <c r="C2" s="304"/>
      <c r="D2" s="304"/>
      <c r="E2" s="307"/>
      <c r="F2" s="305"/>
    </row>
    <row r="3" spans="1:7" ht="19.5" hidden="1" customHeight="1" x14ac:dyDescent="0.2">
      <c r="A3" s="80">
        <v>1</v>
      </c>
      <c r="B3" s="74" t="s">
        <v>146</v>
      </c>
      <c r="C3" s="60" t="s">
        <v>140</v>
      </c>
      <c r="D3" s="73"/>
      <c r="E3" s="72">
        <v>43434</v>
      </c>
      <c r="F3" s="57"/>
      <c r="G3" s="27"/>
    </row>
    <row r="4" spans="1:7" hidden="1" x14ac:dyDescent="0.2">
      <c r="A4" s="50">
        <v>2</v>
      </c>
      <c r="B4" s="70" t="s">
        <v>145</v>
      </c>
      <c r="C4" s="48" t="s">
        <v>140</v>
      </c>
      <c r="D4" s="47"/>
      <c r="E4" s="46">
        <v>41871</v>
      </c>
      <c r="F4" s="45"/>
      <c r="G4" s="27"/>
    </row>
    <row r="5" spans="1:7" hidden="1" x14ac:dyDescent="0.2">
      <c r="A5" s="50">
        <v>3</v>
      </c>
      <c r="B5" s="70" t="s">
        <v>144</v>
      </c>
      <c r="C5" s="48" t="s">
        <v>140</v>
      </c>
      <c r="D5" s="47"/>
      <c r="E5" s="46">
        <v>41871</v>
      </c>
      <c r="F5" s="45"/>
      <c r="G5" s="27"/>
    </row>
    <row r="6" spans="1:7" hidden="1" x14ac:dyDescent="0.2">
      <c r="A6" s="50">
        <v>4</v>
      </c>
      <c r="B6" s="70" t="s">
        <v>143</v>
      </c>
      <c r="C6" s="48" t="s">
        <v>140</v>
      </c>
      <c r="D6" s="47"/>
      <c r="E6" s="46">
        <v>41857</v>
      </c>
      <c r="F6" s="45"/>
      <c r="G6" s="27"/>
    </row>
    <row r="7" spans="1:7" hidden="1" x14ac:dyDescent="0.2">
      <c r="A7" s="50">
        <v>5</v>
      </c>
      <c r="B7" s="70" t="s">
        <v>142</v>
      </c>
      <c r="C7" s="48" t="s">
        <v>140</v>
      </c>
      <c r="D7" s="47"/>
      <c r="E7" s="46">
        <v>41857</v>
      </c>
      <c r="F7" s="45"/>
      <c r="G7" s="27"/>
    </row>
    <row r="8" spans="1:7" hidden="1" x14ac:dyDescent="0.2">
      <c r="A8" s="50">
        <v>6</v>
      </c>
      <c r="B8" s="70" t="s">
        <v>141</v>
      </c>
      <c r="C8" s="48" t="s">
        <v>140</v>
      </c>
      <c r="D8" s="47"/>
      <c r="E8" s="46">
        <v>41857</v>
      </c>
      <c r="F8" s="45"/>
      <c r="G8" s="27"/>
    </row>
    <row r="9" spans="1:7" hidden="1" x14ac:dyDescent="0.2">
      <c r="A9" s="50">
        <v>7</v>
      </c>
      <c r="B9" s="70" t="s">
        <v>81</v>
      </c>
      <c r="C9" s="48" t="s">
        <v>140</v>
      </c>
      <c r="D9" s="47"/>
      <c r="E9" s="46">
        <v>42039</v>
      </c>
      <c r="F9" s="45"/>
      <c r="G9" s="27"/>
    </row>
    <row r="10" spans="1:7" hidden="1" x14ac:dyDescent="0.2">
      <c r="A10" s="50">
        <v>8</v>
      </c>
      <c r="B10" s="70" t="s">
        <v>95</v>
      </c>
      <c r="C10" s="48" t="s">
        <v>140</v>
      </c>
      <c r="D10" s="47"/>
      <c r="E10" s="46">
        <v>42021</v>
      </c>
      <c r="F10" s="45"/>
      <c r="G10" s="27"/>
    </row>
    <row r="11" spans="1:7" hidden="1" x14ac:dyDescent="0.2">
      <c r="A11" s="50">
        <v>9</v>
      </c>
      <c r="B11" s="70" t="s">
        <v>93</v>
      </c>
      <c r="C11" s="48" t="s">
        <v>140</v>
      </c>
      <c r="D11" s="47"/>
      <c r="E11" s="46">
        <v>42021</v>
      </c>
      <c r="F11" s="45"/>
      <c r="G11" s="27"/>
    </row>
    <row r="12" spans="1:7" ht="11.25" customHeight="1" x14ac:dyDescent="0.2">
      <c r="A12" s="50">
        <v>10</v>
      </c>
      <c r="B12" s="70" t="s">
        <v>94</v>
      </c>
      <c r="C12" s="48" t="s">
        <v>140</v>
      </c>
      <c r="D12" s="47"/>
      <c r="E12" s="31"/>
      <c r="F12" s="45" t="s">
        <v>103</v>
      </c>
      <c r="G12" s="38" t="s">
        <v>89</v>
      </c>
    </row>
    <row r="13" spans="1:7" ht="12" customHeight="1" thickBot="1" x14ac:dyDescent="0.25">
      <c r="A13" s="50">
        <v>11</v>
      </c>
      <c r="B13" s="79" t="s">
        <v>87</v>
      </c>
      <c r="C13" s="78" t="s">
        <v>140</v>
      </c>
      <c r="D13" s="77"/>
      <c r="E13" s="76"/>
      <c r="F13" s="75" t="s">
        <v>103</v>
      </c>
      <c r="G13" s="38"/>
    </row>
    <row r="14" spans="1:7" hidden="1" x14ac:dyDescent="0.2">
      <c r="A14" s="50">
        <v>12</v>
      </c>
      <c r="B14" s="74" t="s">
        <v>139</v>
      </c>
      <c r="C14" s="60" t="s">
        <v>126</v>
      </c>
      <c r="D14" s="73"/>
      <c r="E14" s="72">
        <v>41857</v>
      </c>
      <c r="F14" s="71"/>
      <c r="G14" s="27"/>
    </row>
    <row r="15" spans="1:7" hidden="1" x14ac:dyDescent="0.2">
      <c r="A15" s="50">
        <v>13</v>
      </c>
      <c r="B15" s="70" t="s">
        <v>138</v>
      </c>
      <c r="C15" s="48" t="s">
        <v>126</v>
      </c>
      <c r="D15" s="47"/>
      <c r="E15" s="46">
        <v>41871</v>
      </c>
      <c r="F15" s="45"/>
      <c r="G15" s="27"/>
    </row>
    <row r="16" spans="1:7" hidden="1" x14ac:dyDescent="0.2">
      <c r="A16" s="50">
        <v>14</v>
      </c>
      <c r="B16" s="70" t="s">
        <v>137</v>
      </c>
      <c r="C16" s="48" t="s">
        <v>126</v>
      </c>
      <c r="D16" s="47"/>
      <c r="E16" s="46">
        <v>41857</v>
      </c>
      <c r="F16" s="45"/>
      <c r="G16" s="27"/>
    </row>
    <row r="17" spans="1:7" ht="11.25" hidden="1" customHeight="1" x14ac:dyDescent="0.2">
      <c r="A17" s="50">
        <v>15</v>
      </c>
      <c r="B17" s="49" t="s">
        <v>92</v>
      </c>
      <c r="C17" s="69" t="s">
        <v>126</v>
      </c>
      <c r="D17" s="81"/>
      <c r="E17" s="82">
        <v>42062</v>
      </c>
      <c r="F17" s="83"/>
      <c r="G17" s="84"/>
    </row>
    <row r="18" spans="1:7" hidden="1" x14ac:dyDescent="0.2">
      <c r="A18" s="50">
        <v>16</v>
      </c>
      <c r="B18" s="70" t="s">
        <v>136</v>
      </c>
      <c r="C18" s="48" t="s">
        <v>126</v>
      </c>
      <c r="D18" s="47"/>
      <c r="E18" s="46">
        <v>41871</v>
      </c>
      <c r="F18" s="45"/>
      <c r="G18" s="27"/>
    </row>
    <row r="19" spans="1:7" hidden="1" x14ac:dyDescent="0.2">
      <c r="A19" s="50">
        <v>17</v>
      </c>
      <c r="B19" s="70" t="s">
        <v>135</v>
      </c>
      <c r="C19" s="48" t="s">
        <v>126</v>
      </c>
      <c r="D19" s="47"/>
      <c r="E19" s="46">
        <v>41871</v>
      </c>
      <c r="F19" s="45"/>
      <c r="G19" s="27"/>
    </row>
    <row r="20" spans="1:7" hidden="1" x14ac:dyDescent="0.2">
      <c r="A20" s="50">
        <v>18</v>
      </c>
      <c r="B20" s="70" t="s">
        <v>134</v>
      </c>
      <c r="C20" s="48" t="s">
        <v>126</v>
      </c>
      <c r="D20" s="47"/>
      <c r="E20" s="46">
        <v>41871</v>
      </c>
      <c r="F20" s="45"/>
      <c r="G20" s="27"/>
    </row>
    <row r="21" spans="1:7" hidden="1" x14ac:dyDescent="0.2">
      <c r="A21" s="50">
        <v>19</v>
      </c>
      <c r="B21" s="70" t="s">
        <v>133</v>
      </c>
      <c r="C21" s="48" t="s">
        <v>126</v>
      </c>
      <c r="D21" s="47"/>
      <c r="E21" s="46">
        <v>41858</v>
      </c>
      <c r="F21" s="45"/>
      <c r="G21" s="27"/>
    </row>
    <row r="22" spans="1:7" hidden="1" x14ac:dyDescent="0.2">
      <c r="A22" s="50">
        <v>20</v>
      </c>
      <c r="B22" s="70" t="s">
        <v>132</v>
      </c>
      <c r="C22" s="48" t="s">
        <v>126</v>
      </c>
      <c r="D22" s="47"/>
      <c r="E22" s="46">
        <v>41830</v>
      </c>
      <c r="F22" s="45"/>
      <c r="G22" s="27"/>
    </row>
    <row r="23" spans="1:7" ht="11.25" customHeight="1" x14ac:dyDescent="0.2">
      <c r="A23" s="50">
        <v>21</v>
      </c>
      <c r="B23" s="55" t="s">
        <v>131</v>
      </c>
      <c r="C23" s="54" t="s">
        <v>126</v>
      </c>
      <c r="D23" s="53"/>
      <c r="E23" s="52"/>
      <c r="F23" s="51" t="s">
        <v>103</v>
      </c>
      <c r="G23" s="38"/>
    </row>
    <row r="24" spans="1:7" ht="22.5" hidden="1" x14ac:dyDescent="0.2">
      <c r="A24" s="50">
        <v>22</v>
      </c>
      <c r="B24" s="70" t="s">
        <v>130</v>
      </c>
      <c r="C24" s="48" t="s">
        <v>126</v>
      </c>
      <c r="D24" s="47"/>
      <c r="E24" s="46">
        <v>41871</v>
      </c>
      <c r="F24" s="45" t="s">
        <v>129</v>
      </c>
      <c r="G24" s="38" t="s">
        <v>128</v>
      </c>
    </row>
    <row r="25" spans="1:7" ht="56.25" hidden="1" x14ac:dyDescent="0.2">
      <c r="A25" s="50">
        <v>23</v>
      </c>
      <c r="B25" s="70" t="s">
        <v>127</v>
      </c>
      <c r="C25" s="48" t="s">
        <v>126</v>
      </c>
      <c r="D25" s="47"/>
      <c r="E25" s="46">
        <v>41857</v>
      </c>
      <c r="F25" s="45" t="s">
        <v>125</v>
      </c>
      <c r="G25" s="38"/>
    </row>
    <row r="26" spans="1:7" ht="22.5" hidden="1" x14ac:dyDescent="0.2">
      <c r="A26" s="50">
        <v>24</v>
      </c>
      <c r="B26" s="49" t="s">
        <v>124</v>
      </c>
      <c r="C26" s="69" t="s">
        <v>119</v>
      </c>
      <c r="D26" s="47"/>
      <c r="E26" s="46">
        <v>41950</v>
      </c>
      <c r="F26" s="45"/>
      <c r="G26" s="27"/>
    </row>
    <row r="27" spans="1:7" ht="22.5" hidden="1" customHeight="1" x14ac:dyDescent="0.2">
      <c r="A27" s="50">
        <v>25</v>
      </c>
      <c r="B27" s="49" t="s">
        <v>83</v>
      </c>
      <c r="C27" s="69" t="s">
        <v>119</v>
      </c>
      <c r="D27" s="47"/>
      <c r="E27" s="46">
        <v>42039</v>
      </c>
      <c r="F27" s="45" t="s">
        <v>123</v>
      </c>
      <c r="G27" s="38" t="s">
        <v>122</v>
      </c>
    </row>
    <row r="28" spans="1:7" ht="22.5" hidden="1" x14ac:dyDescent="0.2">
      <c r="A28" s="50">
        <v>26</v>
      </c>
      <c r="B28" s="49" t="s">
        <v>121</v>
      </c>
      <c r="C28" s="69" t="s">
        <v>119</v>
      </c>
      <c r="D28" s="68"/>
      <c r="E28" s="46">
        <v>42021</v>
      </c>
      <c r="F28" s="67"/>
      <c r="G28" s="27"/>
    </row>
    <row r="29" spans="1:7" ht="23.25" hidden="1" thickBot="1" x14ac:dyDescent="0.25">
      <c r="A29" s="50">
        <v>27</v>
      </c>
      <c r="B29" s="66" t="s">
        <v>120</v>
      </c>
      <c r="C29" s="65" t="s">
        <v>119</v>
      </c>
      <c r="D29" s="64"/>
      <c r="E29" s="63">
        <v>42021</v>
      </c>
      <c r="F29" s="62"/>
      <c r="G29" s="27"/>
    </row>
    <row r="30" spans="1:7" hidden="1" x14ac:dyDescent="0.2">
      <c r="A30" s="50">
        <v>28</v>
      </c>
      <c r="B30" s="61" t="s">
        <v>82</v>
      </c>
      <c r="C30" s="60" t="s">
        <v>91</v>
      </c>
      <c r="D30" s="59"/>
      <c r="E30" s="58">
        <v>42039</v>
      </c>
      <c r="F30" s="57"/>
      <c r="G30" s="27"/>
    </row>
    <row r="31" spans="1:7" hidden="1" x14ac:dyDescent="0.2">
      <c r="A31" s="50">
        <v>29</v>
      </c>
      <c r="B31" s="49" t="s">
        <v>85</v>
      </c>
      <c r="C31" s="48" t="s">
        <v>91</v>
      </c>
      <c r="D31" s="47"/>
      <c r="E31" s="46">
        <v>42039</v>
      </c>
      <c r="F31" s="45"/>
      <c r="G31" s="27"/>
    </row>
    <row r="32" spans="1:7" ht="33.75" hidden="1" x14ac:dyDescent="0.2">
      <c r="A32" s="50">
        <v>30</v>
      </c>
      <c r="B32" s="49" t="s">
        <v>84</v>
      </c>
      <c r="C32" s="48" t="s">
        <v>91</v>
      </c>
      <c r="D32" s="47"/>
      <c r="E32" s="46">
        <v>42039</v>
      </c>
      <c r="F32" s="45" t="s">
        <v>118</v>
      </c>
      <c r="G32" s="38" t="s">
        <v>117</v>
      </c>
    </row>
    <row r="33" spans="1:7" hidden="1" x14ac:dyDescent="0.2">
      <c r="A33" s="50">
        <v>31</v>
      </c>
      <c r="B33" s="49" t="s">
        <v>116</v>
      </c>
      <c r="C33" s="48" t="s">
        <v>91</v>
      </c>
      <c r="D33" s="47"/>
      <c r="E33" s="46">
        <v>42222</v>
      </c>
      <c r="F33" s="45"/>
      <c r="G33" s="27"/>
    </row>
    <row r="34" spans="1:7" hidden="1" x14ac:dyDescent="0.2">
      <c r="A34" s="50">
        <v>32</v>
      </c>
      <c r="B34" s="49" t="s">
        <v>115</v>
      </c>
      <c r="C34" s="48" t="s">
        <v>91</v>
      </c>
      <c r="D34" s="47"/>
      <c r="E34" s="46">
        <v>42039</v>
      </c>
      <c r="F34" s="45"/>
      <c r="G34" s="27"/>
    </row>
    <row r="35" spans="1:7" hidden="1" x14ac:dyDescent="0.2">
      <c r="A35" s="50">
        <v>33</v>
      </c>
      <c r="B35" s="49" t="s">
        <v>114</v>
      </c>
      <c r="C35" s="48" t="s">
        <v>91</v>
      </c>
      <c r="D35" s="47"/>
      <c r="E35" s="46">
        <v>42222</v>
      </c>
      <c r="F35" s="45"/>
      <c r="G35" s="27"/>
    </row>
    <row r="36" spans="1:7" hidden="1" x14ac:dyDescent="0.2">
      <c r="A36" s="50">
        <v>34</v>
      </c>
      <c r="B36" s="49" t="s">
        <v>113</v>
      </c>
      <c r="C36" s="48" t="s">
        <v>91</v>
      </c>
      <c r="D36" s="47"/>
      <c r="E36" s="46">
        <v>41950</v>
      </c>
      <c r="F36" s="45"/>
      <c r="G36" s="27"/>
    </row>
    <row r="37" spans="1:7" hidden="1" x14ac:dyDescent="0.2">
      <c r="A37" s="50">
        <v>35</v>
      </c>
      <c r="B37" s="49" t="s">
        <v>112</v>
      </c>
      <c r="C37" s="48" t="s">
        <v>91</v>
      </c>
      <c r="D37" s="47"/>
      <c r="E37" s="46">
        <v>41871</v>
      </c>
      <c r="F37" s="45"/>
      <c r="G37" s="27"/>
    </row>
    <row r="38" spans="1:7" x14ac:dyDescent="0.2">
      <c r="A38" s="50">
        <v>36</v>
      </c>
      <c r="B38" s="55" t="s">
        <v>111</v>
      </c>
      <c r="C38" s="54" t="s">
        <v>91</v>
      </c>
      <c r="D38" s="53"/>
      <c r="E38" s="52"/>
      <c r="F38" s="51" t="s">
        <v>103</v>
      </c>
      <c r="G38" s="38"/>
    </row>
    <row r="39" spans="1:7" hidden="1" x14ac:dyDescent="0.2">
      <c r="A39" s="50">
        <v>37</v>
      </c>
      <c r="B39" s="49" t="s">
        <v>86</v>
      </c>
      <c r="C39" s="48" t="s">
        <v>91</v>
      </c>
      <c r="D39" s="47"/>
      <c r="E39" s="46">
        <v>42039</v>
      </c>
      <c r="F39" s="45"/>
      <c r="G39" s="27"/>
    </row>
    <row r="40" spans="1:7" hidden="1" x14ac:dyDescent="0.2">
      <c r="A40" s="50">
        <v>38</v>
      </c>
      <c r="B40" s="49" t="s">
        <v>110</v>
      </c>
      <c r="C40" s="48" t="s">
        <v>91</v>
      </c>
      <c r="D40" s="47"/>
      <c r="E40" s="46">
        <v>42021</v>
      </c>
      <c r="F40" s="45"/>
      <c r="G40" s="27"/>
    </row>
    <row r="41" spans="1:7" hidden="1" x14ac:dyDescent="0.2">
      <c r="A41" s="50">
        <v>39</v>
      </c>
      <c r="B41" s="49" t="s">
        <v>109</v>
      </c>
      <c r="C41" s="48" t="s">
        <v>91</v>
      </c>
      <c r="D41" s="47"/>
      <c r="E41" s="46">
        <v>41857</v>
      </c>
      <c r="F41" s="56"/>
      <c r="G41" s="27"/>
    </row>
    <row r="42" spans="1:7" ht="11.25" customHeight="1" x14ac:dyDescent="0.2">
      <c r="A42" s="50">
        <v>40</v>
      </c>
      <c r="B42" s="55" t="s">
        <v>108</v>
      </c>
      <c r="C42" s="54" t="s">
        <v>91</v>
      </c>
      <c r="D42" s="53"/>
      <c r="E42" s="52"/>
      <c r="F42" s="51" t="s">
        <v>103</v>
      </c>
      <c r="G42" s="38"/>
    </row>
    <row r="43" spans="1:7" hidden="1" x14ac:dyDescent="0.2">
      <c r="A43" s="50">
        <v>41</v>
      </c>
      <c r="B43" s="49" t="s">
        <v>90</v>
      </c>
      <c r="C43" s="48" t="s">
        <v>91</v>
      </c>
      <c r="D43" s="47"/>
      <c r="E43" s="46">
        <v>42021</v>
      </c>
      <c r="F43" s="45"/>
      <c r="G43" s="27"/>
    </row>
    <row r="44" spans="1:7" hidden="1" x14ac:dyDescent="0.2">
      <c r="A44" s="50">
        <v>42</v>
      </c>
      <c r="B44" s="49" t="s">
        <v>107</v>
      </c>
      <c r="C44" s="48" t="s">
        <v>91</v>
      </c>
      <c r="D44" s="47"/>
      <c r="E44" s="46">
        <v>41871</v>
      </c>
      <c r="F44" s="45"/>
      <c r="G44" s="27"/>
    </row>
    <row r="45" spans="1:7" hidden="1" x14ac:dyDescent="0.2">
      <c r="A45" s="50">
        <v>43</v>
      </c>
      <c r="B45" s="49" t="s">
        <v>106</v>
      </c>
      <c r="C45" s="48" t="s">
        <v>91</v>
      </c>
      <c r="D45" s="47"/>
      <c r="E45" s="46">
        <v>42222</v>
      </c>
      <c r="F45" s="45"/>
      <c r="G45" s="27"/>
    </row>
    <row r="46" spans="1:7" hidden="1" x14ac:dyDescent="0.2">
      <c r="A46" s="50">
        <v>44</v>
      </c>
      <c r="B46" s="49" t="s">
        <v>105</v>
      </c>
      <c r="C46" s="48" t="s">
        <v>91</v>
      </c>
      <c r="D46" s="47"/>
      <c r="E46" s="46">
        <v>42039</v>
      </c>
      <c r="F46" s="45"/>
      <c r="G46" s="27"/>
    </row>
    <row r="47" spans="1:7" ht="12" thickBot="1" x14ac:dyDescent="0.25">
      <c r="A47" s="44">
        <v>45</v>
      </c>
      <c r="B47" s="43" t="s">
        <v>104</v>
      </c>
      <c r="C47" s="42" t="s">
        <v>91</v>
      </c>
      <c r="D47" s="41"/>
      <c r="E47" s="40"/>
      <c r="F47" s="39" t="s">
        <v>103</v>
      </c>
      <c r="G47" s="38"/>
    </row>
    <row r="48" spans="1:7" x14ac:dyDescent="0.2">
      <c r="B48" s="37"/>
      <c r="C48" s="36"/>
      <c r="D48" s="36"/>
      <c r="E48" s="35"/>
      <c r="F48" s="35"/>
    </row>
  </sheetData>
  <autoFilter ref="A2:G47">
    <filterColumn colId="4">
      <filters blank="1"/>
    </filterColumn>
  </autoFilter>
  <mergeCells count="6">
    <mergeCell ref="A1:A2"/>
    <mergeCell ref="F1:F2"/>
    <mergeCell ref="B1:B2"/>
    <mergeCell ref="C1:C2"/>
    <mergeCell ref="D1:D2"/>
    <mergeCell ref="E1:E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8"/>
  <sheetViews>
    <sheetView showGridLines="0" topLeftCell="A61" workbookViewId="0">
      <selection activeCell="C5" sqref="C5"/>
    </sheetView>
  </sheetViews>
  <sheetFormatPr baseColWidth="10" defaultRowHeight="12.75" x14ac:dyDescent="0.2"/>
  <cols>
    <col min="1" max="1" width="20" style="138" bestFit="1" customWidth="1"/>
    <col min="2" max="2" width="41.28515625" style="138" bestFit="1" customWidth="1"/>
    <col min="3" max="3" width="37.85546875" style="138" customWidth="1"/>
    <col min="4" max="4" width="31.28515625" style="138" bestFit="1" customWidth="1"/>
    <col min="5" max="5" width="27.42578125" style="138" customWidth="1"/>
    <col min="6" max="6" width="19" style="137" hidden="1" customWidth="1"/>
    <col min="7" max="7" width="18.85546875" style="138" bestFit="1" customWidth="1"/>
    <col min="8" max="256" width="11.42578125" style="138"/>
    <col min="257" max="257" width="20" style="138" bestFit="1" customWidth="1"/>
    <col min="258" max="258" width="41.28515625" style="138" bestFit="1" customWidth="1"/>
    <col min="259" max="259" width="37.85546875" style="138" customWidth="1"/>
    <col min="260" max="260" width="25" style="138" customWidth="1"/>
    <col min="261" max="261" width="27.42578125" style="138" customWidth="1"/>
    <col min="262" max="262" width="19" style="138" customWidth="1"/>
    <col min="263" max="512" width="11.42578125" style="138"/>
    <col min="513" max="513" width="20" style="138" bestFit="1" customWidth="1"/>
    <col min="514" max="514" width="41.28515625" style="138" bestFit="1" customWidth="1"/>
    <col min="515" max="515" width="37.85546875" style="138" customWidth="1"/>
    <col min="516" max="516" width="25" style="138" customWidth="1"/>
    <col min="517" max="517" width="27.42578125" style="138" customWidth="1"/>
    <col min="518" max="518" width="19" style="138" customWidth="1"/>
    <col min="519" max="768" width="11.42578125" style="138"/>
    <col min="769" max="769" width="20" style="138" bestFit="1" customWidth="1"/>
    <col min="770" max="770" width="41.28515625" style="138" bestFit="1" customWidth="1"/>
    <col min="771" max="771" width="37.85546875" style="138" customWidth="1"/>
    <col min="772" max="772" width="25" style="138" customWidth="1"/>
    <col min="773" max="773" width="27.42578125" style="138" customWidth="1"/>
    <col min="774" max="774" width="19" style="138" customWidth="1"/>
    <col min="775" max="1024" width="11.42578125" style="138"/>
    <col min="1025" max="1025" width="20" style="138" bestFit="1" customWidth="1"/>
    <col min="1026" max="1026" width="41.28515625" style="138" bestFit="1" customWidth="1"/>
    <col min="1027" max="1027" width="37.85546875" style="138" customWidth="1"/>
    <col min="1028" max="1028" width="25" style="138" customWidth="1"/>
    <col min="1029" max="1029" width="27.42578125" style="138" customWidth="1"/>
    <col min="1030" max="1030" width="19" style="138" customWidth="1"/>
    <col min="1031" max="1280" width="11.42578125" style="138"/>
    <col min="1281" max="1281" width="20" style="138" bestFit="1" customWidth="1"/>
    <col min="1282" max="1282" width="41.28515625" style="138" bestFit="1" customWidth="1"/>
    <col min="1283" max="1283" width="37.85546875" style="138" customWidth="1"/>
    <col min="1284" max="1284" width="25" style="138" customWidth="1"/>
    <col min="1285" max="1285" width="27.42578125" style="138" customWidth="1"/>
    <col min="1286" max="1286" width="19" style="138" customWidth="1"/>
    <col min="1287" max="1536" width="11.42578125" style="138"/>
    <col min="1537" max="1537" width="20" style="138" bestFit="1" customWidth="1"/>
    <col min="1538" max="1538" width="41.28515625" style="138" bestFit="1" customWidth="1"/>
    <col min="1539" max="1539" width="37.85546875" style="138" customWidth="1"/>
    <col min="1540" max="1540" width="25" style="138" customWidth="1"/>
    <col min="1541" max="1541" width="27.42578125" style="138" customWidth="1"/>
    <col min="1542" max="1542" width="19" style="138" customWidth="1"/>
    <col min="1543" max="1792" width="11.42578125" style="138"/>
    <col min="1793" max="1793" width="20" style="138" bestFit="1" customWidth="1"/>
    <col min="1794" max="1794" width="41.28515625" style="138" bestFit="1" customWidth="1"/>
    <col min="1795" max="1795" width="37.85546875" style="138" customWidth="1"/>
    <col min="1796" max="1796" width="25" style="138" customWidth="1"/>
    <col min="1797" max="1797" width="27.42578125" style="138" customWidth="1"/>
    <col min="1798" max="1798" width="19" style="138" customWidth="1"/>
    <col min="1799" max="2048" width="11.42578125" style="138"/>
    <col min="2049" max="2049" width="20" style="138" bestFit="1" customWidth="1"/>
    <col min="2050" max="2050" width="41.28515625" style="138" bestFit="1" customWidth="1"/>
    <col min="2051" max="2051" width="37.85546875" style="138" customWidth="1"/>
    <col min="2052" max="2052" width="25" style="138" customWidth="1"/>
    <col min="2053" max="2053" width="27.42578125" style="138" customWidth="1"/>
    <col min="2054" max="2054" width="19" style="138" customWidth="1"/>
    <col min="2055" max="2304" width="11.42578125" style="138"/>
    <col min="2305" max="2305" width="20" style="138" bestFit="1" customWidth="1"/>
    <col min="2306" max="2306" width="41.28515625" style="138" bestFit="1" customWidth="1"/>
    <col min="2307" max="2307" width="37.85546875" style="138" customWidth="1"/>
    <col min="2308" max="2308" width="25" style="138" customWidth="1"/>
    <col min="2309" max="2309" width="27.42578125" style="138" customWidth="1"/>
    <col min="2310" max="2310" width="19" style="138" customWidth="1"/>
    <col min="2311" max="2560" width="11.42578125" style="138"/>
    <col min="2561" max="2561" width="20" style="138" bestFit="1" customWidth="1"/>
    <col min="2562" max="2562" width="41.28515625" style="138" bestFit="1" customWidth="1"/>
    <col min="2563" max="2563" width="37.85546875" style="138" customWidth="1"/>
    <col min="2564" max="2564" width="25" style="138" customWidth="1"/>
    <col min="2565" max="2565" width="27.42578125" style="138" customWidth="1"/>
    <col min="2566" max="2566" width="19" style="138" customWidth="1"/>
    <col min="2567" max="2816" width="11.42578125" style="138"/>
    <col min="2817" max="2817" width="20" style="138" bestFit="1" customWidth="1"/>
    <col min="2818" max="2818" width="41.28515625" style="138" bestFit="1" customWidth="1"/>
    <col min="2819" max="2819" width="37.85546875" style="138" customWidth="1"/>
    <col min="2820" max="2820" width="25" style="138" customWidth="1"/>
    <col min="2821" max="2821" width="27.42578125" style="138" customWidth="1"/>
    <col min="2822" max="2822" width="19" style="138" customWidth="1"/>
    <col min="2823" max="3072" width="11.42578125" style="138"/>
    <col min="3073" max="3073" width="20" style="138" bestFit="1" customWidth="1"/>
    <col min="3074" max="3074" width="41.28515625" style="138" bestFit="1" customWidth="1"/>
    <col min="3075" max="3075" width="37.85546875" style="138" customWidth="1"/>
    <col min="3076" max="3076" width="25" style="138" customWidth="1"/>
    <col min="3077" max="3077" width="27.42578125" style="138" customWidth="1"/>
    <col min="3078" max="3078" width="19" style="138" customWidth="1"/>
    <col min="3079" max="3328" width="11.42578125" style="138"/>
    <col min="3329" max="3329" width="20" style="138" bestFit="1" customWidth="1"/>
    <col min="3330" max="3330" width="41.28515625" style="138" bestFit="1" customWidth="1"/>
    <col min="3331" max="3331" width="37.85546875" style="138" customWidth="1"/>
    <col min="3332" max="3332" width="25" style="138" customWidth="1"/>
    <col min="3333" max="3333" width="27.42578125" style="138" customWidth="1"/>
    <col min="3334" max="3334" width="19" style="138" customWidth="1"/>
    <col min="3335" max="3584" width="11.42578125" style="138"/>
    <col min="3585" max="3585" width="20" style="138" bestFit="1" customWidth="1"/>
    <col min="3586" max="3586" width="41.28515625" style="138" bestFit="1" customWidth="1"/>
    <col min="3587" max="3587" width="37.85546875" style="138" customWidth="1"/>
    <col min="3588" max="3588" width="25" style="138" customWidth="1"/>
    <col min="3589" max="3589" width="27.42578125" style="138" customWidth="1"/>
    <col min="3590" max="3590" width="19" style="138" customWidth="1"/>
    <col min="3591" max="3840" width="11.42578125" style="138"/>
    <col min="3841" max="3841" width="20" style="138" bestFit="1" customWidth="1"/>
    <col min="3842" max="3842" width="41.28515625" style="138" bestFit="1" customWidth="1"/>
    <col min="3843" max="3843" width="37.85546875" style="138" customWidth="1"/>
    <col min="3844" max="3844" width="25" style="138" customWidth="1"/>
    <col min="3845" max="3845" width="27.42578125" style="138" customWidth="1"/>
    <col min="3846" max="3846" width="19" style="138" customWidth="1"/>
    <col min="3847" max="4096" width="11.42578125" style="138"/>
    <col min="4097" max="4097" width="20" style="138" bestFit="1" customWidth="1"/>
    <col min="4098" max="4098" width="41.28515625" style="138" bestFit="1" customWidth="1"/>
    <col min="4099" max="4099" width="37.85546875" style="138" customWidth="1"/>
    <col min="4100" max="4100" width="25" style="138" customWidth="1"/>
    <col min="4101" max="4101" width="27.42578125" style="138" customWidth="1"/>
    <col min="4102" max="4102" width="19" style="138" customWidth="1"/>
    <col min="4103" max="4352" width="11.42578125" style="138"/>
    <col min="4353" max="4353" width="20" style="138" bestFit="1" customWidth="1"/>
    <col min="4354" max="4354" width="41.28515625" style="138" bestFit="1" customWidth="1"/>
    <col min="4355" max="4355" width="37.85546875" style="138" customWidth="1"/>
    <col min="4356" max="4356" width="25" style="138" customWidth="1"/>
    <col min="4357" max="4357" width="27.42578125" style="138" customWidth="1"/>
    <col min="4358" max="4358" width="19" style="138" customWidth="1"/>
    <col min="4359" max="4608" width="11.42578125" style="138"/>
    <col min="4609" max="4609" width="20" style="138" bestFit="1" customWidth="1"/>
    <col min="4610" max="4610" width="41.28515625" style="138" bestFit="1" customWidth="1"/>
    <col min="4611" max="4611" width="37.85546875" style="138" customWidth="1"/>
    <col min="4612" max="4612" width="25" style="138" customWidth="1"/>
    <col min="4613" max="4613" width="27.42578125" style="138" customWidth="1"/>
    <col min="4614" max="4614" width="19" style="138" customWidth="1"/>
    <col min="4615" max="4864" width="11.42578125" style="138"/>
    <col min="4865" max="4865" width="20" style="138" bestFit="1" customWidth="1"/>
    <col min="4866" max="4866" width="41.28515625" style="138" bestFit="1" customWidth="1"/>
    <col min="4867" max="4867" width="37.85546875" style="138" customWidth="1"/>
    <col min="4868" max="4868" width="25" style="138" customWidth="1"/>
    <col min="4869" max="4869" width="27.42578125" style="138" customWidth="1"/>
    <col min="4870" max="4870" width="19" style="138" customWidth="1"/>
    <col min="4871" max="5120" width="11.42578125" style="138"/>
    <col min="5121" max="5121" width="20" style="138" bestFit="1" customWidth="1"/>
    <col min="5122" max="5122" width="41.28515625" style="138" bestFit="1" customWidth="1"/>
    <col min="5123" max="5123" width="37.85546875" style="138" customWidth="1"/>
    <col min="5124" max="5124" width="25" style="138" customWidth="1"/>
    <col min="5125" max="5125" width="27.42578125" style="138" customWidth="1"/>
    <col min="5126" max="5126" width="19" style="138" customWidth="1"/>
    <col min="5127" max="5376" width="11.42578125" style="138"/>
    <col min="5377" max="5377" width="20" style="138" bestFit="1" customWidth="1"/>
    <col min="5378" max="5378" width="41.28515625" style="138" bestFit="1" customWidth="1"/>
    <col min="5379" max="5379" width="37.85546875" style="138" customWidth="1"/>
    <col min="5380" max="5380" width="25" style="138" customWidth="1"/>
    <col min="5381" max="5381" width="27.42578125" style="138" customWidth="1"/>
    <col min="5382" max="5382" width="19" style="138" customWidth="1"/>
    <col min="5383" max="5632" width="11.42578125" style="138"/>
    <col min="5633" max="5633" width="20" style="138" bestFit="1" customWidth="1"/>
    <col min="5634" max="5634" width="41.28515625" style="138" bestFit="1" customWidth="1"/>
    <col min="5635" max="5635" width="37.85546875" style="138" customWidth="1"/>
    <col min="5636" max="5636" width="25" style="138" customWidth="1"/>
    <col min="5637" max="5637" width="27.42578125" style="138" customWidth="1"/>
    <col min="5638" max="5638" width="19" style="138" customWidth="1"/>
    <col min="5639" max="5888" width="11.42578125" style="138"/>
    <col min="5889" max="5889" width="20" style="138" bestFit="1" customWidth="1"/>
    <col min="5890" max="5890" width="41.28515625" style="138" bestFit="1" customWidth="1"/>
    <col min="5891" max="5891" width="37.85546875" style="138" customWidth="1"/>
    <col min="5892" max="5892" width="25" style="138" customWidth="1"/>
    <col min="5893" max="5893" width="27.42578125" style="138" customWidth="1"/>
    <col min="5894" max="5894" width="19" style="138" customWidth="1"/>
    <col min="5895" max="6144" width="11.42578125" style="138"/>
    <col min="6145" max="6145" width="20" style="138" bestFit="1" customWidth="1"/>
    <col min="6146" max="6146" width="41.28515625" style="138" bestFit="1" customWidth="1"/>
    <col min="6147" max="6147" width="37.85546875" style="138" customWidth="1"/>
    <col min="6148" max="6148" width="25" style="138" customWidth="1"/>
    <col min="6149" max="6149" width="27.42578125" style="138" customWidth="1"/>
    <col min="6150" max="6150" width="19" style="138" customWidth="1"/>
    <col min="6151" max="6400" width="11.42578125" style="138"/>
    <col min="6401" max="6401" width="20" style="138" bestFit="1" customWidth="1"/>
    <col min="6402" max="6402" width="41.28515625" style="138" bestFit="1" customWidth="1"/>
    <col min="6403" max="6403" width="37.85546875" style="138" customWidth="1"/>
    <col min="6404" max="6404" width="25" style="138" customWidth="1"/>
    <col min="6405" max="6405" width="27.42578125" style="138" customWidth="1"/>
    <col min="6406" max="6406" width="19" style="138" customWidth="1"/>
    <col min="6407" max="6656" width="11.42578125" style="138"/>
    <col min="6657" max="6657" width="20" style="138" bestFit="1" customWidth="1"/>
    <col min="6658" max="6658" width="41.28515625" style="138" bestFit="1" customWidth="1"/>
    <col min="6659" max="6659" width="37.85546875" style="138" customWidth="1"/>
    <col min="6660" max="6660" width="25" style="138" customWidth="1"/>
    <col min="6661" max="6661" width="27.42578125" style="138" customWidth="1"/>
    <col min="6662" max="6662" width="19" style="138" customWidth="1"/>
    <col min="6663" max="6912" width="11.42578125" style="138"/>
    <col min="6913" max="6913" width="20" style="138" bestFit="1" customWidth="1"/>
    <col min="6914" max="6914" width="41.28515625" style="138" bestFit="1" customWidth="1"/>
    <col min="6915" max="6915" width="37.85546875" style="138" customWidth="1"/>
    <col min="6916" max="6916" width="25" style="138" customWidth="1"/>
    <col min="6917" max="6917" width="27.42578125" style="138" customWidth="1"/>
    <col min="6918" max="6918" width="19" style="138" customWidth="1"/>
    <col min="6919" max="7168" width="11.42578125" style="138"/>
    <col min="7169" max="7169" width="20" style="138" bestFit="1" customWidth="1"/>
    <col min="7170" max="7170" width="41.28515625" style="138" bestFit="1" customWidth="1"/>
    <col min="7171" max="7171" width="37.85546875" style="138" customWidth="1"/>
    <col min="7172" max="7172" width="25" style="138" customWidth="1"/>
    <col min="7173" max="7173" width="27.42578125" style="138" customWidth="1"/>
    <col min="7174" max="7174" width="19" style="138" customWidth="1"/>
    <col min="7175" max="7424" width="11.42578125" style="138"/>
    <col min="7425" max="7425" width="20" style="138" bestFit="1" customWidth="1"/>
    <col min="7426" max="7426" width="41.28515625" style="138" bestFit="1" customWidth="1"/>
    <col min="7427" max="7427" width="37.85546875" style="138" customWidth="1"/>
    <col min="7428" max="7428" width="25" style="138" customWidth="1"/>
    <col min="7429" max="7429" width="27.42578125" style="138" customWidth="1"/>
    <col min="7430" max="7430" width="19" style="138" customWidth="1"/>
    <col min="7431" max="7680" width="11.42578125" style="138"/>
    <col min="7681" max="7681" width="20" style="138" bestFit="1" customWidth="1"/>
    <col min="7682" max="7682" width="41.28515625" style="138" bestFit="1" customWidth="1"/>
    <col min="7683" max="7683" width="37.85546875" style="138" customWidth="1"/>
    <col min="7684" max="7684" width="25" style="138" customWidth="1"/>
    <col min="7685" max="7685" width="27.42578125" style="138" customWidth="1"/>
    <col min="7686" max="7686" width="19" style="138" customWidth="1"/>
    <col min="7687" max="7936" width="11.42578125" style="138"/>
    <col min="7937" max="7937" width="20" style="138" bestFit="1" customWidth="1"/>
    <col min="7938" max="7938" width="41.28515625" style="138" bestFit="1" customWidth="1"/>
    <col min="7939" max="7939" width="37.85546875" style="138" customWidth="1"/>
    <col min="7940" max="7940" width="25" style="138" customWidth="1"/>
    <col min="7941" max="7941" width="27.42578125" style="138" customWidth="1"/>
    <col min="7942" max="7942" width="19" style="138" customWidth="1"/>
    <col min="7943" max="8192" width="11.42578125" style="138"/>
    <col min="8193" max="8193" width="20" style="138" bestFit="1" customWidth="1"/>
    <col min="8194" max="8194" width="41.28515625" style="138" bestFit="1" customWidth="1"/>
    <col min="8195" max="8195" width="37.85546875" style="138" customWidth="1"/>
    <col min="8196" max="8196" width="25" style="138" customWidth="1"/>
    <col min="8197" max="8197" width="27.42578125" style="138" customWidth="1"/>
    <col min="8198" max="8198" width="19" style="138" customWidth="1"/>
    <col min="8199" max="8448" width="11.42578125" style="138"/>
    <col min="8449" max="8449" width="20" style="138" bestFit="1" customWidth="1"/>
    <col min="8450" max="8450" width="41.28515625" style="138" bestFit="1" customWidth="1"/>
    <col min="8451" max="8451" width="37.85546875" style="138" customWidth="1"/>
    <col min="8452" max="8452" width="25" style="138" customWidth="1"/>
    <col min="8453" max="8453" width="27.42578125" style="138" customWidth="1"/>
    <col min="8454" max="8454" width="19" style="138" customWidth="1"/>
    <col min="8455" max="8704" width="11.42578125" style="138"/>
    <col min="8705" max="8705" width="20" style="138" bestFit="1" customWidth="1"/>
    <col min="8706" max="8706" width="41.28515625" style="138" bestFit="1" customWidth="1"/>
    <col min="8707" max="8707" width="37.85546875" style="138" customWidth="1"/>
    <col min="8708" max="8708" width="25" style="138" customWidth="1"/>
    <col min="8709" max="8709" width="27.42578125" style="138" customWidth="1"/>
    <col min="8710" max="8710" width="19" style="138" customWidth="1"/>
    <col min="8711" max="8960" width="11.42578125" style="138"/>
    <col min="8961" max="8961" width="20" style="138" bestFit="1" customWidth="1"/>
    <col min="8962" max="8962" width="41.28515625" style="138" bestFit="1" customWidth="1"/>
    <col min="8963" max="8963" width="37.85546875" style="138" customWidth="1"/>
    <col min="8964" max="8964" width="25" style="138" customWidth="1"/>
    <col min="8965" max="8965" width="27.42578125" style="138" customWidth="1"/>
    <col min="8966" max="8966" width="19" style="138" customWidth="1"/>
    <col min="8967" max="9216" width="11.42578125" style="138"/>
    <col min="9217" max="9217" width="20" style="138" bestFit="1" customWidth="1"/>
    <col min="9218" max="9218" width="41.28515625" style="138" bestFit="1" customWidth="1"/>
    <col min="9219" max="9219" width="37.85546875" style="138" customWidth="1"/>
    <col min="9220" max="9220" width="25" style="138" customWidth="1"/>
    <col min="9221" max="9221" width="27.42578125" style="138" customWidth="1"/>
    <col min="9222" max="9222" width="19" style="138" customWidth="1"/>
    <col min="9223" max="9472" width="11.42578125" style="138"/>
    <col min="9473" max="9473" width="20" style="138" bestFit="1" customWidth="1"/>
    <col min="9474" max="9474" width="41.28515625" style="138" bestFit="1" customWidth="1"/>
    <col min="9475" max="9475" width="37.85546875" style="138" customWidth="1"/>
    <col min="9476" max="9476" width="25" style="138" customWidth="1"/>
    <col min="9477" max="9477" width="27.42578125" style="138" customWidth="1"/>
    <col min="9478" max="9478" width="19" style="138" customWidth="1"/>
    <col min="9479" max="9728" width="11.42578125" style="138"/>
    <col min="9729" max="9729" width="20" style="138" bestFit="1" customWidth="1"/>
    <col min="9730" max="9730" width="41.28515625" style="138" bestFit="1" customWidth="1"/>
    <col min="9731" max="9731" width="37.85546875" style="138" customWidth="1"/>
    <col min="9732" max="9732" width="25" style="138" customWidth="1"/>
    <col min="9733" max="9733" width="27.42578125" style="138" customWidth="1"/>
    <col min="9734" max="9734" width="19" style="138" customWidth="1"/>
    <col min="9735" max="9984" width="11.42578125" style="138"/>
    <col min="9985" max="9985" width="20" style="138" bestFit="1" customWidth="1"/>
    <col min="9986" max="9986" width="41.28515625" style="138" bestFit="1" customWidth="1"/>
    <col min="9987" max="9987" width="37.85546875" style="138" customWidth="1"/>
    <col min="9988" max="9988" width="25" style="138" customWidth="1"/>
    <col min="9989" max="9989" width="27.42578125" style="138" customWidth="1"/>
    <col min="9990" max="9990" width="19" style="138" customWidth="1"/>
    <col min="9991" max="10240" width="11.42578125" style="138"/>
    <col min="10241" max="10241" width="20" style="138" bestFit="1" customWidth="1"/>
    <col min="10242" max="10242" width="41.28515625" style="138" bestFit="1" customWidth="1"/>
    <col min="10243" max="10243" width="37.85546875" style="138" customWidth="1"/>
    <col min="10244" max="10244" width="25" style="138" customWidth="1"/>
    <col min="10245" max="10245" width="27.42578125" style="138" customWidth="1"/>
    <col min="10246" max="10246" width="19" style="138" customWidth="1"/>
    <col min="10247" max="10496" width="11.42578125" style="138"/>
    <col min="10497" max="10497" width="20" style="138" bestFit="1" customWidth="1"/>
    <col min="10498" max="10498" width="41.28515625" style="138" bestFit="1" customWidth="1"/>
    <col min="10499" max="10499" width="37.85546875" style="138" customWidth="1"/>
    <col min="10500" max="10500" width="25" style="138" customWidth="1"/>
    <col min="10501" max="10501" width="27.42578125" style="138" customWidth="1"/>
    <col min="10502" max="10502" width="19" style="138" customWidth="1"/>
    <col min="10503" max="10752" width="11.42578125" style="138"/>
    <col min="10753" max="10753" width="20" style="138" bestFit="1" customWidth="1"/>
    <col min="10754" max="10754" width="41.28515625" style="138" bestFit="1" customWidth="1"/>
    <col min="10755" max="10755" width="37.85546875" style="138" customWidth="1"/>
    <col min="10756" max="10756" width="25" style="138" customWidth="1"/>
    <col min="10757" max="10757" width="27.42578125" style="138" customWidth="1"/>
    <col min="10758" max="10758" width="19" style="138" customWidth="1"/>
    <col min="10759" max="11008" width="11.42578125" style="138"/>
    <col min="11009" max="11009" width="20" style="138" bestFit="1" customWidth="1"/>
    <col min="11010" max="11010" width="41.28515625" style="138" bestFit="1" customWidth="1"/>
    <col min="11011" max="11011" width="37.85546875" style="138" customWidth="1"/>
    <col min="11012" max="11012" width="25" style="138" customWidth="1"/>
    <col min="11013" max="11013" width="27.42578125" style="138" customWidth="1"/>
    <col min="11014" max="11014" width="19" style="138" customWidth="1"/>
    <col min="11015" max="11264" width="11.42578125" style="138"/>
    <col min="11265" max="11265" width="20" style="138" bestFit="1" customWidth="1"/>
    <col min="11266" max="11266" width="41.28515625" style="138" bestFit="1" customWidth="1"/>
    <col min="11267" max="11267" width="37.85546875" style="138" customWidth="1"/>
    <col min="11268" max="11268" width="25" style="138" customWidth="1"/>
    <col min="11269" max="11269" width="27.42578125" style="138" customWidth="1"/>
    <col min="11270" max="11270" width="19" style="138" customWidth="1"/>
    <col min="11271" max="11520" width="11.42578125" style="138"/>
    <col min="11521" max="11521" width="20" style="138" bestFit="1" customWidth="1"/>
    <col min="11522" max="11522" width="41.28515625" style="138" bestFit="1" customWidth="1"/>
    <col min="11523" max="11523" width="37.85546875" style="138" customWidth="1"/>
    <col min="11524" max="11524" width="25" style="138" customWidth="1"/>
    <col min="11525" max="11525" width="27.42578125" style="138" customWidth="1"/>
    <col min="11526" max="11526" width="19" style="138" customWidth="1"/>
    <col min="11527" max="11776" width="11.42578125" style="138"/>
    <col min="11777" max="11777" width="20" style="138" bestFit="1" customWidth="1"/>
    <col min="11778" max="11778" width="41.28515625" style="138" bestFit="1" customWidth="1"/>
    <col min="11779" max="11779" width="37.85546875" style="138" customWidth="1"/>
    <col min="11780" max="11780" width="25" style="138" customWidth="1"/>
    <col min="11781" max="11781" width="27.42578125" style="138" customWidth="1"/>
    <col min="11782" max="11782" width="19" style="138" customWidth="1"/>
    <col min="11783" max="12032" width="11.42578125" style="138"/>
    <col min="12033" max="12033" width="20" style="138" bestFit="1" customWidth="1"/>
    <col min="12034" max="12034" width="41.28515625" style="138" bestFit="1" customWidth="1"/>
    <col min="12035" max="12035" width="37.85546875" style="138" customWidth="1"/>
    <col min="12036" max="12036" width="25" style="138" customWidth="1"/>
    <col min="12037" max="12037" width="27.42578125" style="138" customWidth="1"/>
    <col min="12038" max="12038" width="19" style="138" customWidth="1"/>
    <col min="12039" max="12288" width="11.42578125" style="138"/>
    <col min="12289" max="12289" width="20" style="138" bestFit="1" customWidth="1"/>
    <col min="12290" max="12290" width="41.28515625" style="138" bestFit="1" customWidth="1"/>
    <col min="12291" max="12291" width="37.85546875" style="138" customWidth="1"/>
    <col min="12292" max="12292" width="25" style="138" customWidth="1"/>
    <col min="12293" max="12293" width="27.42578125" style="138" customWidth="1"/>
    <col min="12294" max="12294" width="19" style="138" customWidth="1"/>
    <col min="12295" max="12544" width="11.42578125" style="138"/>
    <col min="12545" max="12545" width="20" style="138" bestFit="1" customWidth="1"/>
    <col min="12546" max="12546" width="41.28515625" style="138" bestFit="1" customWidth="1"/>
    <col min="12547" max="12547" width="37.85546875" style="138" customWidth="1"/>
    <col min="12548" max="12548" width="25" style="138" customWidth="1"/>
    <col min="12549" max="12549" width="27.42578125" style="138" customWidth="1"/>
    <col min="12550" max="12550" width="19" style="138" customWidth="1"/>
    <col min="12551" max="12800" width="11.42578125" style="138"/>
    <col min="12801" max="12801" width="20" style="138" bestFit="1" customWidth="1"/>
    <col min="12802" max="12802" width="41.28515625" style="138" bestFit="1" customWidth="1"/>
    <col min="12803" max="12803" width="37.85546875" style="138" customWidth="1"/>
    <col min="12804" max="12804" width="25" style="138" customWidth="1"/>
    <col min="12805" max="12805" width="27.42578125" style="138" customWidth="1"/>
    <col min="12806" max="12806" width="19" style="138" customWidth="1"/>
    <col min="12807" max="13056" width="11.42578125" style="138"/>
    <col min="13057" max="13057" width="20" style="138" bestFit="1" customWidth="1"/>
    <col min="13058" max="13058" width="41.28515625" style="138" bestFit="1" customWidth="1"/>
    <col min="13059" max="13059" width="37.85546875" style="138" customWidth="1"/>
    <col min="13060" max="13060" width="25" style="138" customWidth="1"/>
    <col min="13061" max="13061" width="27.42578125" style="138" customWidth="1"/>
    <col min="13062" max="13062" width="19" style="138" customWidth="1"/>
    <col min="13063" max="13312" width="11.42578125" style="138"/>
    <col min="13313" max="13313" width="20" style="138" bestFit="1" customWidth="1"/>
    <col min="13314" max="13314" width="41.28515625" style="138" bestFit="1" customWidth="1"/>
    <col min="13315" max="13315" width="37.85546875" style="138" customWidth="1"/>
    <col min="13316" max="13316" width="25" style="138" customWidth="1"/>
    <col min="13317" max="13317" width="27.42578125" style="138" customWidth="1"/>
    <col min="13318" max="13318" width="19" style="138" customWidth="1"/>
    <col min="13319" max="13568" width="11.42578125" style="138"/>
    <col min="13569" max="13569" width="20" style="138" bestFit="1" customWidth="1"/>
    <col min="13570" max="13570" width="41.28515625" style="138" bestFit="1" customWidth="1"/>
    <col min="13571" max="13571" width="37.85546875" style="138" customWidth="1"/>
    <col min="13572" max="13572" width="25" style="138" customWidth="1"/>
    <col min="13573" max="13573" width="27.42578125" style="138" customWidth="1"/>
    <col min="13574" max="13574" width="19" style="138" customWidth="1"/>
    <col min="13575" max="13824" width="11.42578125" style="138"/>
    <col min="13825" max="13825" width="20" style="138" bestFit="1" customWidth="1"/>
    <col min="13826" max="13826" width="41.28515625" style="138" bestFit="1" customWidth="1"/>
    <col min="13827" max="13827" width="37.85546875" style="138" customWidth="1"/>
    <col min="13828" max="13828" width="25" style="138" customWidth="1"/>
    <col min="13829" max="13829" width="27.42578125" style="138" customWidth="1"/>
    <col min="13830" max="13830" width="19" style="138" customWidth="1"/>
    <col min="13831" max="14080" width="11.42578125" style="138"/>
    <col min="14081" max="14081" width="20" style="138" bestFit="1" customWidth="1"/>
    <col min="14082" max="14082" width="41.28515625" style="138" bestFit="1" customWidth="1"/>
    <col min="14083" max="14083" width="37.85546875" style="138" customWidth="1"/>
    <col min="14084" max="14084" width="25" style="138" customWidth="1"/>
    <col min="14085" max="14085" width="27.42578125" style="138" customWidth="1"/>
    <col min="14086" max="14086" width="19" style="138" customWidth="1"/>
    <col min="14087" max="14336" width="11.42578125" style="138"/>
    <col min="14337" max="14337" width="20" style="138" bestFit="1" customWidth="1"/>
    <col min="14338" max="14338" width="41.28515625" style="138" bestFit="1" customWidth="1"/>
    <col min="14339" max="14339" width="37.85546875" style="138" customWidth="1"/>
    <col min="14340" max="14340" width="25" style="138" customWidth="1"/>
    <col min="14341" max="14341" width="27.42578125" style="138" customWidth="1"/>
    <col min="14342" max="14342" width="19" style="138" customWidth="1"/>
    <col min="14343" max="14592" width="11.42578125" style="138"/>
    <col min="14593" max="14593" width="20" style="138" bestFit="1" customWidth="1"/>
    <col min="14594" max="14594" width="41.28515625" style="138" bestFit="1" customWidth="1"/>
    <col min="14595" max="14595" width="37.85546875" style="138" customWidth="1"/>
    <col min="14596" max="14596" width="25" style="138" customWidth="1"/>
    <col min="14597" max="14597" width="27.42578125" style="138" customWidth="1"/>
    <col min="14598" max="14598" width="19" style="138" customWidth="1"/>
    <col min="14599" max="14848" width="11.42578125" style="138"/>
    <col min="14849" max="14849" width="20" style="138" bestFit="1" customWidth="1"/>
    <col min="14850" max="14850" width="41.28515625" style="138" bestFit="1" customWidth="1"/>
    <col min="14851" max="14851" width="37.85546875" style="138" customWidth="1"/>
    <col min="14852" max="14852" width="25" style="138" customWidth="1"/>
    <col min="14853" max="14853" width="27.42578125" style="138" customWidth="1"/>
    <col min="14854" max="14854" width="19" style="138" customWidth="1"/>
    <col min="14855" max="15104" width="11.42578125" style="138"/>
    <col min="15105" max="15105" width="20" style="138" bestFit="1" customWidth="1"/>
    <col min="15106" max="15106" width="41.28515625" style="138" bestFit="1" customWidth="1"/>
    <col min="15107" max="15107" width="37.85546875" style="138" customWidth="1"/>
    <col min="15108" max="15108" width="25" style="138" customWidth="1"/>
    <col min="15109" max="15109" width="27.42578125" style="138" customWidth="1"/>
    <col min="15110" max="15110" width="19" style="138" customWidth="1"/>
    <col min="15111" max="15360" width="11.42578125" style="138"/>
    <col min="15361" max="15361" width="20" style="138" bestFit="1" customWidth="1"/>
    <col min="15362" max="15362" width="41.28515625" style="138" bestFit="1" customWidth="1"/>
    <col min="15363" max="15363" width="37.85546875" style="138" customWidth="1"/>
    <col min="15364" max="15364" width="25" style="138" customWidth="1"/>
    <col min="15365" max="15365" width="27.42578125" style="138" customWidth="1"/>
    <col min="15366" max="15366" width="19" style="138" customWidth="1"/>
    <col min="15367" max="15616" width="11.42578125" style="138"/>
    <col min="15617" max="15617" width="20" style="138" bestFit="1" customWidth="1"/>
    <col min="15618" max="15618" width="41.28515625" style="138" bestFit="1" customWidth="1"/>
    <col min="15619" max="15619" width="37.85546875" style="138" customWidth="1"/>
    <col min="15620" max="15620" width="25" style="138" customWidth="1"/>
    <col min="15621" max="15621" width="27.42578125" style="138" customWidth="1"/>
    <col min="15622" max="15622" width="19" style="138" customWidth="1"/>
    <col min="15623" max="15872" width="11.42578125" style="138"/>
    <col min="15873" max="15873" width="20" style="138" bestFit="1" customWidth="1"/>
    <col min="15874" max="15874" width="41.28515625" style="138" bestFit="1" customWidth="1"/>
    <col min="15875" max="15875" width="37.85546875" style="138" customWidth="1"/>
    <col min="15876" max="15876" width="25" style="138" customWidth="1"/>
    <col min="15877" max="15877" width="27.42578125" style="138" customWidth="1"/>
    <col min="15878" max="15878" width="19" style="138" customWidth="1"/>
    <col min="15879" max="16128" width="11.42578125" style="138"/>
    <col min="16129" max="16129" width="20" style="138" bestFit="1" customWidth="1"/>
    <col min="16130" max="16130" width="41.28515625" style="138" bestFit="1" customWidth="1"/>
    <col min="16131" max="16131" width="37.85546875" style="138" customWidth="1"/>
    <col min="16132" max="16132" width="25" style="138" customWidth="1"/>
    <col min="16133" max="16133" width="27.42578125" style="138" customWidth="1"/>
    <col min="16134" max="16134" width="19" style="138" customWidth="1"/>
    <col min="16135" max="16384" width="11.42578125" style="138"/>
  </cols>
  <sheetData>
    <row r="1" spans="1:7" ht="15" x14ac:dyDescent="0.25">
      <c r="A1" s="135" t="s">
        <v>283</v>
      </c>
      <c r="B1" s="135" t="s">
        <v>167</v>
      </c>
      <c r="C1" s="136" t="s">
        <v>97</v>
      </c>
      <c r="D1" s="136" t="s">
        <v>166</v>
      </c>
      <c r="E1" s="136" t="s">
        <v>284</v>
      </c>
      <c r="G1" s="136" t="s">
        <v>323</v>
      </c>
    </row>
    <row r="2" spans="1:7" ht="15" customHeight="1" x14ac:dyDescent="0.25">
      <c r="A2" s="139">
        <v>5714191</v>
      </c>
      <c r="B2" s="140" t="s">
        <v>270</v>
      </c>
      <c r="C2" s="141" t="s">
        <v>96</v>
      </c>
      <c r="D2" s="141" t="s">
        <v>285</v>
      </c>
      <c r="E2" s="141" t="s">
        <v>20</v>
      </c>
      <c r="F2" s="142" t="s">
        <v>286</v>
      </c>
      <c r="G2" s="151"/>
    </row>
    <row r="3" spans="1:7" ht="15" customHeight="1" x14ac:dyDescent="0.25">
      <c r="A3" s="139">
        <v>79434496</v>
      </c>
      <c r="B3" s="140" t="s">
        <v>231</v>
      </c>
      <c r="C3" s="141" t="s">
        <v>287</v>
      </c>
      <c r="D3" s="141" t="s">
        <v>285</v>
      </c>
      <c r="E3" s="141" t="s">
        <v>20</v>
      </c>
      <c r="F3" s="142" t="s">
        <v>286</v>
      </c>
      <c r="G3" s="151"/>
    </row>
    <row r="4" spans="1:7" ht="15" customHeight="1" x14ac:dyDescent="0.25">
      <c r="A4" s="139">
        <v>8704931</v>
      </c>
      <c r="B4" s="140" t="s">
        <v>234</v>
      </c>
      <c r="C4" s="141" t="s">
        <v>287</v>
      </c>
      <c r="D4" s="141" t="s">
        <v>288</v>
      </c>
      <c r="E4" s="141" t="s">
        <v>20</v>
      </c>
      <c r="G4" s="151"/>
    </row>
    <row r="5" spans="1:7" ht="15" customHeight="1" x14ac:dyDescent="0.25">
      <c r="A5" s="139">
        <v>79153056</v>
      </c>
      <c r="B5" s="140" t="s">
        <v>245</v>
      </c>
      <c r="C5" s="141" t="s">
        <v>287</v>
      </c>
      <c r="D5" s="141" t="s">
        <v>285</v>
      </c>
      <c r="E5" s="141" t="s">
        <v>20</v>
      </c>
      <c r="F5" s="142" t="s">
        <v>286</v>
      </c>
      <c r="G5" s="151"/>
    </row>
    <row r="6" spans="1:7" ht="15" customHeight="1" x14ac:dyDescent="0.25">
      <c r="A6" s="139">
        <v>13854755</v>
      </c>
      <c r="B6" s="140" t="s">
        <v>248</v>
      </c>
      <c r="C6" s="141" t="s">
        <v>287</v>
      </c>
      <c r="D6" s="141" t="s">
        <v>285</v>
      </c>
      <c r="E6" s="141" t="s">
        <v>31</v>
      </c>
      <c r="F6" s="142"/>
      <c r="G6" s="151"/>
    </row>
    <row r="7" spans="1:7" ht="15" customHeight="1" x14ac:dyDescent="0.25">
      <c r="A7" s="139">
        <v>17301317</v>
      </c>
      <c r="B7" s="140" t="s">
        <v>227</v>
      </c>
      <c r="C7" s="141" t="s">
        <v>289</v>
      </c>
      <c r="D7" s="141" t="s">
        <v>285</v>
      </c>
      <c r="E7" s="141" t="s">
        <v>290</v>
      </c>
      <c r="F7" s="142"/>
      <c r="G7" s="151"/>
    </row>
    <row r="8" spans="1:7" ht="15" customHeight="1" x14ac:dyDescent="0.25">
      <c r="A8" s="139">
        <v>91069818</v>
      </c>
      <c r="B8" s="140" t="s">
        <v>274</v>
      </c>
      <c r="C8" s="141" t="s">
        <v>168</v>
      </c>
      <c r="D8" s="141" t="s">
        <v>288</v>
      </c>
      <c r="E8" s="141" t="s">
        <v>20</v>
      </c>
      <c r="F8" s="142" t="s">
        <v>286</v>
      </c>
      <c r="G8" s="151"/>
    </row>
    <row r="9" spans="1:7" ht="15" customHeight="1" x14ac:dyDescent="0.25">
      <c r="A9" s="139">
        <v>14010737</v>
      </c>
      <c r="B9" s="140" t="s">
        <v>268</v>
      </c>
      <c r="C9" s="141" t="s">
        <v>168</v>
      </c>
      <c r="D9" s="141" t="s">
        <v>288</v>
      </c>
      <c r="E9" s="141" t="s">
        <v>291</v>
      </c>
      <c r="G9" s="151"/>
    </row>
    <row r="10" spans="1:7" ht="15" x14ac:dyDescent="0.25">
      <c r="A10" s="139">
        <v>91443531</v>
      </c>
      <c r="B10" s="140" t="s">
        <v>228</v>
      </c>
      <c r="C10" s="141" t="s">
        <v>287</v>
      </c>
      <c r="D10" s="141" t="s">
        <v>285</v>
      </c>
      <c r="E10" s="141" t="s">
        <v>290</v>
      </c>
      <c r="G10" s="151"/>
    </row>
    <row r="11" spans="1:7" ht="15" x14ac:dyDescent="0.25">
      <c r="A11" s="139">
        <v>6010144</v>
      </c>
      <c r="B11" s="140" t="s">
        <v>230</v>
      </c>
      <c r="C11" s="141" t="s">
        <v>287</v>
      </c>
      <c r="D11" s="141" t="s">
        <v>285</v>
      </c>
      <c r="E11" s="141" t="s">
        <v>290</v>
      </c>
      <c r="G11" s="151"/>
    </row>
    <row r="12" spans="1:7" ht="15" x14ac:dyDescent="0.25">
      <c r="A12" s="139">
        <v>11293120</v>
      </c>
      <c r="B12" s="140" t="s">
        <v>236</v>
      </c>
      <c r="C12" s="141" t="s">
        <v>287</v>
      </c>
      <c r="D12" s="141" t="s">
        <v>285</v>
      </c>
      <c r="E12" s="141" t="s">
        <v>20</v>
      </c>
      <c r="G12" s="151"/>
    </row>
    <row r="13" spans="1:7" ht="15" x14ac:dyDescent="0.25">
      <c r="A13" s="139">
        <v>6007353</v>
      </c>
      <c r="B13" s="140" t="s">
        <v>238</v>
      </c>
      <c r="C13" s="141" t="s">
        <v>287</v>
      </c>
      <c r="D13" s="141" t="s">
        <v>285</v>
      </c>
      <c r="E13" s="141" t="s">
        <v>20</v>
      </c>
      <c r="F13" s="142" t="s">
        <v>286</v>
      </c>
      <c r="G13" s="151"/>
    </row>
    <row r="14" spans="1:7" ht="15" x14ac:dyDescent="0.25">
      <c r="A14" s="139">
        <v>5714123</v>
      </c>
      <c r="B14" s="140" t="s">
        <v>217</v>
      </c>
      <c r="C14" s="141" t="s">
        <v>289</v>
      </c>
      <c r="D14" s="141" t="s">
        <v>285</v>
      </c>
      <c r="E14" s="141" t="s">
        <v>290</v>
      </c>
      <c r="G14" s="151"/>
    </row>
    <row r="15" spans="1:7" ht="15" x14ac:dyDescent="0.25">
      <c r="A15" s="143">
        <v>80378049</v>
      </c>
      <c r="B15" s="144" t="s">
        <v>292</v>
      </c>
      <c r="C15" s="145" t="s">
        <v>96</v>
      </c>
      <c r="D15" s="145" t="s">
        <v>293</v>
      </c>
      <c r="E15" s="145" t="s">
        <v>20</v>
      </c>
      <c r="F15" s="146" t="s">
        <v>286</v>
      </c>
      <c r="G15" s="151"/>
    </row>
    <row r="16" spans="1:7" ht="15" x14ac:dyDescent="0.25">
      <c r="A16" s="143">
        <v>7710373</v>
      </c>
      <c r="B16" s="144" t="s">
        <v>271</v>
      </c>
      <c r="C16" s="145" t="s">
        <v>96</v>
      </c>
      <c r="D16" s="145" t="s">
        <v>294</v>
      </c>
      <c r="E16" s="145" t="s">
        <v>282</v>
      </c>
      <c r="G16" s="151"/>
    </row>
    <row r="17" spans="1:7" ht="15" x14ac:dyDescent="0.25">
      <c r="A17" s="143">
        <v>80492588</v>
      </c>
      <c r="B17" s="144" t="s">
        <v>265</v>
      </c>
      <c r="C17" s="145" t="s">
        <v>96</v>
      </c>
      <c r="D17" s="145" t="s">
        <v>294</v>
      </c>
      <c r="E17" s="145" t="s">
        <v>282</v>
      </c>
      <c r="G17" s="151"/>
    </row>
    <row r="18" spans="1:7" ht="15" x14ac:dyDescent="0.25">
      <c r="A18" s="143">
        <v>79777771</v>
      </c>
      <c r="B18" s="144" t="s">
        <v>264</v>
      </c>
      <c r="C18" s="145" t="s">
        <v>96</v>
      </c>
      <c r="D18" s="145" t="s">
        <v>293</v>
      </c>
      <c r="E18" s="145" t="s">
        <v>20</v>
      </c>
      <c r="F18" s="146" t="s">
        <v>286</v>
      </c>
      <c r="G18" s="151"/>
    </row>
    <row r="19" spans="1:7" ht="15" x14ac:dyDescent="0.25">
      <c r="A19" s="143">
        <v>79698816</v>
      </c>
      <c r="B19" s="144" t="s">
        <v>275</v>
      </c>
      <c r="C19" s="145" t="s">
        <v>96</v>
      </c>
      <c r="D19" s="145" t="s">
        <v>293</v>
      </c>
      <c r="E19" s="145" t="s">
        <v>20</v>
      </c>
      <c r="F19" s="146" t="s">
        <v>286</v>
      </c>
      <c r="G19" s="151"/>
    </row>
    <row r="20" spans="1:7" ht="15" x14ac:dyDescent="0.25">
      <c r="A20" s="143">
        <v>91447679</v>
      </c>
      <c r="B20" s="140" t="s">
        <v>218</v>
      </c>
      <c r="C20" s="145" t="s">
        <v>295</v>
      </c>
      <c r="D20" s="145" t="s">
        <v>170</v>
      </c>
      <c r="E20" s="145" t="s">
        <v>20</v>
      </c>
      <c r="F20" s="146" t="s">
        <v>286</v>
      </c>
      <c r="G20" s="151"/>
    </row>
    <row r="21" spans="1:7" ht="15" x14ac:dyDescent="0.25">
      <c r="A21" s="143">
        <v>1070324085</v>
      </c>
      <c r="B21" s="144" t="s">
        <v>226</v>
      </c>
      <c r="C21" s="145" t="s">
        <v>295</v>
      </c>
      <c r="D21" s="145"/>
      <c r="E21" s="145" t="s">
        <v>296</v>
      </c>
      <c r="G21" s="151"/>
    </row>
    <row r="22" spans="1:7" ht="15" x14ac:dyDescent="0.25">
      <c r="A22" s="143">
        <v>79120191</v>
      </c>
      <c r="B22" s="144" t="s">
        <v>225</v>
      </c>
      <c r="C22" s="145" t="s">
        <v>295</v>
      </c>
      <c r="D22" s="145"/>
      <c r="E22" s="145" t="s">
        <v>282</v>
      </c>
      <c r="G22" s="151"/>
    </row>
    <row r="23" spans="1:7" ht="15" x14ac:dyDescent="0.25">
      <c r="A23" s="143">
        <v>79663478</v>
      </c>
      <c r="B23" s="140" t="s">
        <v>224</v>
      </c>
      <c r="C23" s="145" t="s">
        <v>295</v>
      </c>
      <c r="D23" s="145" t="s">
        <v>170</v>
      </c>
      <c r="E23" s="145" t="s">
        <v>20</v>
      </c>
      <c r="F23" s="146" t="s">
        <v>286</v>
      </c>
      <c r="G23" s="151"/>
    </row>
    <row r="24" spans="1:7" ht="15" x14ac:dyDescent="0.25">
      <c r="A24" s="143">
        <v>79554134</v>
      </c>
      <c r="B24" s="140" t="s">
        <v>223</v>
      </c>
      <c r="C24" s="145" t="s">
        <v>295</v>
      </c>
      <c r="D24" s="145" t="s">
        <v>170</v>
      </c>
      <c r="E24" s="145" t="s">
        <v>20</v>
      </c>
      <c r="F24" s="146" t="s">
        <v>286</v>
      </c>
      <c r="G24" s="151"/>
    </row>
    <row r="25" spans="1:7" ht="15" x14ac:dyDescent="0.25">
      <c r="A25" s="143">
        <v>13762100</v>
      </c>
      <c r="B25" s="140" t="s">
        <v>222</v>
      </c>
      <c r="C25" s="145" t="s">
        <v>295</v>
      </c>
      <c r="D25" s="145" t="s">
        <v>170</v>
      </c>
      <c r="E25" s="145" t="s">
        <v>20</v>
      </c>
      <c r="F25" s="146" t="s">
        <v>286</v>
      </c>
      <c r="G25" s="151"/>
    </row>
    <row r="26" spans="1:7" ht="15" x14ac:dyDescent="0.25">
      <c r="A26" s="143">
        <v>79854456</v>
      </c>
      <c r="B26" s="140" t="s">
        <v>221</v>
      </c>
      <c r="C26" s="145" t="s">
        <v>295</v>
      </c>
      <c r="D26" s="145" t="s">
        <v>170</v>
      </c>
      <c r="E26" s="145" t="s">
        <v>290</v>
      </c>
      <c r="F26" s="146" t="s">
        <v>286</v>
      </c>
      <c r="G26" s="151"/>
    </row>
    <row r="27" spans="1:7" ht="15" customHeight="1" x14ac:dyDescent="0.25">
      <c r="A27" s="143">
        <v>10183461</v>
      </c>
      <c r="B27" s="140" t="s">
        <v>220</v>
      </c>
      <c r="C27" s="145" t="s">
        <v>295</v>
      </c>
      <c r="D27" s="145" t="s">
        <v>170</v>
      </c>
      <c r="E27" s="145" t="s">
        <v>20</v>
      </c>
      <c r="F27" s="146" t="s">
        <v>286</v>
      </c>
      <c r="G27" s="151"/>
    </row>
    <row r="28" spans="1:7" ht="15" x14ac:dyDescent="0.25">
      <c r="A28" s="143">
        <v>80437937</v>
      </c>
      <c r="B28" s="144" t="s">
        <v>219</v>
      </c>
      <c r="C28" s="145" t="s">
        <v>295</v>
      </c>
      <c r="D28" s="145"/>
      <c r="E28" s="145" t="s">
        <v>297</v>
      </c>
      <c r="G28" s="151"/>
    </row>
    <row r="29" spans="1:7" ht="15" x14ac:dyDescent="0.25">
      <c r="A29" s="143">
        <v>3102819</v>
      </c>
      <c r="B29" s="144" t="s">
        <v>205</v>
      </c>
      <c r="C29" s="145" t="s">
        <v>298</v>
      </c>
      <c r="D29" s="145"/>
      <c r="E29" s="145" t="s">
        <v>299</v>
      </c>
      <c r="F29" s="146"/>
      <c r="G29" s="151"/>
    </row>
    <row r="30" spans="1:7" ht="15" x14ac:dyDescent="0.25">
      <c r="A30" s="143">
        <v>13991615</v>
      </c>
      <c r="B30" s="144" t="s">
        <v>206</v>
      </c>
      <c r="C30" s="145" t="s">
        <v>298</v>
      </c>
      <c r="D30" s="145"/>
      <c r="E30" s="145" t="s">
        <v>31</v>
      </c>
      <c r="G30" s="151"/>
    </row>
    <row r="31" spans="1:7" ht="15" x14ac:dyDescent="0.25">
      <c r="A31" s="143">
        <v>80028408</v>
      </c>
      <c r="B31" s="144" t="s">
        <v>207</v>
      </c>
      <c r="C31" s="145" t="s">
        <v>298</v>
      </c>
      <c r="D31" s="145" t="s">
        <v>170</v>
      </c>
      <c r="E31" s="145" t="s">
        <v>20</v>
      </c>
      <c r="F31" s="146" t="s">
        <v>286</v>
      </c>
      <c r="G31" s="151"/>
    </row>
    <row r="32" spans="1:7" ht="15" x14ac:dyDescent="0.25">
      <c r="A32" s="143">
        <v>79004302</v>
      </c>
      <c r="B32" s="144" t="s">
        <v>229</v>
      </c>
      <c r="C32" s="145" t="s">
        <v>287</v>
      </c>
      <c r="D32" s="145" t="s">
        <v>170</v>
      </c>
      <c r="E32" s="145" t="s">
        <v>20</v>
      </c>
      <c r="F32" s="146" t="s">
        <v>286</v>
      </c>
      <c r="G32" s="151"/>
    </row>
    <row r="33" spans="1:7" ht="15" x14ac:dyDescent="0.25">
      <c r="A33" s="143">
        <v>6007324</v>
      </c>
      <c r="B33" s="144" t="s">
        <v>233</v>
      </c>
      <c r="C33" s="145" t="s">
        <v>287</v>
      </c>
      <c r="D33" s="145" t="s">
        <v>170</v>
      </c>
      <c r="E33" s="145" t="s">
        <v>20</v>
      </c>
      <c r="F33" s="146" t="s">
        <v>286</v>
      </c>
      <c r="G33" s="151"/>
    </row>
    <row r="34" spans="1:7" ht="15" x14ac:dyDescent="0.25">
      <c r="A34" s="143">
        <v>12125511</v>
      </c>
      <c r="B34" s="144" t="s">
        <v>235</v>
      </c>
      <c r="C34" s="145" t="s">
        <v>287</v>
      </c>
      <c r="D34" s="145"/>
      <c r="E34" s="145" t="s">
        <v>297</v>
      </c>
      <c r="G34" s="151"/>
    </row>
    <row r="35" spans="1:7" ht="15" x14ac:dyDescent="0.25">
      <c r="A35" s="143">
        <v>7250281</v>
      </c>
      <c r="B35" s="144" t="s">
        <v>237</v>
      </c>
      <c r="C35" s="145" t="s">
        <v>287</v>
      </c>
      <c r="D35" s="145"/>
      <c r="E35" s="145" t="s">
        <v>31</v>
      </c>
      <c r="G35" s="151"/>
    </row>
    <row r="36" spans="1:7" ht="15" x14ac:dyDescent="0.25">
      <c r="A36" s="143">
        <v>12136477</v>
      </c>
      <c r="B36" s="144" t="s">
        <v>239</v>
      </c>
      <c r="C36" s="145" t="s">
        <v>287</v>
      </c>
      <c r="D36" s="145"/>
      <c r="E36" s="145" t="s">
        <v>282</v>
      </c>
      <c r="G36" s="151"/>
    </row>
    <row r="37" spans="1:7" ht="15" x14ac:dyDescent="0.25">
      <c r="A37" s="143">
        <v>13836602</v>
      </c>
      <c r="B37" s="144" t="s">
        <v>240</v>
      </c>
      <c r="C37" s="145" t="s">
        <v>287</v>
      </c>
      <c r="D37" s="145"/>
      <c r="E37" s="145" t="s">
        <v>300</v>
      </c>
      <c r="G37" s="151"/>
    </row>
    <row r="38" spans="1:7" ht="15" x14ac:dyDescent="0.25">
      <c r="A38" s="143">
        <v>13852043</v>
      </c>
      <c r="B38" s="144" t="s">
        <v>241</v>
      </c>
      <c r="C38" s="145" t="s">
        <v>287</v>
      </c>
      <c r="D38" s="145"/>
      <c r="E38" s="145" t="s">
        <v>300</v>
      </c>
      <c r="G38" s="151"/>
    </row>
    <row r="39" spans="1:7" ht="15" x14ac:dyDescent="0.25">
      <c r="A39" s="143">
        <v>1096183969</v>
      </c>
      <c r="B39" s="144" t="s">
        <v>242</v>
      </c>
      <c r="C39" s="145" t="s">
        <v>287</v>
      </c>
      <c r="D39" s="145"/>
      <c r="E39" s="145" t="s">
        <v>297</v>
      </c>
      <c r="G39" s="151"/>
    </row>
    <row r="40" spans="1:7" ht="15" x14ac:dyDescent="0.25">
      <c r="A40" s="143">
        <v>79321254</v>
      </c>
      <c r="B40" s="144" t="s">
        <v>243</v>
      </c>
      <c r="C40" s="145" t="s">
        <v>287</v>
      </c>
      <c r="D40" s="145" t="s">
        <v>170</v>
      </c>
      <c r="E40" s="145" t="s">
        <v>20</v>
      </c>
      <c r="F40" s="146" t="s">
        <v>286</v>
      </c>
      <c r="G40" s="151"/>
    </row>
    <row r="41" spans="1:7" ht="15" x14ac:dyDescent="0.25">
      <c r="A41" s="143">
        <v>79972120</v>
      </c>
      <c r="B41" s="144" t="s">
        <v>244</v>
      </c>
      <c r="C41" s="145" t="s">
        <v>287</v>
      </c>
      <c r="D41" s="145" t="s">
        <v>170</v>
      </c>
      <c r="E41" s="145" t="s">
        <v>20</v>
      </c>
      <c r="F41" s="146" t="s">
        <v>286</v>
      </c>
      <c r="G41" s="151"/>
    </row>
    <row r="42" spans="1:7" ht="15" x14ac:dyDescent="0.25">
      <c r="A42" s="143">
        <v>91427460</v>
      </c>
      <c r="B42" s="144" t="s">
        <v>246</v>
      </c>
      <c r="C42" s="145" t="s">
        <v>287</v>
      </c>
      <c r="D42" s="145"/>
      <c r="E42" s="145" t="s">
        <v>20</v>
      </c>
      <c r="G42" s="151"/>
    </row>
    <row r="43" spans="1:7" ht="15" x14ac:dyDescent="0.25">
      <c r="A43" s="143">
        <v>91286224</v>
      </c>
      <c r="B43" s="144" t="s">
        <v>247</v>
      </c>
      <c r="C43" s="145" t="s">
        <v>287</v>
      </c>
      <c r="D43" s="145" t="s">
        <v>170</v>
      </c>
      <c r="E43" s="145" t="s">
        <v>20</v>
      </c>
      <c r="F43" s="146" t="s">
        <v>286</v>
      </c>
      <c r="G43" s="151"/>
    </row>
    <row r="44" spans="1:7" ht="15" x14ac:dyDescent="0.25">
      <c r="A44" s="143">
        <v>11230615</v>
      </c>
      <c r="B44" s="144" t="s">
        <v>249</v>
      </c>
      <c r="C44" s="145" t="s">
        <v>287</v>
      </c>
      <c r="D44" s="145"/>
      <c r="E44" s="145" t="s">
        <v>20</v>
      </c>
      <c r="G44" s="151"/>
    </row>
    <row r="45" spans="1:7" ht="15" x14ac:dyDescent="0.25">
      <c r="A45" s="143">
        <v>79321351</v>
      </c>
      <c r="B45" s="144" t="s">
        <v>250</v>
      </c>
      <c r="C45" s="145" t="s">
        <v>287</v>
      </c>
      <c r="D45" s="145" t="s">
        <v>170</v>
      </c>
      <c r="E45" s="145" t="s">
        <v>20</v>
      </c>
      <c r="F45" s="146" t="s">
        <v>286</v>
      </c>
      <c r="G45" s="151"/>
    </row>
    <row r="46" spans="1:7" ht="15" x14ac:dyDescent="0.25">
      <c r="A46" s="143">
        <v>79698361</v>
      </c>
      <c r="B46" s="144" t="s">
        <v>209</v>
      </c>
      <c r="C46" s="145" t="s">
        <v>289</v>
      </c>
      <c r="D46" s="145" t="s">
        <v>170</v>
      </c>
      <c r="E46" s="145" t="s">
        <v>20</v>
      </c>
      <c r="F46" s="146" t="s">
        <v>286</v>
      </c>
      <c r="G46" s="151"/>
    </row>
    <row r="47" spans="1:7" ht="15" x14ac:dyDescent="0.25">
      <c r="A47" s="143">
        <v>80440837</v>
      </c>
      <c r="B47" s="144" t="s">
        <v>232</v>
      </c>
      <c r="C47" s="145" t="s">
        <v>289</v>
      </c>
      <c r="D47" s="145"/>
      <c r="E47" s="145" t="s">
        <v>31</v>
      </c>
      <c r="G47" s="151"/>
    </row>
    <row r="48" spans="1:7" ht="15" x14ac:dyDescent="0.25">
      <c r="A48" s="143">
        <v>88130298</v>
      </c>
      <c r="B48" s="144" t="s">
        <v>216</v>
      </c>
      <c r="C48" s="145" t="s">
        <v>289</v>
      </c>
      <c r="D48" s="145" t="s">
        <v>170</v>
      </c>
      <c r="E48" s="145" t="s">
        <v>20</v>
      </c>
      <c r="F48" s="146" t="s">
        <v>286</v>
      </c>
      <c r="G48" s="151"/>
    </row>
    <row r="49" spans="1:7" ht="15" x14ac:dyDescent="0.25">
      <c r="A49" s="143">
        <v>12118752</v>
      </c>
      <c r="B49" s="144" t="s">
        <v>215</v>
      </c>
      <c r="C49" s="145" t="s">
        <v>289</v>
      </c>
      <c r="D49" s="145" t="s">
        <v>170</v>
      </c>
      <c r="E49" s="145" t="s">
        <v>20</v>
      </c>
      <c r="F49" s="146" t="s">
        <v>286</v>
      </c>
      <c r="G49" s="151"/>
    </row>
    <row r="50" spans="1:7" ht="15" x14ac:dyDescent="0.25">
      <c r="A50" s="143">
        <v>7697652</v>
      </c>
      <c r="B50" s="144" t="s">
        <v>214</v>
      </c>
      <c r="C50" s="145" t="s">
        <v>289</v>
      </c>
      <c r="D50" s="145" t="s">
        <v>170</v>
      </c>
      <c r="E50" s="145" t="s">
        <v>20</v>
      </c>
      <c r="F50" s="146" t="s">
        <v>286</v>
      </c>
      <c r="G50" s="151"/>
    </row>
    <row r="51" spans="1:7" ht="15" x14ac:dyDescent="0.25">
      <c r="A51" s="143">
        <v>79744893</v>
      </c>
      <c r="B51" s="144" t="s">
        <v>213</v>
      </c>
      <c r="C51" s="145" t="s">
        <v>289</v>
      </c>
      <c r="D51" s="145"/>
      <c r="E51" s="145" t="s">
        <v>301</v>
      </c>
      <c r="G51" s="151"/>
    </row>
    <row r="52" spans="1:7" ht="15" x14ac:dyDescent="0.25">
      <c r="A52" s="143">
        <v>19486022</v>
      </c>
      <c r="B52" s="144" t="s">
        <v>212</v>
      </c>
      <c r="C52" s="145" t="s">
        <v>289</v>
      </c>
      <c r="D52" s="145"/>
      <c r="E52" s="145" t="s">
        <v>31</v>
      </c>
      <c r="G52" s="151"/>
    </row>
    <row r="53" spans="1:7" ht="15" x14ac:dyDescent="0.25">
      <c r="A53" s="143">
        <v>12130599</v>
      </c>
      <c r="B53" s="144" t="s">
        <v>211</v>
      </c>
      <c r="C53" s="145" t="s">
        <v>289</v>
      </c>
      <c r="D53" s="145"/>
      <c r="E53" s="145" t="s">
        <v>290</v>
      </c>
      <c r="G53" s="151"/>
    </row>
    <row r="54" spans="1:7" ht="15" x14ac:dyDescent="0.25">
      <c r="A54" s="143">
        <v>13892733</v>
      </c>
      <c r="B54" s="144" t="s">
        <v>210</v>
      </c>
      <c r="C54" s="145" t="s">
        <v>289</v>
      </c>
      <c r="D54" s="145" t="s">
        <v>170</v>
      </c>
      <c r="E54" s="145" t="s">
        <v>20</v>
      </c>
      <c r="F54" s="146" t="s">
        <v>286</v>
      </c>
      <c r="G54" s="151"/>
    </row>
    <row r="55" spans="1:7" ht="15" x14ac:dyDescent="0.25">
      <c r="A55" s="147">
        <v>13199167</v>
      </c>
      <c r="B55" s="148" t="s">
        <v>276</v>
      </c>
      <c r="C55" s="149" t="s">
        <v>168</v>
      </c>
      <c r="D55" s="149" t="s">
        <v>170</v>
      </c>
      <c r="E55" s="149" t="s">
        <v>20</v>
      </c>
      <c r="F55" s="150"/>
      <c r="G55" s="151" t="s">
        <v>324</v>
      </c>
    </row>
    <row r="56" spans="1:7" ht="15" x14ac:dyDescent="0.25">
      <c r="A56" s="143">
        <v>1005827817</v>
      </c>
      <c r="B56" s="144" t="s">
        <v>277</v>
      </c>
      <c r="C56" s="145" t="s">
        <v>168</v>
      </c>
      <c r="D56" s="145" t="s">
        <v>170</v>
      </c>
      <c r="E56" s="145" t="s">
        <v>302</v>
      </c>
      <c r="F56" s="146" t="s">
        <v>286</v>
      </c>
      <c r="G56" s="151" t="s">
        <v>324</v>
      </c>
    </row>
    <row r="57" spans="1:7" ht="15" x14ac:dyDescent="0.25">
      <c r="A57" s="147">
        <v>74187122</v>
      </c>
      <c r="B57" s="148" t="s">
        <v>260</v>
      </c>
      <c r="C57" s="149" t="s">
        <v>168</v>
      </c>
      <c r="D57" s="149" t="s">
        <v>170</v>
      </c>
      <c r="E57" s="149" t="s">
        <v>20</v>
      </c>
      <c r="F57" s="150"/>
      <c r="G57" s="151" t="s">
        <v>324</v>
      </c>
    </row>
    <row r="58" spans="1:7" ht="15" x14ac:dyDescent="0.25">
      <c r="A58" s="143">
        <v>79340234</v>
      </c>
      <c r="B58" s="144" t="s">
        <v>278</v>
      </c>
      <c r="C58" s="145" t="s">
        <v>168</v>
      </c>
      <c r="D58" s="145" t="s">
        <v>173</v>
      </c>
      <c r="E58" s="145" t="s">
        <v>20</v>
      </c>
      <c r="G58" s="151" t="s">
        <v>324</v>
      </c>
    </row>
    <row r="59" spans="1:7" ht="15" x14ac:dyDescent="0.25">
      <c r="A59" s="147">
        <v>91435602</v>
      </c>
      <c r="B59" s="148" t="s">
        <v>261</v>
      </c>
      <c r="C59" s="149" t="s">
        <v>168</v>
      </c>
      <c r="D59" s="149" t="s">
        <v>173</v>
      </c>
      <c r="E59" s="149" t="s">
        <v>297</v>
      </c>
      <c r="F59" s="150" t="s">
        <v>286</v>
      </c>
      <c r="G59" s="151"/>
    </row>
    <row r="60" spans="1:7" ht="15" x14ac:dyDescent="0.25">
      <c r="A60" s="143">
        <v>1110474508</v>
      </c>
      <c r="B60" s="144" t="s">
        <v>272</v>
      </c>
      <c r="C60" s="145" t="s">
        <v>168</v>
      </c>
      <c r="D60" s="145" t="s">
        <v>170</v>
      </c>
      <c r="E60" s="145" t="s">
        <v>20</v>
      </c>
      <c r="F60" s="146" t="s">
        <v>286</v>
      </c>
      <c r="G60" s="151" t="s">
        <v>324</v>
      </c>
    </row>
    <row r="61" spans="1:7" ht="15" x14ac:dyDescent="0.25">
      <c r="A61" s="143">
        <v>12134389</v>
      </c>
      <c r="B61" s="144" t="s">
        <v>266</v>
      </c>
      <c r="C61" s="145" t="s">
        <v>168</v>
      </c>
      <c r="D61" s="145" t="s">
        <v>173</v>
      </c>
      <c r="E61" s="145" t="s">
        <v>20</v>
      </c>
      <c r="G61" s="151" t="s">
        <v>324</v>
      </c>
    </row>
    <row r="62" spans="1:7" ht="15" x14ac:dyDescent="0.25">
      <c r="A62" s="143">
        <v>9161217</v>
      </c>
      <c r="B62" s="144" t="s">
        <v>303</v>
      </c>
      <c r="C62" s="145" t="s">
        <v>168</v>
      </c>
      <c r="D62" s="145" t="s">
        <v>170</v>
      </c>
      <c r="E62" s="145" t="s">
        <v>20</v>
      </c>
      <c r="F62" s="146" t="s">
        <v>286</v>
      </c>
      <c r="G62" s="151" t="s">
        <v>324</v>
      </c>
    </row>
    <row r="63" spans="1:7" ht="15" x14ac:dyDescent="0.25">
      <c r="A63" s="143">
        <v>1012324597</v>
      </c>
      <c r="B63" s="144" t="s">
        <v>267</v>
      </c>
      <c r="C63" s="145" t="s">
        <v>295</v>
      </c>
      <c r="D63" s="145" t="s">
        <v>173</v>
      </c>
      <c r="E63" s="145" t="s">
        <v>20</v>
      </c>
      <c r="G63" s="151"/>
    </row>
    <row r="64" spans="1:7" ht="15" x14ac:dyDescent="0.25">
      <c r="A64" s="143">
        <v>71181600</v>
      </c>
      <c r="B64" s="144" t="s">
        <v>279</v>
      </c>
      <c r="C64" s="145" t="s">
        <v>168</v>
      </c>
      <c r="D64" s="145" t="s">
        <v>173</v>
      </c>
      <c r="E64" s="145" t="s">
        <v>20</v>
      </c>
      <c r="G64" s="151"/>
    </row>
    <row r="65" spans="1:7" ht="15" x14ac:dyDescent="0.25">
      <c r="A65" s="143">
        <v>1104124971</v>
      </c>
      <c r="B65" s="144" t="s">
        <v>273</v>
      </c>
      <c r="C65" s="145" t="s">
        <v>168</v>
      </c>
      <c r="D65" s="145" t="s">
        <v>173</v>
      </c>
      <c r="E65" s="145" t="s">
        <v>20</v>
      </c>
      <c r="G65" s="151"/>
    </row>
    <row r="66" spans="1:7" ht="15" x14ac:dyDescent="0.25">
      <c r="A66" s="143">
        <v>1096213172</v>
      </c>
      <c r="B66" s="144" t="s">
        <v>304</v>
      </c>
      <c r="C66" s="145" t="s">
        <v>168</v>
      </c>
      <c r="D66" s="145" t="s">
        <v>170</v>
      </c>
      <c r="E66" s="145" t="s">
        <v>20</v>
      </c>
      <c r="F66" s="146" t="s">
        <v>286</v>
      </c>
      <c r="G66" s="151" t="s">
        <v>324</v>
      </c>
    </row>
    <row r="67" spans="1:7" ht="15" x14ac:dyDescent="0.25">
      <c r="A67" s="143">
        <v>7733099</v>
      </c>
      <c r="B67" s="144" t="s">
        <v>262</v>
      </c>
      <c r="C67" s="145" t="s">
        <v>168</v>
      </c>
      <c r="D67" s="145" t="s">
        <v>173</v>
      </c>
      <c r="E67" s="145" t="s">
        <v>20</v>
      </c>
      <c r="G67" s="151" t="s">
        <v>324</v>
      </c>
    </row>
    <row r="68" spans="1:7" ht="15" x14ac:dyDescent="0.25">
      <c r="A68" s="147">
        <v>91293683</v>
      </c>
      <c r="B68" s="148" t="s">
        <v>305</v>
      </c>
      <c r="C68" s="149" t="s">
        <v>168</v>
      </c>
      <c r="D68" s="149" t="s">
        <v>170</v>
      </c>
      <c r="E68" s="149" t="s">
        <v>302</v>
      </c>
      <c r="F68" s="150"/>
      <c r="G68" s="151"/>
    </row>
    <row r="69" spans="1:7" ht="15" x14ac:dyDescent="0.25">
      <c r="A69" s="143">
        <v>12131166</v>
      </c>
      <c r="B69" s="144" t="s">
        <v>208</v>
      </c>
      <c r="C69" s="145" t="s">
        <v>168</v>
      </c>
      <c r="D69" s="145"/>
      <c r="E69" s="145" t="s">
        <v>20</v>
      </c>
      <c r="G69" s="151"/>
    </row>
    <row r="70" spans="1:7" ht="15" x14ac:dyDescent="0.25">
      <c r="A70" s="143">
        <v>79701937</v>
      </c>
      <c r="B70" s="144" t="s">
        <v>269</v>
      </c>
      <c r="C70" s="145" t="s">
        <v>168</v>
      </c>
      <c r="D70" s="145" t="s">
        <v>173</v>
      </c>
      <c r="E70" s="145" t="s">
        <v>20</v>
      </c>
      <c r="G70" s="151" t="s">
        <v>324</v>
      </c>
    </row>
    <row r="71" spans="1:7" ht="15" x14ac:dyDescent="0.25">
      <c r="A71" s="147">
        <v>1075211005</v>
      </c>
      <c r="B71" s="148" t="s">
        <v>263</v>
      </c>
      <c r="C71" s="149" t="s">
        <v>168</v>
      </c>
      <c r="D71" s="149" t="s">
        <v>170</v>
      </c>
      <c r="E71" s="149" t="s">
        <v>20</v>
      </c>
      <c r="F71" s="150"/>
      <c r="G71" s="151"/>
    </row>
    <row r="72" spans="1:7" ht="15" x14ac:dyDescent="0.25">
      <c r="A72" s="143">
        <v>91073445</v>
      </c>
      <c r="B72" s="144" t="s">
        <v>280</v>
      </c>
      <c r="C72" s="145" t="s">
        <v>168</v>
      </c>
      <c r="D72" s="145" t="s">
        <v>173</v>
      </c>
      <c r="E72" s="145" t="s">
        <v>20</v>
      </c>
      <c r="G72" s="151" t="s">
        <v>324</v>
      </c>
    </row>
    <row r="73" spans="1:7" ht="15" x14ac:dyDescent="0.25">
      <c r="A73" s="143">
        <v>79860825</v>
      </c>
      <c r="B73" s="144" t="s">
        <v>306</v>
      </c>
      <c r="C73" s="145" t="s">
        <v>168</v>
      </c>
      <c r="D73" s="145" t="s">
        <v>170</v>
      </c>
      <c r="E73" s="145" t="s">
        <v>282</v>
      </c>
      <c r="F73" s="146" t="s">
        <v>286</v>
      </c>
      <c r="G73" s="151"/>
    </row>
    <row r="74" spans="1:7" ht="15" x14ac:dyDescent="0.25">
      <c r="A74" s="143">
        <v>91047392</v>
      </c>
      <c r="B74" s="144" t="s">
        <v>202</v>
      </c>
      <c r="C74" s="145" t="s">
        <v>307</v>
      </c>
      <c r="D74" s="145"/>
      <c r="E74" s="145" t="s">
        <v>31</v>
      </c>
      <c r="G74" s="151"/>
    </row>
    <row r="75" spans="1:7" ht="15" x14ac:dyDescent="0.25">
      <c r="A75" s="143">
        <v>88197992</v>
      </c>
      <c r="B75" s="144" t="s">
        <v>203</v>
      </c>
      <c r="C75" s="145" t="s">
        <v>307</v>
      </c>
      <c r="D75" s="145"/>
      <c r="E75" s="145" t="s">
        <v>301</v>
      </c>
      <c r="G75" s="151"/>
    </row>
    <row r="76" spans="1:7" ht="15" x14ac:dyDescent="0.25">
      <c r="A76" s="143">
        <v>1075246985</v>
      </c>
      <c r="B76" s="144" t="s">
        <v>308</v>
      </c>
      <c r="C76" s="145" t="s">
        <v>309</v>
      </c>
      <c r="D76" s="145" t="s">
        <v>310</v>
      </c>
      <c r="E76" s="145" t="s">
        <v>20</v>
      </c>
      <c r="F76" s="146" t="s">
        <v>286</v>
      </c>
      <c r="G76" s="151"/>
    </row>
    <row r="77" spans="1:7" ht="15" x14ac:dyDescent="0.25">
      <c r="A77" s="143">
        <v>79543749</v>
      </c>
      <c r="B77" s="144" t="s">
        <v>311</v>
      </c>
      <c r="C77" s="145" t="s">
        <v>312</v>
      </c>
      <c r="D77" s="145" t="s">
        <v>170</v>
      </c>
      <c r="E77" s="145" t="s">
        <v>20</v>
      </c>
      <c r="F77" s="146" t="s">
        <v>286</v>
      </c>
      <c r="G77" s="151"/>
    </row>
    <row r="78" spans="1:7" ht="15" x14ac:dyDescent="0.25">
      <c r="A78" s="143">
        <v>80816789</v>
      </c>
      <c r="B78" s="144" t="s">
        <v>281</v>
      </c>
      <c r="C78" s="145" t="s">
        <v>309</v>
      </c>
      <c r="D78" s="145" t="s">
        <v>310</v>
      </c>
      <c r="E78" s="145" t="s">
        <v>20</v>
      </c>
      <c r="F78" s="146" t="s">
        <v>286</v>
      </c>
      <c r="G78" s="151"/>
    </row>
    <row r="79" spans="1:7" ht="15" x14ac:dyDescent="0.25">
      <c r="A79" s="143">
        <v>11343074</v>
      </c>
      <c r="B79" s="144" t="s">
        <v>313</v>
      </c>
      <c r="C79" s="145" t="s">
        <v>314</v>
      </c>
      <c r="D79" s="145" t="s">
        <v>170</v>
      </c>
      <c r="E79" s="145" t="s">
        <v>20</v>
      </c>
      <c r="F79" s="146" t="s">
        <v>286</v>
      </c>
      <c r="G79" s="151"/>
    </row>
    <row r="80" spans="1:7" ht="15" x14ac:dyDescent="0.25">
      <c r="A80" s="143">
        <v>1030531963</v>
      </c>
      <c r="B80" s="144" t="s">
        <v>315</v>
      </c>
      <c r="C80" s="145" t="s">
        <v>314</v>
      </c>
      <c r="D80" s="145" t="s">
        <v>170</v>
      </c>
      <c r="E80" s="145" t="s">
        <v>20</v>
      </c>
      <c r="F80" s="146" t="s">
        <v>286</v>
      </c>
      <c r="G80" s="151"/>
    </row>
    <row r="81" spans="1:7" ht="15" x14ac:dyDescent="0.25">
      <c r="A81" s="143">
        <v>91428216</v>
      </c>
      <c r="B81" s="144" t="s">
        <v>316</v>
      </c>
      <c r="C81" s="145" t="s">
        <v>314</v>
      </c>
      <c r="D81" s="145" t="s">
        <v>170</v>
      </c>
      <c r="E81" s="145" t="s">
        <v>20</v>
      </c>
      <c r="F81" s="146" t="s">
        <v>286</v>
      </c>
      <c r="G81" s="151"/>
    </row>
    <row r="82" spans="1:7" ht="15" x14ac:dyDescent="0.25">
      <c r="A82" s="143">
        <v>80439772</v>
      </c>
      <c r="B82" s="144" t="s">
        <v>317</v>
      </c>
      <c r="C82" s="145" t="s">
        <v>314</v>
      </c>
      <c r="D82" s="145" t="s">
        <v>170</v>
      </c>
      <c r="E82" s="145" t="s">
        <v>20</v>
      </c>
      <c r="F82" s="146" t="s">
        <v>286</v>
      </c>
      <c r="G82" s="151"/>
    </row>
    <row r="83" spans="1:7" ht="15" x14ac:dyDescent="0.25">
      <c r="A83" s="143">
        <v>1042212758</v>
      </c>
      <c r="B83" s="144" t="s">
        <v>318</v>
      </c>
      <c r="C83" s="145" t="s">
        <v>314</v>
      </c>
      <c r="D83" s="145" t="s">
        <v>170</v>
      </c>
      <c r="E83" s="145" t="s">
        <v>20</v>
      </c>
      <c r="F83" s="146" t="s">
        <v>286</v>
      </c>
      <c r="G83" s="151"/>
    </row>
    <row r="84" spans="1:7" ht="15" x14ac:dyDescent="0.25">
      <c r="A84" s="143">
        <v>10187591</v>
      </c>
      <c r="B84" s="144" t="s">
        <v>319</v>
      </c>
      <c r="C84" s="145" t="s">
        <v>314</v>
      </c>
      <c r="D84" s="145" t="s">
        <v>170</v>
      </c>
      <c r="E84" s="145" t="s">
        <v>20</v>
      </c>
      <c r="F84" s="146" t="s">
        <v>286</v>
      </c>
      <c r="G84" s="151"/>
    </row>
    <row r="85" spans="1:7" ht="15" x14ac:dyDescent="0.25">
      <c r="A85" s="143">
        <v>79163792</v>
      </c>
      <c r="B85" s="144" t="s">
        <v>320</v>
      </c>
      <c r="C85" s="145" t="s">
        <v>314</v>
      </c>
      <c r="D85" s="145" t="s">
        <v>170</v>
      </c>
      <c r="E85" s="145" t="s">
        <v>20</v>
      </c>
      <c r="F85" s="146" t="s">
        <v>286</v>
      </c>
      <c r="G85" s="151"/>
    </row>
    <row r="86" spans="1:7" ht="15" x14ac:dyDescent="0.25">
      <c r="A86" s="143">
        <v>13004245</v>
      </c>
      <c r="B86" s="144" t="s">
        <v>321</v>
      </c>
      <c r="C86" s="145" t="s">
        <v>322</v>
      </c>
      <c r="D86" s="145" t="s">
        <v>170</v>
      </c>
      <c r="E86" s="145" t="s">
        <v>20</v>
      </c>
      <c r="F86" s="146" t="s">
        <v>286</v>
      </c>
      <c r="G86" s="151"/>
    </row>
    <row r="87" spans="1:7" ht="15" x14ac:dyDescent="0.25">
      <c r="A87" s="143">
        <v>3012048</v>
      </c>
      <c r="B87" s="144" t="s">
        <v>81</v>
      </c>
      <c r="C87" s="145" t="s">
        <v>322</v>
      </c>
      <c r="D87" s="145" t="s">
        <v>170</v>
      </c>
      <c r="E87" s="145" t="s">
        <v>20</v>
      </c>
      <c r="F87" s="146" t="s">
        <v>286</v>
      </c>
      <c r="G87" s="151"/>
    </row>
    <row r="88" spans="1:7" ht="15" x14ac:dyDescent="0.25">
      <c r="A88" s="143"/>
      <c r="B88" s="144" t="s">
        <v>84</v>
      </c>
      <c r="C88" s="145" t="s">
        <v>168</v>
      </c>
      <c r="D88" s="145" t="s">
        <v>170</v>
      </c>
      <c r="E88" s="145"/>
      <c r="F88" s="146"/>
      <c r="G88" s="151"/>
    </row>
  </sheetData>
  <autoFilter ref="A1:WVN88"/>
  <pageMargins left="0.75" right="0.75" top="1" bottom="1" header="0.5" footer="0.5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8"/>
  <sheetViews>
    <sheetView workbookViewId="0">
      <selection activeCell="B45" sqref="B45:B47"/>
    </sheetView>
  </sheetViews>
  <sheetFormatPr baseColWidth="10" defaultRowHeight="15" x14ac:dyDescent="0.25"/>
  <cols>
    <col min="1" max="1" width="18.140625" style="117" customWidth="1"/>
    <col min="2" max="2" width="43.5703125" style="93" customWidth="1"/>
    <col min="3" max="3" width="33.85546875" style="1" customWidth="1"/>
    <col min="4" max="4" width="17.7109375" style="1" customWidth="1"/>
    <col min="5" max="5" width="19.28515625" style="1" customWidth="1"/>
    <col min="6" max="16384" width="11.42578125" style="1"/>
  </cols>
  <sheetData>
    <row r="1" spans="1:8" ht="19.5" thickBot="1" x14ac:dyDescent="0.35">
      <c r="A1" s="323" t="s">
        <v>166</v>
      </c>
      <c r="B1" s="323"/>
      <c r="C1" s="323"/>
      <c r="D1" s="323"/>
    </row>
    <row r="2" spans="1:8" ht="15.75" thickBot="1" x14ac:dyDescent="0.3">
      <c r="A2" s="328" t="s">
        <v>97</v>
      </c>
      <c r="B2" s="317" t="s">
        <v>167</v>
      </c>
      <c r="C2" s="133" t="s">
        <v>99</v>
      </c>
      <c r="D2" s="134"/>
    </row>
    <row r="3" spans="1:8" ht="15.75" thickBot="1" x14ac:dyDescent="0.3">
      <c r="A3" s="329"/>
      <c r="B3" s="327"/>
      <c r="C3" s="103" t="s">
        <v>166</v>
      </c>
      <c r="D3" s="103" t="s">
        <v>98</v>
      </c>
      <c r="F3" s="132"/>
      <c r="G3" s="132"/>
      <c r="H3" s="132"/>
    </row>
    <row r="4" spans="1:8" ht="15.75" thickBot="1" x14ac:dyDescent="0.3">
      <c r="A4" s="111"/>
      <c r="B4" s="131" t="s">
        <v>169</v>
      </c>
      <c r="C4" s="112" t="s">
        <v>170</v>
      </c>
      <c r="D4" s="113">
        <v>190000</v>
      </c>
      <c r="F4" s="132"/>
      <c r="G4" s="132"/>
      <c r="H4" s="132"/>
    </row>
    <row r="5" spans="1:8" ht="15.75" thickBot="1" x14ac:dyDescent="0.3">
      <c r="A5" s="114"/>
      <c r="B5" s="131" t="s">
        <v>257</v>
      </c>
      <c r="C5" s="112" t="s">
        <v>170</v>
      </c>
      <c r="D5" s="113">
        <v>190000</v>
      </c>
      <c r="F5" s="132"/>
      <c r="G5" s="132"/>
      <c r="H5" s="132"/>
    </row>
    <row r="6" spans="1:8" ht="15.75" thickBot="1" x14ac:dyDescent="0.3">
      <c r="A6" s="114"/>
      <c r="B6" s="131" t="s">
        <v>171</v>
      </c>
      <c r="C6" s="112" t="s">
        <v>170</v>
      </c>
      <c r="D6" s="113">
        <v>190000</v>
      </c>
      <c r="F6" s="132"/>
      <c r="G6" s="132"/>
      <c r="H6" s="132"/>
    </row>
    <row r="7" spans="1:8" ht="15.75" thickBot="1" x14ac:dyDescent="0.3">
      <c r="A7" s="115"/>
      <c r="B7" s="131" t="s">
        <v>174</v>
      </c>
      <c r="C7" s="112" t="s">
        <v>170</v>
      </c>
      <c r="D7" s="113">
        <v>190000</v>
      </c>
      <c r="F7" s="132"/>
      <c r="G7" s="132"/>
      <c r="H7" s="132"/>
    </row>
    <row r="8" spans="1:8" ht="43.5" thickBot="1" x14ac:dyDescent="0.3">
      <c r="A8" s="114" t="s">
        <v>168</v>
      </c>
      <c r="B8" s="131" t="s">
        <v>176</v>
      </c>
      <c r="C8" s="112" t="s">
        <v>170</v>
      </c>
      <c r="D8" s="113">
        <v>190000</v>
      </c>
      <c r="F8" s="132"/>
      <c r="G8" s="132"/>
      <c r="H8" s="132"/>
    </row>
    <row r="9" spans="1:8" ht="15.75" thickBot="1" x14ac:dyDescent="0.3">
      <c r="A9" s="114"/>
      <c r="B9" s="131" t="s">
        <v>177</v>
      </c>
      <c r="C9" s="112" t="s">
        <v>170</v>
      </c>
      <c r="D9" s="113">
        <v>190000</v>
      </c>
      <c r="F9" s="132"/>
      <c r="G9" s="132"/>
      <c r="H9" s="132"/>
    </row>
    <row r="10" spans="1:8" ht="15.75" thickBot="1" x14ac:dyDescent="0.3">
      <c r="A10" s="114"/>
      <c r="B10" s="131" t="s">
        <v>172</v>
      </c>
      <c r="C10" s="112" t="s">
        <v>173</v>
      </c>
      <c r="D10" s="113">
        <v>130000</v>
      </c>
      <c r="F10" s="132"/>
      <c r="G10" s="132"/>
      <c r="H10" s="132"/>
    </row>
    <row r="11" spans="1:8" ht="15.75" thickBot="1" x14ac:dyDescent="0.3">
      <c r="A11" s="114"/>
      <c r="B11" s="131" t="s">
        <v>175</v>
      </c>
      <c r="C11" s="112" t="s">
        <v>173</v>
      </c>
      <c r="D11" s="113">
        <v>130000</v>
      </c>
      <c r="F11" s="132"/>
      <c r="G11" s="132"/>
      <c r="H11" s="132"/>
    </row>
    <row r="12" spans="1:8" ht="15.75" thickBot="1" x14ac:dyDescent="0.3">
      <c r="A12" s="114"/>
      <c r="B12" s="131" t="s">
        <v>258</v>
      </c>
      <c r="C12" s="112" t="s">
        <v>173</v>
      </c>
      <c r="D12" s="113">
        <v>130000</v>
      </c>
      <c r="F12" s="132"/>
      <c r="G12" s="132"/>
      <c r="H12" s="132"/>
    </row>
    <row r="13" spans="1:8" ht="15.75" thickBot="1" x14ac:dyDescent="0.3">
      <c r="A13" s="114"/>
      <c r="B13" s="131" t="s">
        <v>259</v>
      </c>
      <c r="C13" s="112" t="s">
        <v>173</v>
      </c>
      <c r="D13" s="113">
        <v>130000</v>
      </c>
      <c r="F13" s="132"/>
      <c r="G13" s="132"/>
      <c r="H13" s="132"/>
    </row>
    <row r="14" spans="1:8" ht="15.75" thickBot="1" x14ac:dyDescent="0.3">
      <c r="A14" s="114"/>
      <c r="B14" s="102" t="s">
        <v>178</v>
      </c>
      <c r="C14" s="112" t="s">
        <v>173</v>
      </c>
      <c r="D14" s="113">
        <v>130000</v>
      </c>
      <c r="F14" s="132"/>
      <c r="G14" s="132"/>
      <c r="H14" s="132"/>
    </row>
    <row r="15" spans="1:8" ht="15.75" thickBot="1" x14ac:dyDescent="0.3">
      <c r="A15" s="114"/>
      <c r="B15" s="102" t="s">
        <v>179</v>
      </c>
      <c r="C15" s="112" t="s">
        <v>173</v>
      </c>
      <c r="D15" s="113">
        <v>130000</v>
      </c>
      <c r="F15" s="132"/>
      <c r="G15" s="132"/>
      <c r="H15" s="132"/>
    </row>
    <row r="16" spans="1:8" ht="15.75" thickBot="1" x14ac:dyDescent="0.3">
      <c r="A16" s="116"/>
      <c r="B16" s="102" t="s">
        <v>180</v>
      </c>
      <c r="C16" s="112" t="s">
        <v>173</v>
      </c>
      <c r="D16" s="113">
        <v>130000</v>
      </c>
      <c r="F16" s="132"/>
      <c r="G16" s="132"/>
      <c r="H16" s="132"/>
    </row>
    <row r="17" spans="1:8" ht="20.25" customHeight="1" x14ac:dyDescent="0.25">
      <c r="A17" s="324" t="s">
        <v>182</v>
      </c>
      <c r="B17" s="325"/>
      <c r="C17" s="326"/>
      <c r="D17" s="105">
        <f>SUM(D4:D16)</f>
        <v>2050000</v>
      </c>
      <c r="F17" s="132"/>
      <c r="G17" s="132"/>
      <c r="H17" s="132"/>
    </row>
    <row r="20" spans="1:8" ht="19.5" thickBot="1" x14ac:dyDescent="0.35">
      <c r="A20" s="323" t="s">
        <v>181</v>
      </c>
      <c r="B20" s="323"/>
      <c r="C20" s="323"/>
      <c r="D20" s="323"/>
    </row>
    <row r="21" spans="1:8" ht="15.75" thickBot="1" x14ac:dyDescent="0.3">
      <c r="A21" s="315" t="s">
        <v>97</v>
      </c>
      <c r="B21" s="317" t="s">
        <v>167</v>
      </c>
      <c r="C21" s="313" t="s">
        <v>102</v>
      </c>
      <c r="D21" s="314"/>
    </row>
    <row r="22" spans="1:8" ht="15.75" thickBot="1" x14ac:dyDescent="0.3">
      <c r="A22" s="316"/>
      <c r="B22" s="318"/>
      <c r="C22" s="103" t="s">
        <v>192</v>
      </c>
      <c r="D22" s="103" t="s">
        <v>98</v>
      </c>
    </row>
    <row r="23" spans="1:8" ht="15.75" thickBot="1" x14ac:dyDescent="0.3">
      <c r="A23" s="111"/>
      <c r="B23" s="102" t="s">
        <v>183</v>
      </c>
      <c r="C23" s="102" t="s">
        <v>193</v>
      </c>
      <c r="D23" s="118">
        <v>300000</v>
      </c>
    </row>
    <row r="24" spans="1:8" ht="15.75" thickBot="1" x14ac:dyDescent="0.3">
      <c r="A24" s="119"/>
      <c r="B24" s="102" t="s">
        <v>184</v>
      </c>
      <c r="C24" s="102" t="s">
        <v>194</v>
      </c>
      <c r="D24" s="118">
        <v>300000</v>
      </c>
    </row>
    <row r="25" spans="1:8" ht="15.75" thickBot="1" x14ac:dyDescent="0.3">
      <c r="A25" s="119"/>
      <c r="B25" s="102" t="s">
        <v>185</v>
      </c>
      <c r="C25" s="102" t="s">
        <v>195</v>
      </c>
      <c r="D25" s="118">
        <v>300000</v>
      </c>
    </row>
    <row r="26" spans="1:8" ht="15.75" thickBot="1" x14ac:dyDescent="0.3">
      <c r="A26" s="119"/>
      <c r="B26" s="102" t="s">
        <v>186</v>
      </c>
      <c r="C26" s="102" t="s">
        <v>194</v>
      </c>
      <c r="D26" s="118">
        <v>300000</v>
      </c>
    </row>
    <row r="27" spans="1:8" ht="29.25" thickBot="1" x14ac:dyDescent="0.3">
      <c r="A27" s="119" t="s">
        <v>100</v>
      </c>
      <c r="B27" s="102" t="s">
        <v>187</v>
      </c>
      <c r="C27" s="102" t="s">
        <v>194</v>
      </c>
      <c r="D27" s="118">
        <v>300000</v>
      </c>
    </row>
    <row r="28" spans="1:8" ht="15.75" thickBot="1" x14ac:dyDescent="0.3">
      <c r="A28" s="119"/>
      <c r="B28" s="102" t="s">
        <v>188</v>
      </c>
      <c r="C28" s="102" t="s">
        <v>195</v>
      </c>
      <c r="D28" s="118">
        <v>300000</v>
      </c>
    </row>
    <row r="29" spans="1:8" ht="15.75" thickBot="1" x14ac:dyDescent="0.3">
      <c r="A29" s="119"/>
      <c r="B29" s="102" t="s">
        <v>189</v>
      </c>
      <c r="C29" s="102" t="s">
        <v>195</v>
      </c>
      <c r="D29" s="118">
        <v>300000</v>
      </c>
    </row>
    <row r="30" spans="1:8" ht="15.75" thickBot="1" x14ac:dyDescent="0.3">
      <c r="A30" s="119"/>
      <c r="B30" s="102" t="s">
        <v>190</v>
      </c>
      <c r="C30" s="102" t="s">
        <v>196</v>
      </c>
      <c r="D30" s="118">
        <v>300000</v>
      </c>
    </row>
    <row r="31" spans="1:8" ht="15.75" thickBot="1" x14ac:dyDescent="0.3">
      <c r="A31" s="119"/>
      <c r="B31" s="102" t="s">
        <v>191</v>
      </c>
      <c r="C31" s="102" t="s">
        <v>197</v>
      </c>
      <c r="D31" s="118">
        <v>300000</v>
      </c>
    </row>
    <row r="32" spans="1:8" ht="15.75" thickBot="1" x14ac:dyDescent="0.3">
      <c r="A32" s="120"/>
      <c r="B32" s="102" t="s">
        <v>131</v>
      </c>
      <c r="C32" s="102" t="s">
        <v>201</v>
      </c>
      <c r="D32" s="118">
        <v>300000</v>
      </c>
    </row>
    <row r="33" spans="1:4" ht="15.75" thickBot="1" x14ac:dyDescent="0.3">
      <c r="A33" s="121"/>
      <c r="B33" s="102" t="s">
        <v>171</v>
      </c>
      <c r="C33" s="104">
        <v>41493</v>
      </c>
      <c r="D33" s="118">
        <v>300000</v>
      </c>
    </row>
    <row r="34" spans="1:4" ht="15.75" thickBot="1" x14ac:dyDescent="0.3">
      <c r="A34" s="122"/>
      <c r="B34" s="102" t="s">
        <v>198</v>
      </c>
      <c r="C34" s="104">
        <v>41493</v>
      </c>
      <c r="D34" s="118">
        <v>300000</v>
      </c>
    </row>
    <row r="35" spans="1:4" ht="15.75" thickBot="1" x14ac:dyDescent="0.3">
      <c r="A35" s="114" t="s">
        <v>101</v>
      </c>
      <c r="B35" s="102" t="s">
        <v>199</v>
      </c>
      <c r="C35" s="104">
        <v>41507</v>
      </c>
      <c r="D35" s="118">
        <v>300000</v>
      </c>
    </row>
    <row r="36" spans="1:4" ht="15.75" thickBot="1" x14ac:dyDescent="0.3">
      <c r="A36" s="122"/>
      <c r="B36" s="102" t="s">
        <v>178</v>
      </c>
      <c r="C36" s="104">
        <v>41493</v>
      </c>
      <c r="D36" s="118">
        <v>300000</v>
      </c>
    </row>
    <row r="37" spans="1:4" ht="15.75" thickBot="1" x14ac:dyDescent="0.3">
      <c r="A37" s="122"/>
      <c r="B37" s="102" t="s">
        <v>179</v>
      </c>
      <c r="C37" s="104">
        <v>41507</v>
      </c>
      <c r="D37" s="118">
        <v>300000</v>
      </c>
    </row>
    <row r="38" spans="1:4" ht="15.75" thickBot="1" x14ac:dyDescent="0.3">
      <c r="A38" s="123"/>
      <c r="B38" s="102" t="s">
        <v>200</v>
      </c>
      <c r="C38" s="104">
        <v>41493</v>
      </c>
      <c r="D38" s="124">
        <v>300000</v>
      </c>
    </row>
    <row r="39" spans="1:4" ht="17.25" customHeight="1" x14ac:dyDescent="0.25">
      <c r="A39" s="308" t="s">
        <v>182</v>
      </c>
      <c r="B39" s="309"/>
      <c r="C39" s="309"/>
      <c r="D39" s="105">
        <f>SUM(D23:D38)</f>
        <v>4800000</v>
      </c>
    </row>
    <row r="42" spans="1:4" ht="39" customHeight="1" thickBot="1" x14ac:dyDescent="0.35">
      <c r="A42" s="323" t="s">
        <v>252</v>
      </c>
      <c r="B42" s="323"/>
      <c r="C42" s="323"/>
      <c r="D42" s="323"/>
    </row>
    <row r="43" spans="1:4" ht="15.75" thickBot="1" x14ac:dyDescent="0.3">
      <c r="A43" s="315" t="s">
        <v>97</v>
      </c>
      <c r="B43" s="317" t="s">
        <v>167</v>
      </c>
      <c r="C43" s="313" t="s">
        <v>251</v>
      </c>
      <c r="D43" s="314"/>
    </row>
    <row r="44" spans="1:4" ht="15.75" thickBot="1" x14ac:dyDescent="0.3">
      <c r="A44" s="316"/>
      <c r="B44" s="318"/>
      <c r="C44" s="103" t="s">
        <v>254</v>
      </c>
      <c r="D44" s="103" t="s">
        <v>98</v>
      </c>
    </row>
    <row r="45" spans="1:4" ht="15.75" thickBot="1" x14ac:dyDescent="0.3">
      <c r="A45" s="310" t="s">
        <v>155</v>
      </c>
      <c r="B45" s="108" t="s">
        <v>202</v>
      </c>
      <c r="C45" s="125" t="s">
        <v>253</v>
      </c>
      <c r="D45" s="126">
        <v>120000</v>
      </c>
    </row>
    <row r="46" spans="1:4" ht="15.75" thickBot="1" x14ac:dyDescent="0.3">
      <c r="A46" s="311"/>
      <c r="B46" s="102" t="s">
        <v>203</v>
      </c>
      <c r="C46" s="127" t="s">
        <v>253</v>
      </c>
      <c r="D46" s="124">
        <v>120000</v>
      </c>
    </row>
    <row r="47" spans="1:4" ht="15.75" thickBot="1" x14ac:dyDescent="0.3">
      <c r="A47" s="312"/>
      <c r="B47" s="109" t="s">
        <v>204</v>
      </c>
      <c r="C47" s="128" t="s">
        <v>253</v>
      </c>
      <c r="D47" s="129">
        <v>120000</v>
      </c>
    </row>
    <row r="48" spans="1:4" ht="15.75" thickBot="1" x14ac:dyDescent="0.3">
      <c r="A48" s="310" t="s">
        <v>153</v>
      </c>
      <c r="B48" s="110" t="s">
        <v>205</v>
      </c>
      <c r="C48" s="125" t="s">
        <v>253</v>
      </c>
      <c r="D48" s="126">
        <v>120000</v>
      </c>
    </row>
    <row r="49" spans="1:4" ht="15.75" thickBot="1" x14ac:dyDescent="0.3">
      <c r="A49" s="311"/>
      <c r="B49" s="102" t="s">
        <v>206</v>
      </c>
      <c r="C49" s="127" t="s">
        <v>253</v>
      </c>
      <c r="D49" s="124">
        <v>120000</v>
      </c>
    </row>
    <row r="50" spans="1:4" ht="15.75" thickBot="1" x14ac:dyDescent="0.3">
      <c r="A50" s="311"/>
      <c r="B50" s="102" t="s">
        <v>207</v>
      </c>
      <c r="C50" s="127" t="s">
        <v>253</v>
      </c>
      <c r="D50" s="124">
        <v>120000</v>
      </c>
    </row>
    <row r="51" spans="1:4" ht="15.75" thickBot="1" x14ac:dyDescent="0.3">
      <c r="A51" s="312"/>
      <c r="B51" s="109" t="s">
        <v>208</v>
      </c>
      <c r="C51" s="128" t="s">
        <v>253</v>
      </c>
      <c r="D51" s="129">
        <v>120000</v>
      </c>
    </row>
    <row r="52" spans="1:4" ht="15.75" thickBot="1" x14ac:dyDescent="0.3">
      <c r="A52" s="310" t="s">
        <v>156</v>
      </c>
      <c r="B52" s="110" t="s">
        <v>209</v>
      </c>
      <c r="C52" s="125" t="s">
        <v>253</v>
      </c>
      <c r="D52" s="126">
        <v>120000</v>
      </c>
    </row>
    <row r="53" spans="1:4" ht="15.75" thickBot="1" x14ac:dyDescent="0.3">
      <c r="A53" s="311"/>
      <c r="B53" s="106" t="s">
        <v>210</v>
      </c>
      <c r="C53" s="127" t="s">
        <v>253</v>
      </c>
      <c r="D53" s="124">
        <v>120000</v>
      </c>
    </row>
    <row r="54" spans="1:4" ht="15.75" thickBot="1" x14ac:dyDescent="0.3">
      <c r="A54" s="311"/>
      <c r="B54" s="102" t="s">
        <v>211</v>
      </c>
      <c r="C54" s="127" t="s">
        <v>253</v>
      </c>
      <c r="D54" s="124">
        <v>120000</v>
      </c>
    </row>
    <row r="55" spans="1:4" ht="15.75" thickBot="1" x14ac:dyDescent="0.3">
      <c r="A55" s="311"/>
      <c r="B55" s="102" t="s">
        <v>212</v>
      </c>
      <c r="C55" s="127" t="s">
        <v>253</v>
      </c>
      <c r="D55" s="124">
        <v>120000</v>
      </c>
    </row>
    <row r="56" spans="1:4" ht="15.75" thickBot="1" x14ac:dyDescent="0.3">
      <c r="A56" s="311"/>
      <c r="B56" s="102" t="s">
        <v>213</v>
      </c>
      <c r="C56" s="127" t="s">
        <v>253</v>
      </c>
      <c r="D56" s="124">
        <v>120000</v>
      </c>
    </row>
    <row r="57" spans="1:4" ht="15.75" thickBot="1" x14ac:dyDescent="0.3">
      <c r="A57" s="311"/>
      <c r="B57" s="102" t="s">
        <v>214</v>
      </c>
      <c r="C57" s="127" t="s">
        <v>253</v>
      </c>
      <c r="D57" s="124">
        <v>120000</v>
      </c>
    </row>
    <row r="58" spans="1:4" ht="15.75" thickBot="1" x14ac:dyDescent="0.3">
      <c r="A58" s="311"/>
      <c r="B58" s="102" t="s">
        <v>215</v>
      </c>
      <c r="C58" s="127" t="s">
        <v>253</v>
      </c>
      <c r="D58" s="124">
        <v>120000</v>
      </c>
    </row>
    <row r="59" spans="1:4" ht="15.75" thickBot="1" x14ac:dyDescent="0.3">
      <c r="A59" s="311"/>
      <c r="B59" s="102" t="s">
        <v>216</v>
      </c>
      <c r="C59" s="127" t="s">
        <v>253</v>
      </c>
      <c r="D59" s="124">
        <v>120000</v>
      </c>
    </row>
    <row r="60" spans="1:4" ht="15.75" thickBot="1" x14ac:dyDescent="0.3">
      <c r="A60" s="312"/>
      <c r="B60" s="109" t="s">
        <v>217</v>
      </c>
      <c r="C60" s="128" t="s">
        <v>253</v>
      </c>
      <c r="D60" s="129">
        <v>120000</v>
      </c>
    </row>
    <row r="61" spans="1:4" ht="15.75" thickBot="1" x14ac:dyDescent="0.3">
      <c r="A61" s="310" t="s">
        <v>154</v>
      </c>
      <c r="B61" s="110" t="s">
        <v>218</v>
      </c>
      <c r="C61" s="125" t="s">
        <v>253</v>
      </c>
      <c r="D61" s="126">
        <v>120000</v>
      </c>
    </row>
    <row r="62" spans="1:4" ht="15.75" thickBot="1" x14ac:dyDescent="0.3">
      <c r="A62" s="311"/>
      <c r="B62" s="102" t="s">
        <v>219</v>
      </c>
      <c r="C62" s="127" t="s">
        <v>253</v>
      </c>
      <c r="D62" s="124">
        <v>120000</v>
      </c>
    </row>
    <row r="63" spans="1:4" ht="15.75" thickBot="1" x14ac:dyDescent="0.3">
      <c r="A63" s="311"/>
      <c r="B63" s="102" t="s">
        <v>220</v>
      </c>
      <c r="C63" s="127" t="s">
        <v>253</v>
      </c>
      <c r="D63" s="124">
        <v>120000</v>
      </c>
    </row>
    <row r="64" spans="1:4" ht="15.75" thickBot="1" x14ac:dyDescent="0.3">
      <c r="A64" s="311"/>
      <c r="B64" s="102" t="s">
        <v>221</v>
      </c>
      <c r="C64" s="127" t="s">
        <v>253</v>
      </c>
      <c r="D64" s="124">
        <v>120000</v>
      </c>
    </row>
    <row r="65" spans="1:4" ht="15.75" thickBot="1" x14ac:dyDescent="0.3">
      <c r="A65" s="311"/>
      <c r="B65" s="102" t="s">
        <v>222</v>
      </c>
      <c r="C65" s="127" t="s">
        <v>253</v>
      </c>
      <c r="D65" s="124">
        <v>120000</v>
      </c>
    </row>
    <row r="66" spans="1:4" ht="15.75" thickBot="1" x14ac:dyDescent="0.3">
      <c r="A66" s="311"/>
      <c r="B66" s="102" t="s">
        <v>223</v>
      </c>
      <c r="C66" s="127" t="s">
        <v>253</v>
      </c>
      <c r="D66" s="124">
        <v>120000</v>
      </c>
    </row>
    <row r="67" spans="1:4" ht="15.75" thickBot="1" x14ac:dyDescent="0.3">
      <c r="A67" s="311"/>
      <c r="B67" s="102" t="s">
        <v>224</v>
      </c>
      <c r="C67" s="127" t="s">
        <v>253</v>
      </c>
      <c r="D67" s="124">
        <v>120000</v>
      </c>
    </row>
    <row r="68" spans="1:4" ht="15.75" thickBot="1" x14ac:dyDescent="0.3">
      <c r="A68" s="311"/>
      <c r="B68" s="102" t="s">
        <v>225</v>
      </c>
      <c r="C68" s="127" t="s">
        <v>253</v>
      </c>
      <c r="D68" s="124">
        <v>120000</v>
      </c>
    </row>
    <row r="69" spans="1:4" ht="15.75" thickBot="1" x14ac:dyDescent="0.3">
      <c r="A69" s="312"/>
      <c r="B69" s="109" t="s">
        <v>226</v>
      </c>
      <c r="C69" s="128" t="s">
        <v>253</v>
      </c>
      <c r="D69" s="129">
        <v>120000</v>
      </c>
    </row>
    <row r="70" spans="1:4" ht="15.75" thickBot="1" x14ac:dyDescent="0.3">
      <c r="A70" s="310" t="s">
        <v>151</v>
      </c>
      <c r="B70" s="110" t="s">
        <v>227</v>
      </c>
      <c r="C70" s="125" t="s">
        <v>253</v>
      </c>
      <c r="D70" s="126">
        <v>120000</v>
      </c>
    </row>
    <row r="71" spans="1:4" ht="15.75" thickBot="1" x14ac:dyDescent="0.3">
      <c r="A71" s="311"/>
      <c r="B71" s="106" t="s">
        <v>228</v>
      </c>
      <c r="C71" s="127" t="s">
        <v>253</v>
      </c>
      <c r="D71" s="124">
        <v>120000</v>
      </c>
    </row>
    <row r="72" spans="1:4" ht="15.75" thickBot="1" x14ac:dyDescent="0.3">
      <c r="A72" s="311"/>
      <c r="B72" s="102" t="s">
        <v>229</v>
      </c>
      <c r="C72" s="127" t="s">
        <v>253</v>
      </c>
      <c r="D72" s="124">
        <v>120000</v>
      </c>
    </row>
    <row r="73" spans="1:4" ht="15.75" thickBot="1" x14ac:dyDescent="0.3">
      <c r="A73" s="311"/>
      <c r="B73" s="102" t="s">
        <v>230</v>
      </c>
      <c r="C73" s="127" t="s">
        <v>253</v>
      </c>
      <c r="D73" s="124">
        <v>120000</v>
      </c>
    </row>
    <row r="74" spans="1:4" ht="15.75" thickBot="1" x14ac:dyDescent="0.3">
      <c r="A74" s="311"/>
      <c r="B74" s="102" t="s">
        <v>231</v>
      </c>
      <c r="C74" s="127" t="s">
        <v>253</v>
      </c>
      <c r="D74" s="124">
        <v>120000</v>
      </c>
    </row>
    <row r="75" spans="1:4" ht="15.75" thickBot="1" x14ac:dyDescent="0.3">
      <c r="A75" s="311"/>
      <c r="B75" s="102" t="s">
        <v>232</v>
      </c>
      <c r="C75" s="127" t="s">
        <v>253</v>
      </c>
      <c r="D75" s="124">
        <v>120000</v>
      </c>
    </row>
    <row r="76" spans="1:4" ht="15.75" thickBot="1" x14ac:dyDescent="0.3">
      <c r="A76" s="311"/>
      <c r="B76" s="102" t="s">
        <v>233</v>
      </c>
      <c r="C76" s="127" t="s">
        <v>253</v>
      </c>
      <c r="D76" s="124">
        <v>120000</v>
      </c>
    </row>
    <row r="77" spans="1:4" ht="15.75" thickBot="1" x14ac:dyDescent="0.3">
      <c r="A77" s="311"/>
      <c r="B77" s="102" t="s">
        <v>234</v>
      </c>
      <c r="C77" s="127" t="s">
        <v>253</v>
      </c>
      <c r="D77" s="124">
        <v>120000</v>
      </c>
    </row>
    <row r="78" spans="1:4" ht="15.75" thickBot="1" x14ac:dyDescent="0.3">
      <c r="A78" s="311"/>
      <c r="B78" s="102" t="s">
        <v>235</v>
      </c>
      <c r="C78" s="127" t="s">
        <v>253</v>
      </c>
      <c r="D78" s="124">
        <v>120000</v>
      </c>
    </row>
    <row r="79" spans="1:4" ht="15.75" thickBot="1" x14ac:dyDescent="0.3">
      <c r="A79" s="311"/>
      <c r="B79" s="102" t="s">
        <v>236</v>
      </c>
      <c r="C79" s="127" t="s">
        <v>253</v>
      </c>
      <c r="D79" s="124">
        <v>120000</v>
      </c>
    </row>
    <row r="80" spans="1:4" ht="15.75" thickBot="1" x14ac:dyDescent="0.3">
      <c r="A80" s="311"/>
      <c r="B80" s="106" t="s">
        <v>237</v>
      </c>
      <c r="C80" s="127" t="s">
        <v>253</v>
      </c>
      <c r="D80" s="124">
        <v>120000</v>
      </c>
    </row>
    <row r="81" spans="1:4" ht="15.75" thickBot="1" x14ac:dyDescent="0.3">
      <c r="A81" s="311"/>
      <c r="B81" s="102" t="s">
        <v>238</v>
      </c>
      <c r="C81" s="127" t="s">
        <v>253</v>
      </c>
      <c r="D81" s="124">
        <v>120000</v>
      </c>
    </row>
    <row r="82" spans="1:4" ht="15.75" thickBot="1" x14ac:dyDescent="0.3">
      <c r="A82" s="311"/>
      <c r="B82" s="102" t="s">
        <v>239</v>
      </c>
      <c r="C82" s="127" t="s">
        <v>253</v>
      </c>
      <c r="D82" s="124">
        <v>120000</v>
      </c>
    </row>
    <row r="83" spans="1:4" ht="15.75" thickBot="1" x14ac:dyDescent="0.3">
      <c r="A83" s="311"/>
      <c r="B83" s="102" t="s">
        <v>240</v>
      </c>
      <c r="C83" s="127" t="s">
        <v>253</v>
      </c>
      <c r="D83" s="124">
        <v>120000</v>
      </c>
    </row>
    <row r="84" spans="1:4" ht="15.75" thickBot="1" x14ac:dyDescent="0.3">
      <c r="A84" s="311"/>
      <c r="B84" s="102" t="s">
        <v>241</v>
      </c>
      <c r="C84" s="127" t="s">
        <v>253</v>
      </c>
      <c r="D84" s="124">
        <v>120000</v>
      </c>
    </row>
    <row r="85" spans="1:4" ht="15.75" thickBot="1" x14ac:dyDescent="0.3">
      <c r="A85" s="311"/>
      <c r="B85" s="102" t="s">
        <v>242</v>
      </c>
      <c r="C85" s="127" t="s">
        <v>253</v>
      </c>
      <c r="D85" s="124">
        <v>120000</v>
      </c>
    </row>
    <row r="86" spans="1:4" ht="15.75" thickBot="1" x14ac:dyDescent="0.3">
      <c r="A86" s="311"/>
      <c r="B86" s="102" t="s">
        <v>243</v>
      </c>
      <c r="C86" s="127" t="s">
        <v>253</v>
      </c>
      <c r="D86" s="124">
        <v>120000</v>
      </c>
    </row>
    <row r="87" spans="1:4" ht="15.75" thickBot="1" x14ac:dyDescent="0.3">
      <c r="A87" s="311"/>
      <c r="B87" s="102" t="s">
        <v>244</v>
      </c>
      <c r="C87" s="127" t="s">
        <v>253</v>
      </c>
      <c r="D87" s="124">
        <v>120000</v>
      </c>
    </row>
    <row r="88" spans="1:4" ht="15.75" thickBot="1" x14ac:dyDescent="0.3">
      <c r="A88" s="311"/>
      <c r="B88" s="102" t="s">
        <v>245</v>
      </c>
      <c r="C88" s="127" t="s">
        <v>253</v>
      </c>
      <c r="D88" s="124">
        <v>120000</v>
      </c>
    </row>
    <row r="89" spans="1:4" ht="15.75" thickBot="1" x14ac:dyDescent="0.3">
      <c r="A89" s="311"/>
      <c r="B89" s="102" t="s">
        <v>246</v>
      </c>
      <c r="C89" s="127" t="s">
        <v>253</v>
      </c>
      <c r="D89" s="124">
        <v>120000</v>
      </c>
    </row>
    <row r="90" spans="1:4" ht="15.75" thickBot="1" x14ac:dyDescent="0.3">
      <c r="A90" s="311"/>
      <c r="B90" s="102" t="s">
        <v>247</v>
      </c>
      <c r="C90" s="127" t="s">
        <v>253</v>
      </c>
      <c r="D90" s="124">
        <v>120000</v>
      </c>
    </row>
    <row r="91" spans="1:4" ht="15.75" thickBot="1" x14ac:dyDescent="0.3">
      <c r="A91" s="311"/>
      <c r="B91" s="102" t="s">
        <v>248</v>
      </c>
      <c r="C91" s="127" t="s">
        <v>253</v>
      </c>
      <c r="D91" s="124">
        <v>120000</v>
      </c>
    </row>
    <row r="92" spans="1:4" ht="15.75" thickBot="1" x14ac:dyDescent="0.3">
      <c r="A92" s="311"/>
      <c r="B92" s="102" t="s">
        <v>249</v>
      </c>
      <c r="C92" s="127" t="s">
        <v>253</v>
      </c>
      <c r="D92" s="124">
        <v>120000</v>
      </c>
    </row>
    <row r="93" spans="1:4" ht="15.75" thickBot="1" x14ac:dyDescent="0.3">
      <c r="A93" s="312"/>
      <c r="B93" s="109" t="s">
        <v>250</v>
      </c>
      <c r="C93" s="128" t="s">
        <v>253</v>
      </c>
      <c r="D93" s="129">
        <v>120000</v>
      </c>
    </row>
    <row r="94" spans="1:4" ht="17.25" customHeight="1" x14ac:dyDescent="0.25">
      <c r="A94" s="321" t="s">
        <v>182</v>
      </c>
      <c r="B94" s="322"/>
      <c r="C94" s="322"/>
      <c r="D94" s="130">
        <f>SUM(D45:D93)</f>
        <v>5880000</v>
      </c>
    </row>
    <row r="96" spans="1:4" x14ac:dyDescent="0.25">
      <c r="B96" s="107" t="s">
        <v>255</v>
      </c>
    </row>
    <row r="98" spans="1:4" x14ac:dyDescent="0.25">
      <c r="A98" s="320" t="s">
        <v>256</v>
      </c>
      <c r="B98" s="320"/>
      <c r="C98" s="319">
        <f>+D94+D39+D17</f>
        <v>12730000</v>
      </c>
      <c r="D98" s="319"/>
    </row>
  </sheetData>
  <sortState ref="B5:E17">
    <sortCondition ref="C5:C17"/>
  </sortState>
  <mergeCells count="21">
    <mergeCell ref="C98:D98"/>
    <mergeCell ref="A98:B98"/>
    <mergeCell ref="A94:C94"/>
    <mergeCell ref="A1:D1"/>
    <mergeCell ref="A20:D20"/>
    <mergeCell ref="A17:C17"/>
    <mergeCell ref="A42:D42"/>
    <mergeCell ref="A48:A51"/>
    <mergeCell ref="A52:A60"/>
    <mergeCell ref="A61:A69"/>
    <mergeCell ref="A70:A93"/>
    <mergeCell ref="A43:A44"/>
    <mergeCell ref="B43:B44"/>
    <mergeCell ref="C21:D21"/>
    <mergeCell ref="B2:B3"/>
    <mergeCell ref="A2:A3"/>
    <mergeCell ref="A39:C39"/>
    <mergeCell ref="A45:A47"/>
    <mergeCell ref="C43:D43"/>
    <mergeCell ref="A21:A22"/>
    <mergeCell ref="B21:B22"/>
  </mergeCells>
  <pageMargins left="0.47244094488188981" right="0.39370078740157483" top="0.74803149606299213" bottom="0.57999999999999996" header="0.46" footer="0.31496062992125984"/>
  <pageSetup paperSize="9" scale="90" orientation="portrait" r:id="rId1"/>
  <headerFooter>
    <oddHeader>&amp;C&amp;"-,Negrita Cursiva"&amp;14CURSOS PENDIENTES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3</vt:i4>
      </vt:variant>
    </vt:vector>
  </HeadingPairs>
  <TitlesOfParts>
    <vt:vector size="8" baseType="lpstr">
      <vt:lpstr>CRONOGRAMA</vt:lpstr>
      <vt:lpstr>CURSO ECOPETROL</vt:lpstr>
      <vt:lpstr>CONTROL_NICOLAS</vt:lpstr>
      <vt:lpstr>ALTURAS</vt:lpstr>
      <vt:lpstr>PENDIENTES</vt:lpstr>
      <vt:lpstr>'CURSO ECOPETROL'!Área_de_impresión</vt:lpstr>
      <vt:lpstr>PENDIENTES!Área_de_impresión</vt:lpstr>
      <vt:lpstr>CRONOGRAMA!Títulos_a_imprimir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Guillermo Sanchez</dc:creator>
  <cp:lastModifiedBy>Luis Guillermo Sanchez</cp:lastModifiedBy>
  <cp:lastPrinted>2018-07-17T14:20:43Z</cp:lastPrinted>
  <dcterms:created xsi:type="dcterms:W3CDTF">2012-02-21T21:20:25Z</dcterms:created>
  <dcterms:modified xsi:type="dcterms:W3CDTF">2018-11-20T22:25:02Z</dcterms:modified>
</cp:coreProperties>
</file>