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_8\Documents\CERTIFACIONES, 28000, 9001, PVP\CERTIFICACION ISO 28000\GESTION DE SEGURIDAD\FORMATOS\"/>
    </mc:Choice>
  </mc:AlternateContent>
  <bookViews>
    <workbookView xWindow="0" yWindow="0" windowWidth="19200" windowHeight="7635" firstSheet="5" activeTab="7"/>
  </bookViews>
  <sheets>
    <sheet name="MATRIZ DE RIESGO" sheetId="10" r:id="rId1"/>
    <sheet name="PROCESO COMERCIAL" sheetId="11" r:id="rId2"/>
    <sheet name="PROCESO OPERATIVO 1-6 " sheetId="13" r:id="rId3"/>
    <sheet name="PROCESO OPERATIVO 6-11" sheetId="12" r:id="rId4"/>
    <sheet name="FACTURACION Y COBRO " sheetId="15" r:id="rId5"/>
    <sheet name="ADMON Y FINANZAS " sheetId="16" r:id="rId6"/>
    <sheet name="INFRAESTRUCTURA " sheetId="17" r:id="rId7"/>
    <sheet name="COMPRAS Y SUNISTROS " sheetId="18" r:id="rId8"/>
    <sheet name="TALENTO HUMANO" sheetId="19" r:id="rId9"/>
    <sheet name="PLANEACION ESTRATEGICA, GESTION" sheetId="20" r:id="rId10"/>
  </sheets>
  <calcPr calcId="162913" concurrentCalc="0"/>
</workbook>
</file>

<file path=xl/calcChain.xml><?xml version="1.0" encoding="utf-8"?>
<calcChain xmlns="http://schemas.openxmlformats.org/spreadsheetml/2006/main">
  <c r="E8" i="20" l="1"/>
  <c r="E9" i="20"/>
  <c r="B5" i="20"/>
  <c r="B8" i="20"/>
  <c r="B9" i="20"/>
  <c r="K8" i="19"/>
  <c r="K9" i="19"/>
  <c r="H8" i="19"/>
  <c r="H9" i="19"/>
  <c r="E8" i="19"/>
  <c r="E9" i="19"/>
  <c r="B5" i="19"/>
  <c r="B8" i="19"/>
  <c r="B9" i="19"/>
  <c r="E8" i="18"/>
  <c r="E9" i="18"/>
  <c r="B5" i="18"/>
  <c r="B8" i="18"/>
  <c r="B9" i="18"/>
  <c r="Q8" i="17"/>
  <c r="Q9" i="17"/>
  <c r="N8" i="17"/>
  <c r="N9" i="17"/>
  <c r="K8" i="17"/>
  <c r="K9" i="17"/>
  <c r="H8" i="17"/>
  <c r="H9" i="17"/>
  <c r="E8" i="17"/>
  <c r="E9" i="17"/>
  <c r="B8" i="17"/>
  <c r="B9" i="17"/>
  <c r="N8" i="16"/>
  <c r="N9" i="16"/>
  <c r="K8" i="16"/>
  <c r="K9" i="16"/>
  <c r="H8" i="16"/>
  <c r="H9" i="16"/>
  <c r="E8" i="16"/>
  <c r="E9" i="16"/>
  <c r="B8" i="16"/>
  <c r="B9" i="16"/>
  <c r="E8" i="15"/>
  <c r="E9" i="15"/>
  <c r="B8" i="15"/>
  <c r="B9" i="15"/>
  <c r="Q8" i="13"/>
  <c r="Q9" i="13"/>
  <c r="N8" i="13"/>
  <c r="N9" i="13"/>
  <c r="K8" i="13"/>
  <c r="K9" i="13"/>
  <c r="H8" i="13"/>
  <c r="H9" i="13"/>
  <c r="E8" i="13"/>
  <c r="E9" i="13"/>
  <c r="B8" i="13"/>
  <c r="B9" i="13"/>
  <c r="N8" i="12"/>
  <c r="N9" i="12"/>
  <c r="K8" i="12"/>
  <c r="K9" i="12"/>
  <c r="H8" i="12"/>
  <c r="H9" i="12"/>
  <c r="E8" i="12"/>
  <c r="E9" i="12"/>
  <c r="B8" i="12"/>
  <c r="B9" i="12"/>
  <c r="N8" i="11"/>
  <c r="N9" i="11"/>
  <c r="K8" i="11"/>
  <c r="K9" i="11"/>
  <c r="H8" i="11"/>
  <c r="H9" i="11"/>
  <c r="E8" i="11"/>
  <c r="E9" i="11"/>
  <c r="B8" i="11"/>
  <c r="B9" i="11"/>
</calcChain>
</file>

<file path=xl/comments1.xml><?xml version="1.0" encoding="utf-8"?>
<comments xmlns="http://schemas.openxmlformats.org/spreadsheetml/2006/main">
  <authors>
    <author>Ernesto</author>
  </authors>
  <commentList>
    <comment ref="L23" authorId="0" shapeId="0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Revisar procedimiento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Revisar el procedimiento para incluri los tres veririficaciones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Revisar  procedimiento
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La realiza la contadora y el gerente</t>
        </r>
      </text>
    </comment>
    <comment ref="L38" authorId="0" shapeId="0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Realizar politica de seguridad de sistemas</t>
        </r>
      </text>
    </comment>
    <comment ref="L39" authorId="0" shapeId="0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Registro fotografico de la ubicación de los equipos de computo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Registrar en el formato de ervaluación de proveedores</t>
        </r>
      </text>
    </comment>
    <comment ref="L45" authorId="0" shapeId="0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Registro físaico en lugar de residencia</t>
        </r>
      </text>
    </comment>
  </commentList>
</comments>
</file>

<file path=xl/sharedStrings.xml><?xml version="1.0" encoding="utf-8"?>
<sst xmlns="http://schemas.openxmlformats.org/spreadsheetml/2006/main" count="976" uniqueCount="429">
  <si>
    <t>PROCESO</t>
  </si>
  <si>
    <t>RIESGO</t>
  </si>
  <si>
    <t>IMPACTO</t>
  </si>
  <si>
    <t>PROBABILIDAD</t>
  </si>
  <si>
    <t>ACCIONES</t>
  </si>
  <si>
    <t>INDICADOR</t>
  </si>
  <si>
    <t>OBJETIVO DEL PROCESO</t>
  </si>
  <si>
    <t>CAUSA</t>
  </si>
  <si>
    <t>CONSECUENCIAS</t>
  </si>
  <si>
    <t>CONTROLES</t>
  </si>
  <si>
    <t>IDENTIFICACION</t>
  </si>
  <si>
    <t>VALORACION</t>
  </si>
  <si>
    <t>MONITOREO Y REVISION</t>
  </si>
  <si>
    <t>RESPONSABLE</t>
  </si>
  <si>
    <t>ZONA DEL RIESGO</t>
  </si>
  <si>
    <t>ANALISIS DEL RIESGO</t>
  </si>
  <si>
    <t>RIESGO INHERENTE</t>
  </si>
  <si>
    <t>RIESGO RESIDUAL</t>
  </si>
  <si>
    <t>PERIODO DE EJECUCION</t>
  </si>
  <si>
    <t>REGISTRO</t>
  </si>
  <si>
    <t>ACCIONES ASOCIADAS AL CONTROL</t>
  </si>
  <si>
    <t>FECHA</t>
  </si>
  <si>
    <t>META</t>
  </si>
  <si>
    <t>COMERCIAL</t>
  </si>
  <si>
    <t>OPERACION DE AGENCIAMIENTO DE CARGA</t>
  </si>
  <si>
    <t>FACTURACION Y COBRO</t>
  </si>
  <si>
    <t>ADMINISTRACION Y FINANZAS</t>
  </si>
  <si>
    <t>INFRAESTRUCTURA</t>
  </si>
  <si>
    <t>Garantizar los servicios comerciales  con nuevos y antiguos clientes</t>
  </si>
  <si>
    <t>Garantizar la optima prestación de los trámites operativos</t>
  </si>
  <si>
    <t>Garantizar la confiabilidad de las transacciones contables</t>
  </si>
  <si>
    <t>Garantizar la facturación oportuna y confiable de los servicios prestados a los clientes</t>
  </si>
  <si>
    <t>Garantizar que los equipos e infraestructura para la prestación de servicio mantenga su disponibilidad</t>
  </si>
  <si>
    <t>Decisiones erróneas en la formulación del plan de capacitación, bienestar y seguridad y salud en el trabajo</t>
  </si>
  <si>
    <t>Baja capacitación</t>
  </si>
  <si>
    <t>Personal, sin las condiciones requeridas para el desempeño de sus funciones</t>
  </si>
  <si>
    <t xml:space="preserve"> Debilidad en el procedimiento y herramientas usadas para  identificar las necesidades reales                    </t>
  </si>
  <si>
    <t xml:space="preserve">Recursos Insuficientes para la ejecucion de las actividades definidas en el programa.     </t>
  </si>
  <si>
    <t xml:space="preserve"> Personal insatisfecho y desmotivado. </t>
  </si>
  <si>
    <t>No cumplir con las metas del personal competente.</t>
  </si>
  <si>
    <t>Mala seleccion de proveedores de transporte internacional</t>
  </si>
  <si>
    <t>Pérdida del negocio</t>
  </si>
  <si>
    <t>Oportuniad de la respuesta de nuestros proveedores de transporte internacional</t>
  </si>
  <si>
    <t>Contenidos de la ofertas no acordes con las necesidades de los clientes</t>
  </si>
  <si>
    <t>Pérdida de oportunidades de nuevos negocios</t>
  </si>
  <si>
    <t>Falta de estrategias comerciales y de mercadeo</t>
  </si>
  <si>
    <t>Sanción</t>
  </si>
  <si>
    <t>Pérdida de imagen</t>
  </si>
  <si>
    <t>Investigación de autoridades</t>
  </si>
  <si>
    <t>Competencia del RH</t>
  </si>
  <si>
    <t>Mala información de origen</t>
  </si>
  <si>
    <t>Daños a la carga</t>
  </si>
  <si>
    <t>Falta de un estudio de seguridad</t>
  </si>
  <si>
    <t>Falta de presencia al momento de cargue o descargue del contenedor</t>
  </si>
  <si>
    <t>Pérdidas económicas</t>
  </si>
  <si>
    <t>Pérdida económicas</t>
  </si>
  <si>
    <t>Falta de seguimiento al servicio de transporte de carga contratado</t>
  </si>
  <si>
    <t>Pérdida de negocios</t>
  </si>
  <si>
    <t>Causas naturales</t>
  </si>
  <si>
    <t>Mala liquidación del pago</t>
  </si>
  <si>
    <t>Falla en la información de entrada o en la digitada</t>
  </si>
  <si>
    <t>Falta de seguimiento</t>
  </si>
  <si>
    <t>Reprocesos</t>
  </si>
  <si>
    <t>Casi seguro</t>
  </si>
  <si>
    <t>Moderada</t>
  </si>
  <si>
    <t>Moderado</t>
  </si>
  <si>
    <t>Rara vez</t>
  </si>
  <si>
    <t>Catastrofico</t>
  </si>
  <si>
    <t>Baja</t>
  </si>
  <si>
    <t>Mayor</t>
  </si>
  <si>
    <t>Probable</t>
  </si>
  <si>
    <t>Plan comercial</t>
  </si>
  <si>
    <t>Hacer seguimiento mediante un check list</t>
  </si>
  <si>
    <t>Buena selección del proveedor de transporte</t>
  </si>
  <si>
    <t>Todo el ano</t>
  </si>
  <si>
    <t>Uso obligatorio en todas los requerimientos</t>
  </si>
  <si>
    <t>Solicitud de cotiuzación</t>
  </si>
  <si>
    <t>Implementar el plan comercial</t>
  </si>
  <si>
    <t>Carpeta del cliente</t>
  </si>
  <si>
    <t>Verificación de vistos buenos por 3 personas</t>
  </si>
  <si>
    <t>D.O.</t>
  </si>
  <si>
    <t>Consol</t>
  </si>
  <si>
    <t>Verificar diligenciamiento de formato de estudio cliente</t>
  </si>
  <si>
    <t>Colocar visto bueno en las facturas de proveedores</t>
  </si>
  <si>
    <t>Programar la planeación de impuestos en el outlook</t>
  </si>
  <si>
    <t>Outlook de auxiliar contable</t>
  </si>
  <si>
    <t>Verificar disponibilidad del sistema de coimunicaciones redundante</t>
  </si>
  <si>
    <t>Plan de mantenimiento de infraestructura</t>
  </si>
  <si>
    <t>Verificar al menos 3 opciones de transporte</t>
  </si>
  <si>
    <t>Verificar que los estudios de seguridad estén realizados</t>
  </si>
  <si>
    <t>Email de servicio al cliente</t>
  </si>
  <si>
    <t>Paln de capacitaciones/ Carpeta de funcionario</t>
  </si>
  <si>
    <t>Aplicar evaluaciones de desempeno</t>
  </si>
  <si>
    <t>Plan de capacitaciones/ Plan de Bienestar</t>
  </si>
  <si>
    <t>Trimestral</t>
  </si>
  <si>
    <t>Gerencia</t>
  </si>
  <si>
    <t>Mensual</t>
  </si>
  <si>
    <t>Verificar desempeno del comercial</t>
  </si>
  <si>
    <t>Verificar que en tod D.O se cuente con los tres vistos buenos</t>
  </si>
  <si>
    <t>Auxiliar contable</t>
  </si>
  <si>
    <t>Asistentes de tráfico</t>
  </si>
  <si>
    <t>Verioficar carpetas de clientes</t>
  </si>
  <si>
    <t>Asistentes  detráfico</t>
  </si>
  <si>
    <t>Asistente de trafico</t>
  </si>
  <si>
    <t xml:space="preserve">Verificar que todo pago cuente con visto bueno </t>
  </si>
  <si>
    <t>Catastrófico</t>
  </si>
  <si>
    <t>Posible</t>
  </si>
  <si>
    <t>Bimensual</t>
  </si>
  <si>
    <t>Verificar pago de todos los impuestos a tiempo</t>
  </si>
  <si>
    <t># de impuestos pagados oportunamente/ Total de impuestos a cancelar</t>
  </si>
  <si>
    <t>Verificar que la memoria moden este cargada</t>
  </si>
  <si>
    <t>Semanal</t>
  </si>
  <si>
    <t>Comercial</t>
  </si>
  <si>
    <t>Verificar que toda las ofertas cuenten con tres opciones de trasnporte</t>
  </si>
  <si>
    <t>Semestral</t>
  </si>
  <si>
    <t>Annual</t>
  </si>
  <si>
    <t>Verificar que se haya evaluado al personal</t>
  </si>
  <si>
    <t>Semstral</t>
  </si>
  <si>
    <t># de personas evaluadas con desempeno/ Total de personas</t>
  </si>
  <si>
    <t>Cumplir plan de capacitaciones</t>
  </si>
  <si>
    <t>Verificar cumplimiento plan de capacitaciones</t>
  </si>
  <si>
    <t># de capacitaciones realizadas/ Total de capacityaciones programadas</t>
  </si>
  <si>
    <t>Gestión de datos e información y comunicaciones</t>
  </si>
  <si>
    <t>factores humanos en las actividades operacionales</t>
  </si>
  <si>
    <t>Falla funcional o mal intencionada</t>
  </si>
  <si>
    <t>Pérdida de información confidencial de clientes y sus proveedores</t>
  </si>
  <si>
    <t>Alto</t>
  </si>
  <si>
    <t>Sanción aduanera</t>
  </si>
  <si>
    <t>No seguir los procedimientos</t>
  </si>
  <si>
    <t>Falla de provedor externo</t>
  </si>
  <si>
    <t>Falta de conocimiento del proveedor</t>
  </si>
  <si>
    <t xml:space="preserve">Mala información de entrada </t>
  </si>
  <si>
    <t>Improbable</t>
  </si>
  <si>
    <t>Pédida documental</t>
  </si>
  <si>
    <t>falla en los sitemas de protección</t>
  </si>
  <si>
    <t>Triple verificación del ingreso de información en el software de la DIAN</t>
  </si>
  <si>
    <t>Capacitaciones permanentes con la Dian</t>
  </si>
  <si>
    <t>Doble verificación con agente y cliente</t>
  </si>
  <si>
    <t>Eventos naturales del medio ambiente</t>
  </si>
  <si>
    <t>Buena selección del proveedor de transporte y servicios a la carga</t>
  </si>
  <si>
    <t>Doble verificación por parte del generador del negocio</t>
  </si>
  <si>
    <t>Inexistencia de politicas de seguridad de sistemas</t>
  </si>
  <si>
    <t>Pérdida de equipos de computo y de comunicaciones</t>
  </si>
  <si>
    <t>Inexistencia de sistemas de protección contra eventos naturales</t>
  </si>
  <si>
    <t>Extremo</t>
  </si>
  <si>
    <t>Falla en la Instalación y mantenimiento de equipos de seguridad</t>
  </si>
  <si>
    <t>Falta de planificación en los mantenimientos de equipos de seguridad</t>
  </si>
  <si>
    <t>Inexistencia de registros de vigilancia y seguridad</t>
  </si>
  <si>
    <t xml:space="preserve"> Fallas en los servicios suministrados externamente </t>
  </si>
  <si>
    <t>Daño de equipos de computo y comunicaciones</t>
  </si>
  <si>
    <t>Desconocimiento de las necesidades de la organización</t>
  </si>
  <si>
    <t>Pérdidad de negocio</t>
  </si>
  <si>
    <t>Falla en el desempeno del recurso humano</t>
  </si>
  <si>
    <t>Mala selección del recurso humano</t>
  </si>
  <si>
    <t>Establecer un procedimiento de selección de personal</t>
  </si>
  <si>
    <t>Informes sin obejtividad en los Servicios suminitrados externamente</t>
  </si>
  <si>
    <t>Intereses personales</t>
  </si>
  <si>
    <t>Mala selección del personal</t>
  </si>
  <si>
    <t>Lista de chequeo de Estudio de seguridad</t>
  </si>
  <si>
    <t>Diligenciar formato de identificación de clientes</t>
  </si>
  <si>
    <t>Doble verificación de los pagos</t>
  </si>
  <si>
    <t>Realizar back up semanales de la infor</t>
  </si>
  <si>
    <t>Aplicar una política de verificación de seguridad de sistemas</t>
  </si>
  <si>
    <t>Ubicación de equipos de computo y comunicaciones fuera del alcance de niveles de agua</t>
  </si>
  <si>
    <t>Seguimiento en el formato de programación de los mantenimientos</t>
  </si>
  <si>
    <t>Identificar las necesidades de mejora de competencias, mejorar formato de recolección de información.</t>
  </si>
  <si>
    <t>Asegurar que se cumpla plan de capacitaciones en su propio formato</t>
  </si>
  <si>
    <t>Verificar que cada compra tenga anexa el formato de solicitud de cotización del cliente</t>
  </si>
  <si>
    <t>Mantenimiento al sistema de seguridad de la información</t>
  </si>
  <si>
    <t>Asegurar que se realicen los mantenimientos del firewall</t>
  </si>
  <si>
    <t>Registro de mantenimiento</t>
  </si>
  <si>
    <t>Asegurar que se realicen los mantenimientos</t>
  </si>
  <si>
    <t xml:space="preserve">  # de mantenimientos de seguridad de información realizados/ Total mantenimientos de seguridad programados</t>
  </si>
  <si>
    <t>Errores en el desempeno de actividades de la organización</t>
  </si>
  <si>
    <t>Verificar que se realice la triple verificación</t>
  </si>
  <si>
    <t>Listados de asistencia</t>
  </si>
  <si>
    <t>Verificar que se realice la dobleverificación</t>
  </si>
  <si>
    <t>Evaluación der proveedores</t>
  </si>
  <si>
    <t>Carpeta de proveedor</t>
  </si>
  <si>
    <t>Verificar carpetas de clientes</t>
  </si>
  <si>
    <t>Verificar plan de capacitación</t>
  </si>
  <si>
    <t>Verificar evaluación de proveedores</t>
  </si>
  <si>
    <t># de ingresos sin errores en software de Dian?Total de ingresos a la Dian</t>
  </si>
  <si>
    <t># de carpetas de clientes que cuentan con triple verificacion de documentos/ Total de carpetad de clientes</t>
  </si>
  <si>
    <t># de proveedores de servicios que presentaron fallas en sus servicios/Total de proveedors que prestaron servcicios</t>
  </si>
  <si>
    <t>Carpetas de factura</t>
  </si>
  <si>
    <t>Asegurar que la información de los clientes sea veridica</t>
  </si>
  <si>
    <t>Que se de la doble verificación</t>
  </si>
  <si>
    <t>Asegurarnos que toda nueva selección de personal se realice iguiendo el procedimiento de selección</t>
  </si>
  <si>
    <t>Carpeta de empleados</t>
  </si>
  <si>
    <t>Verificar que todos los nuevos empleados se contraten siguiendo los lineamientos del nuevo procedimiento de selección del personal</t>
  </si>
  <si>
    <t># de personas nueva contratads con el lleno de todos los requisitos del procedimiento de selcción de personal/ Toatl de nuevas personas contratadas</t>
  </si>
  <si>
    <t>Mayor exigencia en los informes de los servicios contratados externamente</t>
  </si>
  <si>
    <t>Asegurarnos que los subcontratistas entreguen un informe de su gestión mas acorde con la calidad y la seguridad de la prestación de su servicio</t>
  </si>
  <si>
    <t>Carpeta de subcontratistas</t>
  </si>
  <si>
    <t>Verificar que todos los informes sean evaluados acorde a su desempeno</t>
  </si>
  <si>
    <t># de subcontratistas evaluados/ Total de subcontratistas</t>
  </si>
  <si>
    <t>Asegurar que en la evaluación de proveedores se tenga enb cuenta que se cumple con las necesidades de los clientes</t>
  </si>
  <si>
    <t>Verificar evaluaciones de proveedores</t>
  </si>
  <si>
    <t># de proveedores que han sido evaludos con respecto al cumplimiento de necesidades de los clientes/ total de proveedores evaluados</t>
  </si>
  <si>
    <t>Asegurar que la politica de seguridad de sistemas se aplique</t>
  </si>
  <si>
    <t>Seguimiento a la aplicación de la politica de seguridad de sistemas</t>
  </si>
  <si>
    <t># de mantenimientos de sistemas y comunicaciones que usaron la politica de seguridad/ Total de mantenimientos de sistemas y comunicaciones</t>
  </si>
  <si>
    <t>Asegurar que todos los equipos esten protegidos contra eventos naturales</t>
  </si>
  <si>
    <t>Verificar que los eventos naturales no hayan afectado los equipos de computo y comunicaciones</t>
  </si>
  <si>
    <t># de equipos de computo y comunicaciones que han sufrido danos por eventos naturales/ Total de equipos de computo y comunicaciones que se han danado</t>
  </si>
  <si>
    <t>Asegurar el correcto funcionamiento de equipos de seguridad</t>
  </si>
  <si>
    <t>Verificar el mantenimiento de los equipos de seguridad</t>
  </si>
  <si>
    <t># de mantenimientos de equipos de seguridad realizados/ Total de mantenimiento de equipos de seguridad planeados</t>
  </si>
  <si>
    <t>Mala selección de proveedores de servicios de infraestructura</t>
  </si>
  <si>
    <t>Seguimiento a los servicios de mantenimiento realizados por externos</t>
  </si>
  <si>
    <t># de servicios de mantenimiento realizados por terceros que cumplieron / Total de servicios de mantenimiento realizados por terceros contratados</t>
  </si>
  <si>
    <t>Verificar calidad de servicios de mantenimiento realizados por terceros</t>
  </si>
  <si>
    <t>Asegurar que se realicen los back up</t>
  </si>
  <si>
    <t>Registro de back up</t>
  </si>
  <si>
    <t>Verificar realización de back up</t>
  </si>
  <si>
    <t># de back up de información  ralizados/ Total de back up planeados</t>
  </si>
  <si>
    <t>Actividades ilicitas</t>
  </si>
  <si>
    <t>Falta de evaluación de lavado de activos de los clientes o asociados de negocio</t>
  </si>
  <si>
    <t>No verificación de la carga a transportar</t>
  </si>
  <si>
    <t>Cierre del negocio</t>
  </si>
  <si>
    <t>Estudio del cliente y asociados de negocio</t>
  </si>
  <si>
    <t>Verificación de actividades no usuales</t>
  </si>
  <si>
    <t>Usar la lista de verificación de clientes</t>
  </si>
  <si>
    <t>Lista de verificaciónd e clientes</t>
  </si>
  <si>
    <t>Verificación de embarques, frecuencias inusuales</t>
  </si>
  <si>
    <t>Actividades no usuales</t>
  </si>
  <si>
    <t>Cada vez de un cliente nuevo</t>
  </si>
  <si>
    <t># de clientes nuevos que se les aplicó verificación de clientes/Total de clientes nuevos</t>
  </si>
  <si>
    <t>Todos las carpetas de clientes nuevos deben tener la lista de verificación de cliente</t>
  </si>
  <si>
    <t>Diaria</t>
  </si>
  <si>
    <t>Toda actividad de agenciamiento de carga debe cumplir con el monitoreo de acctividades inusuales</t>
  </si>
  <si>
    <t xml:space="preserve">No se verifica la procedencia de transacciones internacionales </t>
  </si>
  <si>
    <t>Verificar procedencia de transacciones</t>
  </si>
  <si>
    <t>Transacciones dudosas</t>
  </si>
  <si>
    <t>Inexistencia y aplicación de una política de seguridad informática</t>
  </si>
  <si>
    <t>Fallas en las comunicaciones y cortes de energía</t>
  </si>
  <si>
    <t>Sistema redundante de comunicaciones usando los celulares personales o la memoria de comunicación, UPS para telefonos y y el uso de 4 portatiles</t>
  </si>
  <si>
    <t>Asegurar el uso del formato de liquidación de fletes para carga</t>
  </si>
  <si>
    <t>Formato de liquidación de fletes de carga</t>
  </si>
  <si>
    <t># de facturas que cuentan con soporte del formato de liquidación de fletes de carga/ Total de facturas</t>
  </si>
  <si>
    <t>Verificar los soportes</t>
  </si>
  <si>
    <t>VERSION: 0</t>
  </si>
  <si>
    <t>FECHA: 04/09/17</t>
  </si>
  <si>
    <t>MATRIZ DE GESTION DEL RIESGO</t>
  </si>
  <si>
    <t>CODIGO: FRGS07</t>
  </si>
  <si>
    <t>PLANEACION ESTRATEGICA</t>
  </si>
  <si>
    <t>Establecer, Controlar y mejorar directrices del sistema de Gestión de la Calidad y de la Seguridad en la Cadena de Suministros</t>
  </si>
  <si>
    <t>Permitir o influenciar para que los trabajadores incumplan los controles de seguridad en la cadena de suministro</t>
  </si>
  <si>
    <t>Cumplir estrictamente la política de seguridad en la cadena de suministro</t>
  </si>
  <si>
    <t>Seguimiento al direccionamiento estratégico</t>
  </si>
  <si>
    <t>Revisión por la dirección</t>
  </si>
  <si>
    <t>Planes de mejora del SGI</t>
  </si>
  <si>
    <t># de objetivos cumplidos/ Total de objetivos planeados</t>
  </si>
  <si>
    <t>No se ha interiorizado la política de seguridad en la cadena de suminsitro</t>
  </si>
  <si>
    <t>Materialización de riesgos y amenazas</t>
  </si>
  <si>
    <t>GESTION INTEGRAL</t>
  </si>
  <si>
    <t>: Dar soporte al sistema de gestión integral a través del control de la documentación, garantizando su implementación y difusión, implementar, mantener y mejorar el SGI</t>
  </si>
  <si>
    <t>No controlar los riesgos</t>
  </si>
  <si>
    <t>No hacer seguimiento  y mantenimiento del SGI</t>
  </si>
  <si>
    <t>Seguimiento a la matriz de riesgos y objetivos del SGI</t>
  </si>
  <si>
    <t>Control de los indicadores y auditorias internas</t>
  </si>
  <si>
    <t>Matriz de indicadores e informe de auditorias</t>
  </si>
  <si>
    <t>Asesor Comercial y Gerencia</t>
  </si>
  <si>
    <t>Planes de mejora del SGI implementados/ Ttal planes de mejora</t>
  </si>
  <si>
    <t>Errores y extemporaneidad en liquidación de impuestos</t>
  </si>
  <si>
    <t>Verificación de calendario tributario y verificación de saldos e las cuentas</t>
  </si>
  <si>
    <t>Dble verificación de documentación</t>
  </si>
  <si>
    <t>No transmitir y entregar oportunamente la documentación en el MUISCA</t>
  </si>
  <si>
    <t>No realizar la renovación de la póliza de agenciamiento de carga</t>
  </si>
  <si>
    <t>falta de seguimiento</t>
  </si>
  <si>
    <t>Colocar en el calendario de segumineto en operaciones la fecha de vencimiento de la póliza con 4 meses de anticipación</t>
  </si>
  <si>
    <t>Póliza</t>
  </si>
  <si>
    <t>Seguimiento para la actualziación de lapóliza</t>
  </si>
  <si>
    <t>Asistente de tráfico</t>
  </si>
  <si>
    <t>Revisar la cartelera cada tres meses y el calendario de actividades</t>
  </si>
  <si>
    <t># de revisiones de cartelera y calendario de las pólizas/4 revisiones</t>
  </si>
  <si>
    <t>Falta de aplicar la lista de verificación de operaciones</t>
  </si>
  <si>
    <t>Aplicar la lista de verificaci;ón de operaciones</t>
  </si>
  <si>
    <t>Verificar que se aplique la lista de verificación</t>
  </si>
  <si>
    <t>Lista de verificación en el DO</t>
  </si>
  <si>
    <t>Todo DO debe tener la lista de verificación</t>
  </si>
  <si>
    <t>No ejecutar la finalización en el MUISCA durante los días  hábiles asignado</t>
  </si>
  <si>
    <t>Verificar que se aplique la lista de verificación con el informe de descargue e incosnistencias</t>
  </si>
  <si>
    <t>Lista de verificación con documento de descargue e inconsistencia en el DO</t>
  </si>
  <si>
    <t>Todo Do debe tener el informe de descargue e inconsistencias</t>
  </si>
  <si>
    <t># de DO que tioene el informe de descargue e inconsistencias/ Total de DO</t>
  </si>
  <si>
    <t>Aplicar la lista de verificación de operaciones que contenga el informe de descargue e inconsistencias</t>
  </si>
  <si>
    <t># de DO que han presentado error en la digitación del Muisca/ Total de DO</t>
  </si>
  <si>
    <t># de facturas que no tuvieron errores/ Total facturas realizadas</t>
  </si>
  <si>
    <t>Errores en la facturación</t>
  </si>
  <si>
    <t># de pagos a proveedores sin errores/ Total de pagos a proveedores</t>
  </si>
  <si>
    <t># de transferencias internacionales que cuentan con soporte de importación o exportación</t>
  </si>
  <si>
    <t># de veces que al inspeccionar la memoria de comunicación de interenet, su carga estaba disponible/ Total de veces que se inspeccionó la memoria</t>
  </si>
  <si>
    <t># de ofertas que tuvieron objecion del cliente y fue necesario una nueva opción/ Total de ofertas realizadas</t>
  </si>
  <si>
    <t>COMPRAS Y SUMINISTROS</t>
  </si>
  <si>
    <t>Todo el año</t>
  </si>
  <si>
    <t>Verificar el uso obligatorio por parte de los comerciales del consecutivo de cotización</t>
  </si>
  <si>
    <t xml:space="preserve"> # de cotizaciones  registradas en consecutivo de cotización/ Total de cotizaciones efectuadas</t>
  </si>
  <si>
    <t xml:space="preserve">consecutivo de cotizaciónes tanto tanto para importacion y / o exportacion ,  transporte , aduanas. </t>
  </si>
  <si>
    <t>No hacer seguimientos  a los clientes actuales y potenciales</t>
  </si>
  <si>
    <t xml:space="preserve">A partir de julio </t>
  </si>
  <si>
    <t xml:space="preserve">Anual </t>
  </si>
  <si>
    <t xml:space="preserve">Probable </t>
  </si>
  <si>
    <t>Perido facturación</t>
  </si>
  <si>
    <t>mensual</t>
  </si>
  <si>
    <t>INDICADOR 1</t>
  </si>
  <si>
    <t>INDICADOR 2</t>
  </si>
  <si>
    <t>INDICADOR 3</t>
  </si>
  <si>
    <t>INDICADOR 4</t>
  </si>
  <si>
    <t>INDICADOR 5</t>
  </si>
  <si>
    <t># de cotizaciones  registradas en consecutivo de cotización</t>
  </si>
  <si>
    <t>Total de cotizaciones efectuadas</t>
  </si>
  <si>
    <t># de acciones del plan comercial implementadas</t>
  </si>
  <si>
    <t>Total de acciones del plan comercial</t>
  </si>
  <si>
    <t># de nuevos negocios</t>
  </si>
  <si>
    <t>Total de negocios facturados</t>
  </si>
  <si>
    <t># de clientes nuevos que se les aplicó verificación de clientes</t>
  </si>
  <si>
    <t>Total de clientes nuevos</t>
  </si>
  <si>
    <t># de exportaciones de clientes críticos en las que se verificó la carga</t>
  </si>
  <si>
    <t>Meta %</t>
  </si>
  <si>
    <t>Resultado real %</t>
  </si>
  <si>
    <t>Resultado %</t>
  </si>
  <si>
    <t>difrencia  real / meta %</t>
  </si>
  <si>
    <t>OPERATIVO</t>
  </si>
  <si>
    <t>INDICADOR 6</t>
  </si>
  <si>
    <t>COMENTARIOS</t>
  </si>
  <si>
    <t>Perido</t>
  </si>
  <si>
    <t xml:space="preserve">Perido </t>
  </si>
  <si>
    <t>trimestral</t>
  </si>
  <si>
    <t xml:space="preserve">trimestral </t>
  </si>
  <si>
    <t xml:space="preserve">diario </t>
  </si>
  <si>
    <t># de DO que han presentado error en la digitación del Muisca</t>
  </si>
  <si>
    <t>Total de DO</t>
  </si>
  <si>
    <t>diario</t>
  </si>
  <si>
    <t xml:space="preserve">total de expo clientes criticos </t>
  </si>
  <si>
    <t>Total de carpetas</t>
  </si>
  <si>
    <t xml:space="preserve"> Total de DO</t>
  </si>
  <si>
    <t># de ingresos sin errores en software de Dian</t>
  </si>
  <si>
    <t># de carpetas de clientes que cuentan con triple verificacion de documentos</t>
  </si>
  <si>
    <t># de proveedores de servicios que presentaron fallas en sus servicios</t>
  </si>
  <si>
    <t>Total de proveedors que prestaron servcicios</t>
  </si>
  <si>
    <t># deacciones del plan comercial implementadas / total de acciones del plan comercial  # de nuevos negocios/ Total de negocios facturados</t>
  </si>
  <si>
    <t xml:space="preserve">total de cliente nuevos </t>
  </si>
  <si>
    <t>total exportaciones de clientes críticos</t>
  </si>
  <si>
    <t xml:space="preserve"># de exprtaciones de clientes criticos que  en las que se verificó la carga/ total exportaciones de clientes criticos </t>
  </si>
  <si>
    <t xml:space="preserve"># capacitaciones realizdas / total de capacitaciones </t>
  </si>
  <si>
    <t xml:space="preserve"># de exprtaciones  de clientes  criticos en las que se verificó la carga y se cuenta con registro fotografico / total de expo clientes criticos </t>
  </si>
  <si>
    <t># de exprtaciones  de clientes  criticos en las que se verificó la carga y se cuenta con registro fotografico</t>
  </si>
  <si>
    <t xml:space="preserve"> # de carpetas de clientes que cuentan con estudio de seguridad, y requisitos minimos exigidos/ Total de carpetas clientes</t>
  </si>
  <si>
    <t xml:space="preserve"> # de carpetas de clientes que cuentan con estudio de seguridad, y requisitos minimos exigidos</t>
  </si>
  <si>
    <t># de DO que tiene la lista de verificación de control de ingreso muisca / Total de DO</t>
  </si>
  <si>
    <t># de DO que tiene la lista de verificación de control de ingreso muisca</t>
  </si>
  <si>
    <t># de revisiones de cartelera y calendario de las pólizas</t>
  </si>
  <si>
    <t xml:space="preserve">Total de revisones </t>
  </si>
  <si>
    <t xml:space="preserve">total DO </t>
  </si>
  <si>
    <t xml:space="preserve">Total de ingresos a la DIAN </t>
  </si>
  <si>
    <t xml:space="preserve"># capacitaciones realizdas </t>
  </si>
  <si>
    <t xml:space="preserve"> total de capacitaciones </t>
  </si>
  <si>
    <t xml:space="preserve">total de carpetas de cliente </t>
  </si>
  <si>
    <t># de DO que tiene el informe de descargue e inconsistencias</t>
  </si>
  <si>
    <t xml:space="preserve">FACTURACION Y COBRO </t>
  </si>
  <si>
    <t>INDICADOR 7</t>
  </si>
  <si>
    <t>INDICADOR 8</t>
  </si>
  <si>
    <t>INDICADOR 9</t>
  </si>
  <si>
    <t>INDICADOR 10</t>
  </si>
  <si>
    <t>INDICADOR 11</t>
  </si>
  <si>
    <t xml:space="preserve"> Total de facturas</t>
  </si>
  <si>
    <t># de facturas que cuentan con soporte del formato de liquidación de fletes de carga</t>
  </si>
  <si>
    <t>Total facturas realizadas</t>
  </si>
  <si>
    <t xml:space="preserve">ADMINISTRACION Y FIANZAS </t>
  </si>
  <si>
    <t xml:space="preserve"> Total de pagos a proveedores</t>
  </si>
  <si>
    <t># de impuestos pagados oportunamente</t>
  </si>
  <si>
    <t>Total de impuestos a cancelar</t>
  </si>
  <si>
    <t># de back up de información  ralizados</t>
  </si>
  <si>
    <t>Total de back up planeados</t>
  </si>
  <si>
    <t>Total de transferencias</t>
  </si>
  <si>
    <t xml:space="preserve">INFRAESTRUCTURA </t>
  </si>
  <si>
    <t xml:space="preserve">cada vez cliente nuevo </t>
  </si>
  <si>
    <t xml:space="preserve">Diaria </t>
  </si>
  <si>
    <t>bimensual</t>
  </si>
  <si>
    <t># de veces que al inspeccionar la memoria de comunicación de interenet, su carga estaba disponible</t>
  </si>
  <si>
    <t xml:space="preserve"> Total de veces que se inspeccionó la memoria</t>
  </si>
  <si>
    <t># de mantenimientos de sistemas y comunicaciones que usaron la politica de seguridad/</t>
  </si>
  <si>
    <t xml:space="preserve"> Total de mantenimientos de sistemas y comunicaciones</t>
  </si>
  <si>
    <t># de equipos de computo y comunicaciones que han sufrido danos por eventos naturales/</t>
  </si>
  <si>
    <t xml:space="preserve"> Total de equipos de computo y comunicaciones que se han danado</t>
  </si>
  <si>
    <t xml:space="preserve">  # de mantenimientos de seguridad de información realizados/ </t>
  </si>
  <si>
    <t>Total mantenimientos de seguridad programados</t>
  </si>
  <si>
    <t xml:space="preserve"># de mantenimientos de equipos de seguridad realizados/ </t>
  </si>
  <si>
    <t>Total de mantenimiento de equipos de seguridad planeados</t>
  </si>
  <si>
    <t># de servicios de mantenimiento realizados por terceros que cumplieron</t>
  </si>
  <si>
    <t>Total de servicios de mantenimiento realizados por terceros contratados</t>
  </si>
  <si>
    <t xml:space="preserve">COMPRAS Y SUNISTROS </t>
  </si>
  <si>
    <t>Periodo</t>
  </si>
  <si>
    <t># de ofertas que tuvieron objecion del cliente y fue necesario una nueva opción</t>
  </si>
  <si>
    <t xml:space="preserve">total ofertas </t>
  </si>
  <si>
    <t># de proveedores que han sido evaludos con respecto al cumplimiento de necesidades de los clientes</t>
  </si>
  <si>
    <t xml:space="preserve"> total de proveedores evaluados</t>
  </si>
  <si>
    <t xml:space="preserve">semanal </t>
  </si>
  <si>
    <t xml:space="preserve">TALENTO HUMANO </t>
  </si>
  <si>
    <t>semestral</t>
  </si>
  <si>
    <t xml:space="preserve">semestral </t>
  </si>
  <si>
    <t># de personas evaluadas con desempeno</t>
  </si>
  <si>
    <t xml:space="preserve">total de personas </t>
  </si>
  <si>
    <t xml:space="preserve"># de personas nueva contratads con el lleno de todos los requisitos del procedimiento de selcción de personal/ </t>
  </si>
  <si>
    <t>Toatl de nuevas personas contratadas</t>
  </si>
  <si>
    <t># de subcontratistas evaluados</t>
  </si>
  <si>
    <t>/ Total de subcontratistas</t>
  </si>
  <si>
    <t># de capacitaciones realizadas/</t>
  </si>
  <si>
    <t xml:space="preserve"> Total de capacityaciones programadas</t>
  </si>
  <si>
    <t xml:space="preserve">PLANEACION ESTRATEGICA , GESTION INTEGRAL </t>
  </si>
  <si>
    <t xml:space="preserve"># de objetivos cumplidos/ </t>
  </si>
  <si>
    <t>Total de objetivos planeados</t>
  </si>
  <si>
    <t xml:space="preserve">Planes de mejora del SGI implementados/ </t>
  </si>
  <si>
    <t>Ttal planes de mejora</t>
  </si>
  <si>
    <t>Lavados de activos, Gestión de datos e información, comunicaciones y ciber ataques</t>
  </si>
  <si>
    <t>Actividades ilicitas, narcotrafico  y fianciacion del terrrorismo</t>
  </si>
  <si>
    <t>Financiacion del terrorismo, Contaminación de los despachos</t>
  </si>
  <si>
    <t>Activadades ilictas, No justificar ante la DIAN dentro de los días calendarios establecidos para faltantes y sobrantes de carga</t>
  </si>
  <si>
    <t>Activadades ilicitas,Falla en cumplir los requisitos de reglamentación</t>
  </si>
  <si>
    <t xml:space="preserve">Gestión de datos e información y comunicaciones fianciacion del terrorismo </t>
  </si>
  <si>
    <t>Lavado de activos. Fallas en servicios suministrados externamente</t>
  </si>
  <si>
    <t>Lavado de activos Factura no coherente con el servicio prestado</t>
  </si>
  <si>
    <t>Actividades ilicitas Errores en los pagos</t>
  </si>
  <si>
    <t xml:space="preserve">Narcotrafico Gestión de datos e información y comunicaciones </t>
  </si>
  <si>
    <t># de pagos a proveedores con errores</t>
  </si>
  <si>
    <t xml:space="preserve">Bimensual , cuatrimestral , bimensual, mensul , anual </t>
  </si>
  <si>
    <t># de facturas que  tuvieron errores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</si>
</sst>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239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0" fillId="0" borderId="0" xfId="0" applyBorder="1"/>
    <xf numFmtId="0" fontId="0" fillId="0" borderId="0" xfId="0" applyBorder="1" applyAlignment="1">
      <alignment wrapText="1"/>
    </xf>
    <xf numFmtId="9" fontId="7" fillId="0" borderId="1" xfId="3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9" fontId="2" fillId="0" borderId="1" xfId="0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wrapText="1"/>
    </xf>
    <xf numFmtId="9" fontId="2" fillId="0" borderId="2" xfId="0" applyNumberFormat="1" applyFont="1" applyBorder="1"/>
    <xf numFmtId="0" fontId="2" fillId="0" borderId="1" xfId="0" applyFont="1" applyFill="1" applyBorder="1" applyAlignment="1">
      <alignment horizontal="center" wrapText="1"/>
    </xf>
    <xf numFmtId="0" fontId="2" fillId="0" borderId="0" xfId="0" applyFont="1" applyBorder="1" applyAlignment="1">
      <alignment wrapText="1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12" xfId="0" applyFont="1" applyBorder="1" applyAlignment="1">
      <alignment vertical="center" wrapText="1"/>
    </xf>
    <xf numFmtId="9" fontId="2" fillId="0" borderId="16" xfId="0" applyNumberFormat="1" applyFont="1" applyBorder="1"/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19" xfId="0" applyFont="1" applyBorder="1" applyAlignment="1">
      <alignment wrapText="1"/>
    </xf>
    <xf numFmtId="9" fontId="2" fillId="0" borderId="20" xfId="0" applyNumberFormat="1" applyFont="1" applyBorder="1"/>
    <xf numFmtId="0" fontId="2" fillId="0" borderId="4" xfId="0" applyFont="1" applyBorder="1" applyAlignment="1">
      <alignment wrapText="1"/>
    </xf>
    <xf numFmtId="9" fontId="2" fillId="0" borderId="4" xfId="0" applyNumberFormat="1" applyFont="1" applyBorder="1"/>
    <xf numFmtId="0" fontId="2" fillId="0" borderId="12" xfId="0" applyFont="1" applyBorder="1" applyAlignment="1">
      <alignment vertical="top" wrapText="1"/>
    </xf>
    <xf numFmtId="9" fontId="2" fillId="0" borderId="15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/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wrapText="1"/>
    </xf>
    <xf numFmtId="0" fontId="2" fillId="0" borderId="1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19" xfId="0" applyFont="1" applyBorder="1" applyAlignment="1">
      <alignment horizontal="center" wrapText="1"/>
    </xf>
    <xf numFmtId="0" fontId="0" fillId="0" borderId="25" xfId="0" applyBorder="1" applyAlignment="1">
      <alignment wrapText="1"/>
    </xf>
    <xf numFmtId="0" fontId="2" fillId="0" borderId="26" xfId="0" applyFont="1" applyBorder="1" applyAlignment="1">
      <alignment wrapText="1"/>
    </xf>
    <xf numFmtId="0" fontId="0" fillId="0" borderId="26" xfId="0" applyBorder="1" applyAlignment="1">
      <alignment wrapText="1"/>
    </xf>
    <xf numFmtId="0" fontId="2" fillId="0" borderId="26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0" fontId="0" fillId="0" borderId="26" xfId="0" applyBorder="1"/>
    <xf numFmtId="9" fontId="0" fillId="0" borderId="27" xfId="0" applyNumberFormat="1" applyBorder="1"/>
    <xf numFmtId="0" fontId="2" fillId="0" borderId="2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2" fillId="0" borderId="19" xfId="0" applyFont="1" applyFill="1" applyBorder="1" applyAlignment="1">
      <alignment horizontal="left" vertical="center"/>
    </xf>
    <xf numFmtId="0" fontId="0" fillId="0" borderId="26" xfId="0" applyFill="1" applyBorder="1" applyAlignment="1">
      <alignment wrapText="1"/>
    </xf>
    <xf numFmtId="0" fontId="0" fillId="0" borderId="0" xfId="0" applyFill="1"/>
    <xf numFmtId="0" fontId="2" fillId="0" borderId="2" xfId="0" applyFont="1" applyBorder="1" applyAlignment="1">
      <alignment vertical="top" wrapText="1"/>
    </xf>
    <xf numFmtId="0" fontId="2" fillId="0" borderId="19" xfId="0" applyFont="1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4" fillId="0" borderId="32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8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wrapText="1"/>
    </xf>
    <xf numFmtId="0" fontId="0" fillId="0" borderId="33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Fill="1" applyBorder="1" applyAlignment="1">
      <alignment horizontal="center"/>
    </xf>
    <xf numFmtId="0" fontId="0" fillId="0" borderId="19" xfId="0" applyBorder="1" applyAlignment="1">
      <alignment horizontal="center" wrapText="1"/>
    </xf>
    <xf numFmtId="0" fontId="4" fillId="0" borderId="45" xfId="0" applyFont="1" applyFill="1" applyBorder="1" applyAlignment="1">
      <alignment horizontal="center" wrapText="1"/>
    </xf>
    <xf numFmtId="0" fontId="0" fillId="0" borderId="43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/>
    </xf>
    <xf numFmtId="0" fontId="0" fillId="0" borderId="36" xfId="0" applyBorder="1" applyAlignment="1">
      <alignment horizontal="center" wrapText="1"/>
    </xf>
    <xf numFmtId="0" fontId="4" fillId="2" borderId="30" xfId="0" applyFont="1" applyFill="1" applyBorder="1" applyAlignment="1">
      <alignment horizont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24" xfId="0" applyBorder="1" applyAlignment="1">
      <alignment horizontal="center" wrapText="1"/>
    </xf>
    <xf numFmtId="0" fontId="4" fillId="3" borderId="2" xfId="0" applyFont="1" applyFill="1" applyBorder="1" applyAlignment="1">
      <alignment wrapText="1"/>
    </xf>
    <xf numFmtId="0" fontId="4" fillId="5" borderId="0" xfId="0" applyFont="1" applyFill="1" applyBorder="1" applyAlignment="1"/>
    <xf numFmtId="0" fontId="4" fillId="5" borderId="0" xfId="0" applyFont="1" applyFill="1" applyBorder="1" applyAlignment="1">
      <alignment wrapText="1"/>
    </xf>
    <xf numFmtId="0" fontId="0" fillId="0" borderId="20" xfId="0" applyBorder="1" applyAlignment="1">
      <alignment horizontal="center"/>
    </xf>
    <xf numFmtId="0" fontId="0" fillId="0" borderId="35" xfId="0" applyBorder="1" applyAlignment="1">
      <alignment horizontal="center"/>
    </xf>
    <xf numFmtId="0" fontId="4" fillId="0" borderId="37" xfId="0" applyFont="1" applyFill="1" applyBorder="1" applyAlignment="1">
      <alignment horizontal="center" wrapText="1"/>
    </xf>
    <xf numFmtId="0" fontId="0" fillId="0" borderId="52" xfId="0" applyFill="1" applyBorder="1" applyAlignment="1">
      <alignment horizontal="center"/>
    </xf>
    <xf numFmtId="0" fontId="4" fillId="4" borderId="55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43" xfId="0" applyBorder="1" applyAlignment="1">
      <alignment horizontal="center" vertical="top" wrapText="1"/>
    </xf>
    <xf numFmtId="9" fontId="2" fillId="0" borderId="21" xfId="0" applyNumberFormat="1" applyFont="1" applyBorder="1" applyAlignment="1">
      <alignment horizontal="center" vertical="center" wrapText="1"/>
    </xf>
    <xf numFmtId="9" fontId="2" fillId="0" borderId="15" xfId="0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9" fontId="2" fillId="0" borderId="21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9" fontId="2" fillId="0" borderId="13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9" fontId="2" fillId="0" borderId="15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9" fontId="2" fillId="0" borderId="2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11" xfId="0" applyFont="1" applyBorder="1" applyAlignment="1">
      <alignment horizontal="center"/>
    </xf>
    <xf numFmtId="9" fontId="2" fillId="0" borderId="2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9" fontId="2" fillId="0" borderId="22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9" fontId="7" fillId="0" borderId="1" xfId="3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4" fillId="2" borderId="42" xfId="0" applyFont="1" applyFill="1" applyBorder="1" applyAlignment="1">
      <alignment horizontal="center" wrapText="1"/>
    </xf>
    <xf numFmtId="0" fontId="4" fillId="2" borderId="21" xfId="0" applyFont="1" applyFill="1" applyBorder="1" applyAlignment="1">
      <alignment horizontal="center" wrapText="1"/>
    </xf>
    <xf numFmtId="0" fontId="4" fillId="4" borderId="33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34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4" fillId="3" borderId="16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 wrapText="1"/>
    </xf>
    <xf numFmtId="0" fontId="4" fillId="2" borderId="39" xfId="0" applyFont="1" applyFill="1" applyBorder="1" applyAlignment="1">
      <alignment horizontal="center" wrapText="1"/>
    </xf>
    <xf numFmtId="0" fontId="4" fillId="2" borderId="40" xfId="0" applyFont="1" applyFill="1" applyBorder="1" applyAlignment="1">
      <alignment horizontal="center" wrapText="1"/>
    </xf>
    <xf numFmtId="0" fontId="4" fillId="2" borderId="11" xfId="0" applyFont="1" applyFill="1" applyBorder="1" applyAlignment="1">
      <alignment horizontal="center" wrapText="1"/>
    </xf>
    <xf numFmtId="0" fontId="4" fillId="4" borderId="31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 wrapText="1"/>
    </xf>
    <xf numFmtId="0" fontId="4" fillId="3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4" fillId="2" borderId="23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4" fillId="2" borderId="29" xfId="0" applyFont="1" applyFill="1" applyBorder="1" applyAlignment="1">
      <alignment horizontal="center" wrapText="1"/>
    </xf>
    <xf numFmtId="0" fontId="4" fillId="2" borderId="16" xfId="0" applyFont="1" applyFill="1" applyBorder="1" applyAlignment="1">
      <alignment horizontal="center" wrapText="1"/>
    </xf>
    <xf numFmtId="0" fontId="4" fillId="4" borderId="50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4" fillId="4" borderId="30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4" borderId="54" xfId="0" applyFont="1" applyFill="1" applyBorder="1" applyAlignment="1">
      <alignment horizontal="center" vertical="center" wrapText="1"/>
    </xf>
    <xf numFmtId="0" fontId="4" fillId="4" borderId="55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4" fillId="3" borderId="56" xfId="0" applyFont="1" applyFill="1" applyBorder="1" applyAlignment="1">
      <alignment horizontal="center"/>
    </xf>
    <xf numFmtId="0" fontId="4" fillId="3" borderId="57" xfId="0" applyFont="1" applyFill="1" applyBorder="1" applyAlignment="1">
      <alignment horizontal="center"/>
    </xf>
    <xf numFmtId="0" fontId="4" fillId="3" borderId="48" xfId="0" applyFont="1" applyFill="1" applyBorder="1" applyAlignment="1">
      <alignment horizontal="center"/>
    </xf>
    <xf numFmtId="0" fontId="4" fillId="2" borderId="53" xfId="0" applyFont="1" applyFill="1" applyBorder="1" applyAlignment="1">
      <alignment horizontal="center" wrapText="1"/>
    </xf>
    <xf numFmtId="0" fontId="4" fillId="2" borderId="47" xfId="0" applyFont="1" applyFill="1" applyBorder="1" applyAlignment="1">
      <alignment horizontal="center" wrapText="1"/>
    </xf>
    <xf numFmtId="0" fontId="4" fillId="4" borderId="54" xfId="0" applyFont="1" applyFill="1" applyBorder="1" applyAlignment="1">
      <alignment horizontal="center"/>
    </xf>
    <xf numFmtId="0" fontId="4" fillId="4" borderId="55" xfId="0" applyFont="1" applyFill="1" applyBorder="1" applyAlignment="1">
      <alignment horizontal="center"/>
    </xf>
    <xf numFmtId="0" fontId="4" fillId="3" borderId="56" xfId="0" applyFont="1" applyFill="1" applyBorder="1" applyAlignment="1">
      <alignment horizontal="center" wrapText="1"/>
    </xf>
    <xf numFmtId="0" fontId="4" fillId="3" borderId="57" xfId="0" applyFont="1" applyFill="1" applyBorder="1" applyAlignment="1">
      <alignment horizontal="center" wrapText="1"/>
    </xf>
    <xf numFmtId="0" fontId="4" fillId="3" borderId="42" xfId="0" applyFont="1" applyFill="1" applyBorder="1" applyAlignment="1">
      <alignment horizontal="center" wrapText="1"/>
    </xf>
  </cellXfs>
  <cellStyles count="4">
    <cellStyle name="Normal" xfId="0" builtinId="0"/>
    <cellStyle name="Normal 2" xfId="2"/>
    <cellStyle name="Normal 3" xfId="1"/>
    <cellStyle name="Porcentu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626685</xdr:colOff>
      <xdr:row>0</xdr:row>
      <xdr:rowOff>158749</xdr:rowOff>
    </xdr:from>
    <xdr:to>
      <xdr:col>1</xdr:col>
      <xdr:colOff>1143000</xdr:colOff>
      <xdr:row>2</xdr:row>
      <xdr:rowOff>596304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685" y="158749"/>
          <a:ext cx="2214940" cy="14535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1"/>
  <sheetViews>
    <sheetView zoomScale="60" zoomScaleNormal="60" workbookViewId="0">
      <pane xSplit="1" ySplit="7" topLeftCell="B26" activePane="bottomRight" state="frozen"/>
      <selection pane="topRight" activeCell="B1" sqref="B1"/>
      <selection pane="bottomLeft" activeCell="A4" sqref="A4"/>
      <selection pane="bottomRight" activeCell="D49" sqref="D49"/>
    </sheetView>
  </sheetViews>
  <sheetFormatPr baseColWidth="10" defaultRowHeight="15" x14ac:dyDescent="0.25"/>
  <cols>
    <col min="1" max="1" width="25.5703125" style="1" customWidth="1"/>
    <col min="2" max="2" width="22.7109375" customWidth="1"/>
    <col min="3" max="3" width="22.5703125" style="1" customWidth="1"/>
    <col min="4" max="4" width="23.140625" style="72" customWidth="1"/>
    <col min="5" max="5" width="21.7109375" style="1" customWidth="1"/>
    <col min="6" max="6" width="20.85546875" customWidth="1"/>
    <col min="7" max="7" width="7.140625" customWidth="1"/>
    <col min="8" max="8" width="20.5703125" customWidth="1"/>
    <col min="9" max="9" width="7.140625" customWidth="1"/>
    <col min="10" max="10" width="20.140625" customWidth="1"/>
    <col min="11" max="11" width="6.85546875" customWidth="1"/>
    <col min="12" max="12" width="23.85546875" style="72" customWidth="1"/>
    <col min="13" max="13" width="23.85546875" customWidth="1"/>
    <col min="14" max="14" width="8.140625" customWidth="1"/>
    <col min="15" max="15" width="23.85546875" customWidth="1"/>
    <col min="16" max="16" width="8.5703125" customWidth="1"/>
    <col min="17" max="17" width="20.85546875" style="79" customWidth="1"/>
    <col min="18" max="18" width="8.85546875" customWidth="1"/>
    <col min="19" max="19" width="22.85546875" customWidth="1"/>
    <col min="20" max="20" width="21" customWidth="1"/>
    <col min="21" max="21" width="22" customWidth="1"/>
    <col min="22" max="22" width="13" customWidth="1"/>
    <col min="23" max="23" width="20.140625" customWidth="1"/>
    <col min="24" max="25" width="20.5703125" customWidth="1"/>
    <col min="27" max="16384" width="11.42578125" style="4"/>
  </cols>
  <sheetData>
    <row r="1" spans="1:26" ht="45" customHeight="1" x14ac:dyDescent="0.25">
      <c r="A1" s="186"/>
      <c r="B1" s="186"/>
      <c r="C1" s="190" t="s">
        <v>244</v>
      </c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1"/>
      <c r="X1" s="188" t="s">
        <v>245</v>
      </c>
      <c r="Y1" s="189"/>
      <c r="Z1" s="189"/>
    </row>
    <row r="2" spans="1:26" ht="35.25" customHeight="1" x14ac:dyDescent="0.25">
      <c r="A2" s="186"/>
      <c r="B2" s="186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1"/>
      <c r="X2" s="188" t="s">
        <v>243</v>
      </c>
      <c r="Y2" s="188"/>
      <c r="Z2" s="188"/>
    </row>
    <row r="3" spans="1:26" ht="58.5" customHeight="1" x14ac:dyDescent="0.25">
      <c r="A3" s="187"/>
      <c r="B3" s="187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3"/>
      <c r="X3" s="135" t="s">
        <v>242</v>
      </c>
      <c r="Y3" s="136"/>
      <c r="Z3" s="136"/>
    </row>
    <row r="4" spans="1:26" x14ac:dyDescent="0.25">
      <c r="A4" s="142" t="s">
        <v>10</v>
      </c>
      <c r="B4" s="142"/>
      <c r="C4" s="142"/>
      <c r="D4" s="142"/>
      <c r="E4" s="142"/>
      <c r="F4" s="143" t="s">
        <v>11</v>
      </c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2" t="s">
        <v>12</v>
      </c>
      <c r="W4" s="142"/>
      <c r="X4" s="142"/>
      <c r="Y4" s="142"/>
      <c r="Z4" s="142"/>
    </row>
    <row r="5" spans="1:26" x14ac:dyDescent="0.25">
      <c r="A5" s="142"/>
      <c r="B5" s="142"/>
      <c r="C5" s="142"/>
      <c r="D5" s="142"/>
      <c r="E5" s="142"/>
      <c r="F5" s="143" t="s">
        <v>15</v>
      </c>
      <c r="G5" s="143"/>
      <c r="H5" s="143"/>
      <c r="I5" s="143"/>
      <c r="J5" s="143"/>
      <c r="K5" s="143"/>
      <c r="L5" s="143" t="s">
        <v>11</v>
      </c>
      <c r="M5" s="143"/>
      <c r="N5" s="143"/>
      <c r="O5" s="143"/>
      <c r="P5" s="143"/>
      <c r="Q5" s="143"/>
      <c r="R5" s="143"/>
      <c r="S5" s="143"/>
      <c r="T5" s="143"/>
      <c r="U5" s="143"/>
      <c r="V5" s="142"/>
      <c r="W5" s="142"/>
      <c r="X5" s="142"/>
      <c r="Y5" s="142"/>
      <c r="Z5" s="142"/>
    </row>
    <row r="6" spans="1:26" x14ac:dyDescent="0.25">
      <c r="A6" s="142"/>
      <c r="B6" s="142"/>
      <c r="C6" s="142"/>
      <c r="D6" s="142"/>
      <c r="E6" s="142"/>
      <c r="F6" s="143" t="s">
        <v>16</v>
      </c>
      <c r="G6" s="143"/>
      <c r="H6" s="143"/>
      <c r="I6" s="143"/>
      <c r="J6" s="143"/>
      <c r="K6" s="143"/>
      <c r="L6" s="194" t="s">
        <v>9</v>
      </c>
      <c r="M6" s="143" t="s">
        <v>17</v>
      </c>
      <c r="N6" s="143"/>
      <c r="O6" s="143"/>
      <c r="P6" s="143"/>
      <c r="Q6" s="143"/>
      <c r="R6" s="143"/>
      <c r="S6" s="143" t="s">
        <v>20</v>
      </c>
      <c r="T6" s="143"/>
      <c r="U6" s="143"/>
      <c r="V6" s="142"/>
      <c r="W6" s="142"/>
      <c r="X6" s="142"/>
      <c r="Y6" s="142"/>
      <c r="Z6" s="142"/>
    </row>
    <row r="7" spans="1:26" s="5" customFormat="1" ht="27" customHeight="1" thickBot="1" x14ac:dyDescent="0.3">
      <c r="A7" s="35" t="s">
        <v>0</v>
      </c>
      <c r="B7" s="35" t="s">
        <v>6</v>
      </c>
      <c r="C7" s="35" t="s">
        <v>7</v>
      </c>
      <c r="D7" s="69" t="s">
        <v>1</v>
      </c>
      <c r="E7" s="35" t="s">
        <v>8</v>
      </c>
      <c r="F7" s="35" t="s">
        <v>3</v>
      </c>
      <c r="G7" s="35"/>
      <c r="H7" s="35" t="s">
        <v>2</v>
      </c>
      <c r="I7" s="35"/>
      <c r="J7" s="35" t="s">
        <v>14</v>
      </c>
      <c r="K7" s="35"/>
      <c r="L7" s="195"/>
      <c r="M7" s="35" t="s">
        <v>3</v>
      </c>
      <c r="N7" s="35"/>
      <c r="O7" s="35" t="s">
        <v>2</v>
      </c>
      <c r="P7" s="35"/>
      <c r="Q7" s="76" t="s">
        <v>14</v>
      </c>
      <c r="R7" s="35"/>
      <c r="S7" s="35" t="s">
        <v>18</v>
      </c>
      <c r="T7" s="35" t="s">
        <v>4</v>
      </c>
      <c r="U7" s="35" t="s">
        <v>19</v>
      </c>
      <c r="V7" s="35" t="s">
        <v>21</v>
      </c>
      <c r="W7" s="35" t="s">
        <v>4</v>
      </c>
      <c r="X7" s="35" t="s">
        <v>13</v>
      </c>
      <c r="Y7" s="35" t="s">
        <v>5</v>
      </c>
      <c r="Z7" s="36" t="s">
        <v>22</v>
      </c>
    </row>
    <row r="8" spans="1:26" ht="72.75" customHeight="1" x14ac:dyDescent="0.25">
      <c r="A8" s="155" t="s">
        <v>23</v>
      </c>
      <c r="B8" s="148" t="s">
        <v>28</v>
      </c>
      <c r="C8" s="37" t="s">
        <v>42</v>
      </c>
      <c r="D8" s="177" t="s">
        <v>40</v>
      </c>
      <c r="E8" s="185" t="s">
        <v>41</v>
      </c>
      <c r="F8" s="176" t="s">
        <v>63</v>
      </c>
      <c r="G8" s="176">
        <v>5</v>
      </c>
      <c r="H8" s="176" t="s">
        <v>64</v>
      </c>
      <c r="I8" s="176">
        <v>5</v>
      </c>
      <c r="J8" s="176" t="s">
        <v>65</v>
      </c>
      <c r="K8" s="176">
        <v>25</v>
      </c>
      <c r="L8" s="177" t="s">
        <v>299</v>
      </c>
      <c r="M8" s="176" t="s">
        <v>70</v>
      </c>
      <c r="N8" s="146">
        <v>4</v>
      </c>
      <c r="O8" s="146" t="s">
        <v>65</v>
      </c>
      <c r="P8" s="146">
        <v>5</v>
      </c>
      <c r="Q8" s="146" t="s">
        <v>65</v>
      </c>
      <c r="R8" s="146">
        <v>20</v>
      </c>
      <c r="S8" s="146" t="s">
        <v>296</v>
      </c>
      <c r="T8" s="148" t="s">
        <v>75</v>
      </c>
      <c r="U8" s="146" t="s">
        <v>76</v>
      </c>
      <c r="V8" s="146" t="s">
        <v>94</v>
      </c>
      <c r="W8" s="148" t="s">
        <v>297</v>
      </c>
      <c r="X8" s="148" t="s">
        <v>95</v>
      </c>
      <c r="Y8" s="148" t="s">
        <v>298</v>
      </c>
      <c r="Z8" s="144">
        <v>1</v>
      </c>
    </row>
    <row r="9" spans="1:26" ht="81" customHeight="1" x14ac:dyDescent="0.25">
      <c r="A9" s="156"/>
      <c r="B9" s="158"/>
      <c r="C9" s="73" t="s">
        <v>43</v>
      </c>
      <c r="D9" s="178"/>
      <c r="E9" s="173"/>
      <c r="F9" s="171"/>
      <c r="G9" s="171"/>
      <c r="H9" s="171"/>
      <c r="I9" s="171"/>
      <c r="J9" s="171"/>
      <c r="K9" s="171"/>
      <c r="L9" s="178"/>
      <c r="M9" s="171"/>
      <c r="N9" s="147"/>
      <c r="O9" s="147"/>
      <c r="P9" s="147"/>
      <c r="Q9" s="147"/>
      <c r="R9" s="147"/>
      <c r="S9" s="147"/>
      <c r="T9" s="140"/>
      <c r="U9" s="147"/>
      <c r="V9" s="147"/>
      <c r="W9" s="140"/>
      <c r="X9" s="140"/>
      <c r="Y9" s="140"/>
      <c r="Z9" s="145"/>
    </row>
    <row r="10" spans="1:26" ht="81" customHeight="1" x14ac:dyDescent="0.25">
      <c r="A10" s="156"/>
      <c r="B10" s="159"/>
      <c r="C10" s="139" t="s">
        <v>45</v>
      </c>
      <c r="D10" s="172" t="s">
        <v>300</v>
      </c>
      <c r="E10" s="173" t="s">
        <v>44</v>
      </c>
      <c r="F10" s="171" t="s">
        <v>303</v>
      </c>
      <c r="G10" s="171">
        <v>4</v>
      </c>
      <c r="H10" s="171" t="s">
        <v>64</v>
      </c>
      <c r="I10" s="171">
        <v>5</v>
      </c>
      <c r="J10" s="171" t="s">
        <v>65</v>
      </c>
      <c r="K10" s="171">
        <v>25</v>
      </c>
      <c r="L10" s="174" t="s">
        <v>71</v>
      </c>
      <c r="M10" s="150" t="s">
        <v>70</v>
      </c>
      <c r="N10" s="139">
        <v>4</v>
      </c>
      <c r="O10" s="139" t="s">
        <v>65</v>
      </c>
      <c r="P10" s="139">
        <v>5</v>
      </c>
      <c r="Q10" s="139" t="s">
        <v>65</v>
      </c>
      <c r="R10" s="139">
        <v>20</v>
      </c>
      <c r="S10" s="150" t="s">
        <v>301</v>
      </c>
      <c r="T10" s="139" t="s">
        <v>77</v>
      </c>
      <c r="U10" s="139" t="s">
        <v>71</v>
      </c>
      <c r="V10" s="139" t="s">
        <v>96</v>
      </c>
      <c r="W10" s="150" t="s">
        <v>97</v>
      </c>
      <c r="X10" s="139" t="s">
        <v>95</v>
      </c>
      <c r="Y10" s="139" t="s">
        <v>342</v>
      </c>
      <c r="Z10" s="133">
        <v>0.1</v>
      </c>
    </row>
    <row r="11" spans="1:26" ht="81" customHeight="1" x14ac:dyDescent="0.25">
      <c r="A11" s="156"/>
      <c r="B11" s="159"/>
      <c r="C11" s="140"/>
      <c r="D11" s="172"/>
      <c r="E11" s="173"/>
      <c r="F11" s="171"/>
      <c r="G11" s="171"/>
      <c r="H11" s="171"/>
      <c r="I11" s="171"/>
      <c r="J11" s="171"/>
      <c r="K11" s="171"/>
      <c r="L11" s="175"/>
      <c r="M11" s="147"/>
      <c r="N11" s="140"/>
      <c r="O11" s="140"/>
      <c r="P11" s="140"/>
      <c r="Q11" s="140"/>
      <c r="R11" s="140"/>
      <c r="S11" s="147"/>
      <c r="T11" s="140"/>
      <c r="U11" s="140"/>
      <c r="V11" s="140"/>
      <c r="W11" s="147"/>
      <c r="X11" s="140"/>
      <c r="Y11" s="140"/>
      <c r="Z11" s="134"/>
    </row>
    <row r="12" spans="1:26" ht="81" customHeight="1" x14ac:dyDescent="0.25">
      <c r="A12" s="156"/>
      <c r="B12" s="158"/>
      <c r="C12" s="34" t="s">
        <v>218</v>
      </c>
      <c r="D12" s="174" t="s">
        <v>417</v>
      </c>
      <c r="E12" s="25" t="s">
        <v>47</v>
      </c>
      <c r="F12" s="20" t="s">
        <v>66</v>
      </c>
      <c r="G12" s="20">
        <v>1</v>
      </c>
      <c r="H12" s="20" t="s">
        <v>64</v>
      </c>
      <c r="I12" s="20">
        <v>5</v>
      </c>
      <c r="J12" s="20" t="s">
        <v>68</v>
      </c>
      <c r="K12" s="20">
        <v>5</v>
      </c>
      <c r="L12" s="34" t="s">
        <v>221</v>
      </c>
      <c r="M12" s="32" t="s">
        <v>66</v>
      </c>
      <c r="N12" s="33">
        <v>1</v>
      </c>
      <c r="O12" s="33" t="s">
        <v>65</v>
      </c>
      <c r="P12" s="33">
        <v>5</v>
      </c>
      <c r="Q12" s="33" t="s">
        <v>68</v>
      </c>
      <c r="R12" s="33">
        <v>5</v>
      </c>
      <c r="S12" s="33" t="s">
        <v>74</v>
      </c>
      <c r="T12" s="32" t="s">
        <v>223</v>
      </c>
      <c r="U12" s="32" t="s">
        <v>224</v>
      </c>
      <c r="V12" s="32" t="s">
        <v>227</v>
      </c>
      <c r="W12" s="2" t="s">
        <v>229</v>
      </c>
      <c r="X12" s="32" t="s">
        <v>112</v>
      </c>
      <c r="Y12" s="2" t="s">
        <v>228</v>
      </c>
      <c r="Z12" s="38">
        <v>1</v>
      </c>
    </row>
    <row r="13" spans="1:26" ht="81" customHeight="1" thickBot="1" x14ac:dyDescent="0.3">
      <c r="A13" s="157"/>
      <c r="B13" s="141"/>
      <c r="C13" s="42" t="s">
        <v>219</v>
      </c>
      <c r="D13" s="179"/>
      <c r="E13" s="40" t="s">
        <v>220</v>
      </c>
      <c r="F13" s="41" t="s">
        <v>66</v>
      </c>
      <c r="G13" s="41">
        <v>1</v>
      </c>
      <c r="H13" s="41" t="s">
        <v>67</v>
      </c>
      <c r="I13" s="41">
        <v>20</v>
      </c>
      <c r="J13" s="41" t="s">
        <v>65</v>
      </c>
      <c r="K13" s="41">
        <v>20</v>
      </c>
      <c r="L13" s="42" t="s">
        <v>222</v>
      </c>
      <c r="M13" s="58" t="s">
        <v>66</v>
      </c>
      <c r="N13" s="41">
        <v>1</v>
      </c>
      <c r="O13" s="41" t="s">
        <v>105</v>
      </c>
      <c r="P13" s="41">
        <v>20</v>
      </c>
      <c r="Q13" s="41" t="s">
        <v>65</v>
      </c>
      <c r="R13" s="41">
        <v>20</v>
      </c>
      <c r="S13" s="41" t="s">
        <v>74</v>
      </c>
      <c r="T13" s="58" t="s">
        <v>225</v>
      </c>
      <c r="U13" s="41" t="s">
        <v>226</v>
      </c>
      <c r="V13" s="41" t="s">
        <v>230</v>
      </c>
      <c r="W13" s="44" t="s">
        <v>231</v>
      </c>
      <c r="X13" s="58" t="s">
        <v>112</v>
      </c>
      <c r="Y13" s="44" t="s">
        <v>345</v>
      </c>
      <c r="Z13" s="45">
        <v>1</v>
      </c>
    </row>
    <row r="14" spans="1:26" ht="51" customHeight="1" x14ac:dyDescent="0.25">
      <c r="A14" s="160" t="s">
        <v>24</v>
      </c>
      <c r="B14" s="148" t="s">
        <v>29</v>
      </c>
      <c r="C14" s="48" t="s">
        <v>49</v>
      </c>
      <c r="D14" s="177" t="s">
        <v>268</v>
      </c>
      <c r="E14" s="185" t="s">
        <v>46</v>
      </c>
      <c r="F14" s="176" t="s">
        <v>66</v>
      </c>
      <c r="G14" s="176">
        <v>1</v>
      </c>
      <c r="H14" s="176" t="s">
        <v>67</v>
      </c>
      <c r="I14" s="176">
        <v>20</v>
      </c>
      <c r="J14" s="176" t="s">
        <v>64</v>
      </c>
      <c r="K14" s="176">
        <v>20</v>
      </c>
      <c r="L14" s="177" t="s">
        <v>72</v>
      </c>
      <c r="M14" s="166" t="s">
        <v>66</v>
      </c>
      <c r="N14" s="166">
        <v>1</v>
      </c>
      <c r="O14" s="166" t="s">
        <v>105</v>
      </c>
      <c r="P14" s="166">
        <v>20</v>
      </c>
      <c r="Q14" s="166" t="s">
        <v>65</v>
      </c>
      <c r="R14" s="166">
        <v>20</v>
      </c>
      <c r="S14" s="146" t="s">
        <v>74</v>
      </c>
      <c r="T14" s="148" t="s">
        <v>79</v>
      </c>
      <c r="U14" s="146" t="s">
        <v>80</v>
      </c>
      <c r="V14" s="146" t="s">
        <v>96</v>
      </c>
      <c r="W14" s="148" t="s">
        <v>98</v>
      </c>
      <c r="X14" s="148" t="s">
        <v>95</v>
      </c>
      <c r="Y14" s="148" t="s">
        <v>288</v>
      </c>
      <c r="Z14" s="144">
        <v>0</v>
      </c>
    </row>
    <row r="15" spans="1:26" ht="51" customHeight="1" x14ac:dyDescent="0.25">
      <c r="A15" s="161"/>
      <c r="B15" s="158"/>
      <c r="C15" s="3" t="s">
        <v>50</v>
      </c>
      <c r="D15" s="178"/>
      <c r="E15" s="173"/>
      <c r="F15" s="171"/>
      <c r="G15" s="171"/>
      <c r="H15" s="171"/>
      <c r="I15" s="171"/>
      <c r="J15" s="171"/>
      <c r="K15" s="171"/>
      <c r="L15" s="178"/>
      <c r="M15" s="154"/>
      <c r="N15" s="154"/>
      <c r="O15" s="154"/>
      <c r="P15" s="154"/>
      <c r="Q15" s="154"/>
      <c r="R15" s="154"/>
      <c r="S15" s="147"/>
      <c r="T15" s="140"/>
      <c r="U15" s="147"/>
      <c r="V15" s="147"/>
      <c r="W15" s="140"/>
      <c r="X15" s="140"/>
      <c r="Y15" s="140"/>
      <c r="Z15" s="149"/>
    </row>
    <row r="16" spans="1:26" ht="66.75" customHeight="1" x14ac:dyDescent="0.25">
      <c r="A16" s="161"/>
      <c r="B16" s="158"/>
      <c r="C16" s="16" t="s">
        <v>218</v>
      </c>
      <c r="D16" s="174" t="s">
        <v>217</v>
      </c>
      <c r="E16" s="25" t="s">
        <v>47</v>
      </c>
      <c r="F16" s="20" t="s">
        <v>66</v>
      </c>
      <c r="G16" s="20">
        <v>1</v>
      </c>
      <c r="H16" s="20" t="s">
        <v>64</v>
      </c>
      <c r="I16" s="20">
        <v>5</v>
      </c>
      <c r="J16" s="20" t="s">
        <v>68</v>
      </c>
      <c r="K16" s="20">
        <v>5</v>
      </c>
      <c r="L16" s="34" t="s">
        <v>221</v>
      </c>
      <c r="M16" s="8" t="s">
        <v>66</v>
      </c>
      <c r="N16" s="8">
        <v>1</v>
      </c>
      <c r="O16" s="8" t="s">
        <v>65</v>
      </c>
      <c r="P16" s="8">
        <v>5</v>
      </c>
      <c r="Q16" s="9" t="s">
        <v>68</v>
      </c>
      <c r="R16" s="8">
        <v>5</v>
      </c>
      <c r="S16" s="8" t="s">
        <v>74</v>
      </c>
      <c r="T16" s="2" t="s">
        <v>223</v>
      </c>
      <c r="U16" s="2" t="s">
        <v>224</v>
      </c>
      <c r="V16" s="2" t="s">
        <v>227</v>
      </c>
      <c r="W16" s="2" t="s">
        <v>229</v>
      </c>
      <c r="X16" s="32" t="s">
        <v>112</v>
      </c>
      <c r="Y16" s="2" t="s">
        <v>228</v>
      </c>
      <c r="Z16" s="38">
        <v>1</v>
      </c>
    </row>
    <row r="17" spans="1:26" ht="66.75" customHeight="1" x14ac:dyDescent="0.25">
      <c r="A17" s="161"/>
      <c r="B17" s="158"/>
      <c r="C17" s="16" t="s">
        <v>219</v>
      </c>
      <c r="D17" s="175"/>
      <c r="E17" s="25" t="s">
        <v>220</v>
      </c>
      <c r="F17" s="20" t="s">
        <v>66</v>
      </c>
      <c r="G17" s="20">
        <v>1</v>
      </c>
      <c r="H17" s="20" t="s">
        <v>67</v>
      </c>
      <c r="I17" s="20">
        <v>20</v>
      </c>
      <c r="J17" s="20" t="s">
        <v>65</v>
      </c>
      <c r="K17" s="20">
        <v>20</v>
      </c>
      <c r="L17" s="34" t="s">
        <v>222</v>
      </c>
      <c r="M17" s="8" t="s">
        <v>66</v>
      </c>
      <c r="N17" s="8">
        <v>1</v>
      </c>
      <c r="O17" s="8" t="s">
        <v>105</v>
      </c>
      <c r="P17" s="8">
        <v>20</v>
      </c>
      <c r="Q17" s="9" t="s">
        <v>65</v>
      </c>
      <c r="R17" s="8">
        <v>20</v>
      </c>
      <c r="S17" s="8" t="s">
        <v>74</v>
      </c>
      <c r="T17" s="2" t="s">
        <v>225</v>
      </c>
      <c r="U17" s="8" t="s">
        <v>226</v>
      </c>
      <c r="V17" s="8" t="s">
        <v>230</v>
      </c>
      <c r="W17" s="2" t="s">
        <v>231</v>
      </c>
      <c r="X17" s="32" t="s">
        <v>112</v>
      </c>
      <c r="Y17" s="2" t="s">
        <v>347</v>
      </c>
      <c r="Z17" s="38">
        <v>1</v>
      </c>
    </row>
    <row r="18" spans="1:26" ht="51" customHeight="1" x14ac:dyDescent="0.25">
      <c r="A18" s="161"/>
      <c r="B18" s="158"/>
      <c r="C18" s="3" t="s">
        <v>52</v>
      </c>
      <c r="D18" s="178" t="s">
        <v>418</v>
      </c>
      <c r="E18" s="7" t="s">
        <v>47</v>
      </c>
      <c r="F18" s="171" t="s">
        <v>66</v>
      </c>
      <c r="G18" s="171">
        <v>1</v>
      </c>
      <c r="H18" s="171" t="s">
        <v>69</v>
      </c>
      <c r="I18" s="171">
        <v>10</v>
      </c>
      <c r="J18" s="171" t="s">
        <v>68</v>
      </c>
      <c r="K18" s="171">
        <v>10</v>
      </c>
      <c r="L18" s="34" t="s">
        <v>158</v>
      </c>
      <c r="M18" s="152" t="s">
        <v>66</v>
      </c>
      <c r="N18" s="152">
        <v>1</v>
      </c>
      <c r="O18" s="152" t="s">
        <v>69</v>
      </c>
      <c r="P18" s="152">
        <v>10</v>
      </c>
      <c r="Q18" s="152" t="s">
        <v>68</v>
      </c>
      <c r="R18" s="152">
        <v>10</v>
      </c>
      <c r="S18" s="150" t="s">
        <v>74</v>
      </c>
      <c r="T18" s="25" t="s">
        <v>89</v>
      </c>
      <c r="U18" s="139" t="s">
        <v>78</v>
      </c>
      <c r="V18" s="2" t="s">
        <v>94</v>
      </c>
      <c r="W18" s="139" t="s">
        <v>101</v>
      </c>
      <c r="X18" s="139" t="s">
        <v>102</v>
      </c>
      <c r="Y18" s="139" t="s">
        <v>349</v>
      </c>
      <c r="Z18" s="163">
        <v>0.8</v>
      </c>
    </row>
    <row r="19" spans="1:26" ht="63.75" customHeight="1" x14ac:dyDescent="0.25">
      <c r="A19" s="161"/>
      <c r="B19" s="158"/>
      <c r="C19" s="2" t="s">
        <v>53</v>
      </c>
      <c r="D19" s="178"/>
      <c r="E19" s="2" t="s">
        <v>48</v>
      </c>
      <c r="F19" s="171"/>
      <c r="G19" s="171"/>
      <c r="H19" s="171"/>
      <c r="I19" s="171"/>
      <c r="J19" s="171"/>
      <c r="K19" s="171"/>
      <c r="L19" s="34" t="s">
        <v>159</v>
      </c>
      <c r="M19" s="154"/>
      <c r="N19" s="154"/>
      <c r="O19" s="154"/>
      <c r="P19" s="154"/>
      <c r="Q19" s="154"/>
      <c r="R19" s="154"/>
      <c r="S19" s="147"/>
      <c r="T19" s="25" t="s">
        <v>82</v>
      </c>
      <c r="U19" s="140"/>
      <c r="V19" s="2" t="s">
        <v>94</v>
      </c>
      <c r="W19" s="140"/>
      <c r="X19" s="140"/>
      <c r="Y19" s="140"/>
      <c r="Z19" s="149"/>
    </row>
    <row r="20" spans="1:26" ht="63.75" customHeight="1" x14ac:dyDescent="0.25">
      <c r="A20" s="161"/>
      <c r="B20" s="158"/>
      <c r="C20" s="2" t="s">
        <v>277</v>
      </c>
      <c r="D20" s="34" t="s">
        <v>419</v>
      </c>
      <c r="E20" s="2" t="s">
        <v>46</v>
      </c>
      <c r="F20" s="20" t="s">
        <v>66</v>
      </c>
      <c r="G20" s="20">
        <v>1</v>
      </c>
      <c r="H20" s="20" t="s">
        <v>69</v>
      </c>
      <c r="I20" s="20">
        <v>10</v>
      </c>
      <c r="J20" s="20" t="s">
        <v>68</v>
      </c>
      <c r="K20" s="20">
        <v>10</v>
      </c>
      <c r="L20" s="34" t="s">
        <v>278</v>
      </c>
      <c r="M20" s="21" t="s">
        <v>66</v>
      </c>
      <c r="N20" s="21">
        <v>1</v>
      </c>
      <c r="O20" s="21" t="s">
        <v>69</v>
      </c>
      <c r="P20" s="21">
        <v>10</v>
      </c>
      <c r="Q20" s="26" t="s">
        <v>68</v>
      </c>
      <c r="R20" s="21">
        <v>10</v>
      </c>
      <c r="S20" s="19" t="s">
        <v>74</v>
      </c>
      <c r="T20" s="25" t="s">
        <v>279</v>
      </c>
      <c r="U20" s="24" t="s">
        <v>280</v>
      </c>
      <c r="V20" s="2" t="s">
        <v>94</v>
      </c>
      <c r="W20" s="24" t="s">
        <v>281</v>
      </c>
      <c r="X20" s="30" t="s">
        <v>100</v>
      </c>
      <c r="Y20" s="24" t="s">
        <v>351</v>
      </c>
      <c r="Z20" s="49">
        <v>1</v>
      </c>
    </row>
    <row r="21" spans="1:26" ht="76.5" customHeight="1" x14ac:dyDescent="0.25">
      <c r="A21" s="161"/>
      <c r="B21" s="158"/>
      <c r="C21" s="2" t="s">
        <v>270</v>
      </c>
      <c r="D21" s="34" t="s">
        <v>269</v>
      </c>
      <c r="E21" s="2" t="s">
        <v>46</v>
      </c>
      <c r="F21" s="20" t="s">
        <v>132</v>
      </c>
      <c r="G21" s="20">
        <v>2</v>
      </c>
      <c r="H21" s="20" t="s">
        <v>69</v>
      </c>
      <c r="I21" s="20">
        <v>10</v>
      </c>
      <c r="J21" s="20" t="s">
        <v>65</v>
      </c>
      <c r="K21" s="20">
        <v>20</v>
      </c>
      <c r="L21" s="34" t="s">
        <v>271</v>
      </c>
      <c r="M21" s="21" t="s">
        <v>66</v>
      </c>
      <c r="N21" s="21">
        <v>1</v>
      </c>
      <c r="O21" s="21" t="s">
        <v>69</v>
      </c>
      <c r="P21" s="21">
        <v>10</v>
      </c>
      <c r="Q21" s="26" t="s">
        <v>68</v>
      </c>
      <c r="R21" s="21">
        <v>10</v>
      </c>
      <c r="S21" s="19" t="s">
        <v>74</v>
      </c>
      <c r="T21" s="25" t="s">
        <v>275</v>
      </c>
      <c r="U21" s="24" t="s">
        <v>272</v>
      </c>
      <c r="V21" s="2" t="s">
        <v>115</v>
      </c>
      <c r="W21" s="24" t="s">
        <v>273</v>
      </c>
      <c r="X21" s="30" t="s">
        <v>274</v>
      </c>
      <c r="Y21" s="24" t="s">
        <v>276</v>
      </c>
      <c r="Z21" s="49">
        <v>1</v>
      </c>
    </row>
    <row r="22" spans="1:26" ht="76.5" customHeight="1" x14ac:dyDescent="0.25">
      <c r="A22" s="161"/>
      <c r="B22" s="158"/>
      <c r="C22" s="2" t="s">
        <v>277</v>
      </c>
      <c r="D22" s="34" t="s">
        <v>282</v>
      </c>
      <c r="E22" s="2" t="s">
        <v>46</v>
      </c>
      <c r="F22" s="20" t="s">
        <v>132</v>
      </c>
      <c r="G22" s="20">
        <v>2</v>
      </c>
      <c r="H22" s="20" t="s">
        <v>69</v>
      </c>
      <c r="I22" s="20">
        <v>10</v>
      </c>
      <c r="J22" s="20" t="s">
        <v>65</v>
      </c>
      <c r="K22" s="20">
        <v>20</v>
      </c>
      <c r="L22" s="34" t="s">
        <v>287</v>
      </c>
      <c r="M22" s="21" t="s">
        <v>66</v>
      </c>
      <c r="N22" s="21">
        <v>1</v>
      </c>
      <c r="O22" s="21" t="s">
        <v>69</v>
      </c>
      <c r="P22" s="21">
        <v>10</v>
      </c>
      <c r="Q22" s="26" t="s">
        <v>68</v>
      </c>
      <c r="R22" s="21">
        <v>10</v>
      </c>
      <c r="S22" s="19" t="s">
        <v>74</v>
      </c>
      <c r="T22" s="25" t="s">
        <v>283</v>
      </c>
      <c r="U22" s="24" t="s">
        <v>284</v>
      </c>
      <c r="V22" s="2" t="s">
        <v>94</v>
      </c>
      <c r="W22" s="24" t="s">
        <v>285</v>
      </c>
      <c r="X22" s="30" t="s">
        <v>274</v>
      </c>
      <c r="Y22" s="24" t="s">
        <v>286</v>
      </c>
      <c r="Z22" s="49">
        <v>1</v>
      </c>
    </row>
    <row r="23" spans="1:26" ht="63.75" customHeight="1" x14ac:dyDescent="0.25">
      <c r="A23" s="161"/>
      <c r="B23" s="158"/>
      <c r="C23" s="2" t="s">
        <v>128</v>
      </c>
      <c r="D23" s="34" t="s">
        <v>123</v>
      </c>
      <c r="E23" s="2" t="s">
        <v>127</v>
      </c>
      <c r="F23" s="20" t="s">
        <v>106</v>
      </c>
      <c r="G23" s="20">
        <v>3</v>
      </c>
      <c r="H23" s="20" t="s">
        <v>69</v>
      </c>
      <c r="I23" s="20">
        <v>10</v>
      </c>
      <c r="J23" s="20" t="s">
        <v>126</v>
      </c>
      <c r="K23" s="20">
        <v>30</v>
      </c>
      <c r="L23" s="34" t="s">
        <v>135</v>
      </c>
      <c r="M23" s="21" t="s">
        <v>132</v>
      </c>
      <c r="N23" s="21">
        <v>2</v>
      </c>
      <c r="O23" s="21" t="s">
        <v>69</v>
      </c>
      <c r="P23" s="21">
        <v>10</v>
      </c>
      <c r="Q23" s="26" t="s">
        <v>65</v>
      </c>
      <c r="R23" s="21">
        <v>20</v>
      </c>
      <c r="S23" s="19" t="s">
        <v>74</v>
      </c>
      <c r="T23" s="25" t="s">
        <v>174</v>
      </c>
      <c r="U23" s="24" t="s">
        <v>78</v>
      </c>
      <c r="V23" s="2" t="s">
        <v>96</v>
      </c>
      <c r="W23" s="24" t="s">
        <v>179</v>
      </c>
      <c r="X23" s="30" t="s">
        <v>100</v>
      </c>
      <c r="Y23" s="24" t="s">
        <v>182</v>
      </c>
      <c r="Z23" s="49">
        <v>1</v>
      </c>
    </row>
    <row r="24" spans="1:26" ht="63.75" customHeight="1" x14ac:dyDescent="0.25">
      <c r="A24" s="161"/>
      <c r="B24" s="158"/>
      <c r="C24" s="2" t="s">
        <v>49</v>
      </c>
      <c r="D24" s="34" t="s">
        <v>420</v>
      </c>
      <c r="E24" s="2" t="s">
        <v>127</v>
      </c>
      <c r="F24" s="20" t="s">
        <v>66</v>
      </c>
      <c r="G24" s="20">
        <v>1</v>
      </c>
      <c r="H24" s="20" t="s">
        <v>67</v>
      </c>
      <c r="I24" s="20">
        <v>20</v>
      </c>
      <c r="J24" s="20" t="s">
        <v>65</v>
      </c>
      <c r="K24" s="20">
        <v>20</v>
      </c>
      <c r="L24" s="34" t="s">
        <v>136</v>
      </c>
      <c r="M24" s="21" t="s">
        <v>66</v>
      </c>
      <c r="N24" s="21">
        <v>1</v>
      </c>
      <c r="O24" s="21" t="s">
        <v>105</v>
      </c>
      <c r="P24" s="21">
        <v>20</v>
      </c>
      <c r="Q24" s="26" t="s">
        <v>65</v>
      </c>
      <c r="R24" s="21">
        <v>20</v>
      </c>
      <c r="S24" s="19" t="s">
        <v>74</v>
      </c>
      <c r="T24" s="25" t="s">
        <v>119</v>
      </c>
      <c r="U24" s="24" t="s">
        <v>175</v>
      </c>
      <c r="V24" s="2" t="s">
        <v>302</v>
      </c>
      <c r="W24" s="24" t="s">
        <v>180</v>
      </c>
      <c r="X24" s="30" t="s">
        <v>95</v>
      </c>
      <c r="Y24" s="24" t="s">
        <v>346</v>
      </c>
      <c r="Z24" s="49"/>
    </row>
    <row r="25" spans="1:26" ht="63.75" customHeight="1" x14ac:dyDescent="0.25">
      <c r="A25" s="161"/>
      <c r="B25" s="158"/>
      <c r="C25" s="2" t="s">
        <v>49</v>
      </c>
      <c r="D25" s="174" t="s">
        <v>421</v>
      </c>
      <c r="E25" s="139" t="s">
        <v>54</v>
      </c>
      <c r="F25" s="150" t="s">
        <v>70</v>
      </c>
      <c r="G25" s="150">
        <v>4</v>
      </c>
      <c r="H25" s="150" t="s">
        <v>64</v>
      </c>
      <c r="I25" s="150">
        <v>5</v>
      </c>
      <c r="J25" s="150" t="s">
        <v>65</v>
      </c>
      <c r="K25" s="150">
        <v>20</v>
      </c>
      <c r="L25" s="50" t="s">
        <v>267</v>
      </c>
      <c r="M25" s="152" t="s">
        <v>106</v>
      </c>
      <c r="N25" s="152">
        <v>3</v>
      </c>
      <c r="O25" s="152" t="s">
        <v>65</v>
      </c>
      <c r="P25" s="152">
        <v>5</v>
      </c>
      <c r="Q25" s="152" t="s">
        <v>65</v>
      </c>
      <c r="R25" s="152">
        <v>15</v>
      </c>
      <c r="S25" s="150" t="s">
        <v>74</v>
      </c>
      <c r="T25" s="139" t="s">
        <v>176</v>
      </c>
      <c r="U25" s="139" t="s">
        <v>78</v>
      </c>
      <c r="V25" s="164" t="s">
        <v>96</v>
      </c>
      <c r="W25" s="139" t="s">
        <v>179</v>
      </c>
      <c r="X25" s="139" t="s">
        <v>100</v>
      </c>
      <c r="Y25" s="139" t="s">
        <v>183</v>
      </c>
      <c r="Z25" s="163">
        <v>0.8</v>
      </c>
    </row>
    <row r="26" spans="1:26" ht="63.75" customHeight="1" x14ac:dyDescent="0.25">
      <c r="A26" s="161"/>
      <c r="B26" s="158"/>
      <c r="C26" s="2" t="s">
        <v>129</v>
      </c>
      <c r="D26" s="175"/>
      <c r="E26" s="140"/>
      <c r="F26" s="147"/>
      <c r="G26" s="147"/>
      <c r="H26" s="147"/>
      <c r="I26" s="147"/>
      <c r="J26" s="147"/>
      <c r="K26" s="147"/>
      <c r="L26" s="34" t="s">
        <v>137</v>
      </c>
      <c r="M26" s="154"/>
      <c r="N26" s="154"/>
      <c r="O26" s="154"/>
      <c r="P26" s="154"/>
      <c r="Q26" s="154"/>
      <c r="R26" s="154"/>
      <c r="S26" s="147"/>
      <c r="T26" s="140"/>
      <c r="U26" s="140"/>
      <c r="V26" s="165"/>
      <c r="W26" s="140"/>
      <c r="X26" s="140"/>
      <c r="Y26" s="140"/>
      <c r="Z26" s="149"/>
    </row>
    <row r="27" spans="1:26" ht="63.75" customHeight="1" x14ac:dyDescent="0.25">
      <c r="A27" s="161"/>
      <c r="B27" s="158"/>
      <c r="C27" s="139" t="s">
        <v>130</v>
      </c>
      <c r="D27" s="174" t="s">
        <v>422</v>
      </c>
      <c r="E27" s="2" t="s">
        <v>51</v>
      </c>
      <c r="F27" s="150" t="s">
        <v>66</v>
      </c>
      <c r="G27" s="150">
        <v>1</v>
      </c>
      <c r="H27" s="150" t="s">
        <v>64</v>
      </c>
      <c r="I27" s="150">
        <v>5</v>
      </c>
      <c r="J27" s="150" t="s">
        <v>68</v>
      </c>
      <c r="K27" s="150">
        <v>5</v>
      </c>
      <c r="L27" s="174" t="s">
        <v>139</v>
      </c>
      <c r="M27" s="152" t="s">
        <v>66</v>
      </c>
      <c r="N27" s="152">
        <v>1</v>
      </c>
      <c r="O27" s="152" t="s">
        <v>65</v>
      </c>
      <c r="P27" s="152">
        <v>5</v>
      </c>
      <c r="Q27" s="152" t="s">
        <v>68</v>
      </c>
      <c r="R27" s="152">
        <v>5</v>
      </c>
      <c r="S27" s="150" t="s">
        <v>74</v>
      </c>
      <c r="T27" s="139" t="s">
        <v>177</v>
      </c>
      <c r="U27" s="139" t="s">
        <v>178</v>
      </c>
      <c r="V27" s="164" t="s">
        <v>94</v>
      </c>
      <c r="W27" s="139" t="s">
        <v>181</v>
      </c>
      <c r="X27" s="139" t="s">
        <v>95</v>
      </c>
      <c r="Y27" s="139" t="s">
        <v>184</v>
      </c>
      <c r="Z27" s="163">
        <v>0.9</v>
      </c>
    </row>
    <row r="28" spans="1:26" ht="63.75" customHeight="1" thickBot="1" x14ac:dyDescent="0.3">
      <c r="A28" s="162"/>
      <c r="B28" s="141"/>
      <c r="C28" s="141"/>
      <c r="D28" s="179"/>
      <c r="E28" s="44" t="s">
        <v>47</v>
      </c>
      <c r="F28" s="151"/>
      <c r="G28" s="151"/>
      <c r="H28" s="151"/>
      <c r="I28" s="151"/>
      <c r="J28" s="151"/>
      <c r="K28" s="151"/>
      <c r="L28" s="179"/>
      <c r="M28" s="153"/>
      <c r="N28" s="153"/>
      <c r="O28" s="153"/>
      <c r="P28" s="153"/>
      <c r="Q28" s="153"/>
      <c r="R28" s="153"/>
      <c r="S28" s="151"/>
      <c r="T28" s="141"/>
      <c r="U28" s="141"/>
      <c r="V28" s="170"/>
      <c r="W28" s="141"/>
      <c r="X28" s="141"/>
      <c r="Y28" s="141"/>
      <c r="Z28" s="169"/>
    </row>
    <row r="29" spans="1:26" ht="86.25" customHeight="1" x14ac:dyDescent="0.25">
      <c r="A29" s="155" t="s">
        <v>25</v>
      </c>
      <c r="B29" s="148" t="s">
        <v>31</v>
      </c>
      <c r="C29" s="51" t="s">
        <v>49</v>
      </c>
      <c r="D29" s="56" t="s">
        <v>423</v>
      </c>
      <c r="E29" s="51" t="s">
        <v>47</v>
      </c>
      <c r="F29" s="52" t="s">
        <v>66</v>
      </c>
      <c r="G29" s="53">
        <v>1</v>
      </c>
      <c r="H29" s="52" t="s">
        <v>64</v>
      </c>
      <c r="I29" s="53">
        <v>5</v>
      </c>
      <c r="J29" s="52" t="s">
        <v>68</v>
      </c>
      <c r="K29" s="53">
        <v>5</v>
      </c>
      <c r="L29" s="55" t="s">
        <v>140</v>
      </c>
      <c r="M29" s="53" t="s">
        <v>66</v>
      </c>
      <c r="N29" s="53">
        <v>1</v>
      </c>
      <c r="O29" s="53" t="s">
        <v>65</v>
      </c>
      <c r="P29" s="53">
        <v>5</v>
      </c>
      <c r="Q29" s="77" t="s">
        <v>68</v>
      </c>
      <c r="R29" s="53">
        <v>5</v>
      </c>
      <c r="S29" s="52" t="s">
        <v>74</v>
      </c>
      <c r="T29" s="54" t="s">
        <v>238</v>
      </c>
      <c r="U29" s="54" t="s">
        <v>239</v>
      </c>
      <c r="V29" s="53" t="s">
        <v>94</v>
      </c>
      <c r="W29" s="51" t="s">
        <v>241</v>
      </c>
      <c r="X29" s="54" t="s">
        <v>103</v>
      </c>
      <c r="Y29" s="46" t="s">
        <v>240</v>
      </c>
      <c r="Z29" s="47">
        <v>1</v>
      </c>
    </row>
    <row r="30" spans="1:26" ht="63" customHeight="1" thickBot="1" x14ac:dyDescent="0.3">
      <c r="A30" s="156"/>
      <c r="B30" s="158"/>
      <c r="C30" s="2" t="s">
        <v>131</v>
      </c>
      <c r="D30" s="34" t="s">
        <v>290</v>
      </c>
      <c r="E30" s="2" t="s">
        <v>55</v>
      </c>
      <c r="F30" s="20" t="s">
        <v>70</v>
      </c>
      <c r="G30" s="8">
        <v>4</v>
      </c>
      <c r="H30" s="20" t="s">
        <v>64</v>
      </c>
      <c r="I30" s="8">
        <v>5</v>
      </c>
      <c r="J30" s="20" t="s">
        <v>65</v>
      </c>
      <c r="K30" s="8">
        <v>20</v>
      </c>
      <c r="L30" s="28" t="s">
        <v>140</v>
      </c>
      <c r="M30" s="11" t="s">
        <v>106</v>
      </c>
      <c r="N30" s="11">
        <v>3</v>
      </c>
      <c r="O30" s="11" t="s">
        <v>65</v>
      </c>
      <c r="P30" s="11">
        <v>5</v>
      </c>
      <c r="Q30" s="31" t="s">
        <v>65</v>
      </c>
      <c r="R30" s="11">
        <v>15</v>
      </c>
      <c r="S30" s="18" t="s">
        <v>74</v>
      </c>
      <c r="T30" s="23" t="s">
        <v>186</v>
      </c>
      <c r="U30" s="23" t="s">
        <v>185</v>
      </c>
      <c r="V30" s="11" t="s">
        <v>94</v>
      </c>
      <c r="W30" s="12" t="s">
        <v>187</v>
      </c>
      <c r="X30" s="27" t="s">
        <v>99</v>
      </c>
      <c r="Y30" s="12" t="s">
        <v>289</v>
      </c>
      <c r="Z30" s="13">
        <v>0.9</v>
      </c>
    </row>
    <row r="31" spans="1:26" ht="63" customHeight="1" x14ac:dyDescent="0.25">
      <c r="A31" s="155" t="s">
        <v>26</v>
      </c>
      <c r="B31" s="148" t="s">
        <v>30</v>
      </c>
      <c r="C31" s="51" t="s">
        <v>59</v>
      </c>
      <c r="D31" s="177" t="s">
        <v>424</v>
      </c>
      <c r="E31" s="51" t="s">
        <v>62</v>
      </c>
      <c r="F31" s="176" t="s">
        <v>63</v>
      </c>
      <c r="G31" s="176">
        <v>5</v>
      </c>
      <c r="H31" s="176" t="s">
        <v>64</v>
      </c>
      <c r="I31" s="176">
        <v>5</v>
      </c>
      <c r="J31" s="176" t="s">
        <v>65</v>
      </c>
      <c r="K31" s="176">
        <v>25</v>
      </c>
      <c r="L31" s="180" t="s">
        <v>160</v>
      </c>
      <c r="M31" s="166" t="s">
        <v>70</v>
      </c>
      <c r="N31" s="166">
        <v>4</v>
      </c>
      <c r="O31" s="166" t="s">
        <v>65</v>
      </c>
      <c r="P31" s="166">
        <v>5</v>
      </c>
      <c r="Q31" s="166" t="s">
        <v>65</v>
      </c>
      <c r="R31" s="166">
        <v>20</v>
      </c>
      <c r="S31" s="146" t="s">
        <v>74</v>
      </c>
      <c r="T31" s="148" t="s">
        <v>83</v>
      </c>
      <c r="U31" s="146" t="s">
        <v>81</v>
      </c>
      <c r="V31" s="166" t="s">
        <v>96</v>
      </c>
      <c r="W31" s="148" t="s">
        <v>104</v>
      </c>
      <c r="X31" s="148" t="s">
        <v>99</v>
      </c>
      <c r="Y31" s="164" t="s">
        <v>291</v>
      </c>
      <c r="Z31" s="167">
        <v>1</v>
      </c>
    </row>
    <row r="32" spans="1:26" ht="63" customHeight="1" x14ac:dyDescent="0.25">
      <c r="A32" s="156"/>
      <c r="B32" s="158"/>
      <c r="C32" s="2" t="s">
        <v>60</v>
      </c>
      <c r="D32" s="178"/>
      <c r="E32" s="2" t="s">
        <v>47</v>
      </c>
      <c r="F32" s="171"/>
      <c r="G32" s="171"/>
      <c r="H32" s="171"/>
      <c r="I32" s="171"/>
      <c r="J32" s="171"/>
      <c r="K32" s="171"/>
      <c r="L32" s="175"/>
      <c r="M32" s="154"/>
      <c r="N32" s="154"/>
      <c r="O32" s="154"/>
      <c r="P32" s="154"/>
      <c r="Q32" s="154"/>
      <c r="R32" s="154"/>
      <c r="S32" s="147"/>
      <c r="T32" s="140"/>
      <c r="U32" s="147"/>
      <c r="V32" s="154"/>
      <c r="W32" s="140"/>
      <c r="X32" s="140"/>
      <c r="Y32" s="165"/>
      <c r="Z32" s="168"/>
    </row>
    <row r="33" spans="1:26" ht="78" customHeight="1" x14ac:dyDescent="0.25">
      <c r="A33" s="156"/>
      <c r="B33" s="158"/>
      <c r="C33" s="2" t="s">
        <v>61</v>
      </c>
      <c r="D33" s="34" t="s">
        <v>265</v>
      </c>
      <c r="E33" s="2" t="s">
        <v>46</v>
      </c>
      <c r="F33" s="8" t="s">
        <v>70</v>
      </c>
      <c r="G33" s="9">
        <v>4</v>
      </c>
      <c r="H33" s="8" t="s">
        <v>64</v>
      </c>
      <c r="I33" s="8">
        <v>5</v>
      </c>
      <c r="J33" s="8" t="s">
        <v>65</v>
      </c>
      <c r="K33" s="8">
        <v>20</v>
      </c>
      <c r="L33" s="34" t="s">
        <v>266</v>
      </c>
      <c r="M33" s="8" t="s">
        <v>106</v>
      </c>
      <c r="N33" s="8">
        <v>3</v>
      </c>
      <c r="O33" s="8" t="s">
        <v>65</v>
      </c>
      <c r="P33" s="8">
        <v>5</v>
      </c>
      <c r="Q33" s="9" t="s">
        <v>65</v>
      </c>
      <c r="R33" s="8">
        <v>15</v>
      </c>
      <c r="S33" s="20" t="s">
        <v>74</v>
      </c>
      <c r="T33" s="25" t="s">
        <v>84</v>
      </c>
      <c r="U33" s="25" t="s">
        <v>85</v>
      </c>
      <c r="V33" s="8" t="s">
        <v>107</v>
      </c>
      <c r="W33" s="2" t="s">
        <v>108</v>
      </c>
      <c r="X33" s="32" t="s">
        <v>99</v>
      </c>
      <c r="Y33" s="2" t="s">
        <v>109</v>
      </c>
      <c r="Z33" s="10">
        <v>1</v>
      </c>
    </row>
    <row r="34" spans="1:26" ht="78" customHeight="1" x14ac:dyDescent="0.25">
      <c r="A34" s="156"/>
      <c r="B34" s="158"/>
      <c r="C34" s="2" t="s">
        <v>134</v>
      </c>
      <c r="D34" s="34" t="s">
        <v>425</v>
      </c>
      <c r="E34" s="2" t="s">
        <v>133</v>
      </c>
      <c r="F34" s="8" t="s">
        <v>132</v>
      </c>
      <c r="G34" s="9">
        <v>2</v>
      </c>
      <c r="H34" s="8" t="s">
        <v>64</v>
      </c>
      <c r="I34" s="8">
        <v>5</v>
      </c>
      <c r="J34" s="8" t="s">
        <v>68</v>
      </c>
      <c r="K34" s="8">
        <v>10</v>
      </c>
      <c r="L34" s="34" t="s">
        <v>161</v>
      </c>
      <c r="M34" s="8" t="s">
        <v>66</v>
      </c>
      <c r="N34" s="8">
        <v>1</v>
      </c>
      <c r="O34" s="8" t="s">
        <v>65</v>
      </c>
      <c r="P34" s="8">
        <v>5</v>
      </c>
      <c r="Q34" s="9" t="s">
        <v>68</v>
      </c>
      <c r="R34" s="8">
        <v>5</v>
      </c>
      <c r="S34" s="20" t="s">
        <v>74</v>
      </c>
      <c r="T34" s="25" t="s">
        <v>213</v>
      </c>
      <c r="U34" s="25" t="s">
        <v>214</v>
      </c>
      <c r="V34" s="8" t="s">
        <v>94</v>
      </c>
      <c r="W34" s="2" t="s">
        <v>215</v>
      </c>
      <c r="X34" s="32" t="s">
        <v>95</v>
      </c>
      <c r="Y34" s="17" t="s">
        <v>216</v>
      </c>
      <c r="Z34" s="10">
        <v>1</v>
      </c>
    </row>
    <row r="35" spans="1:26" ht="78" customHeight="1" x14ac:dyDescent="0.25">
      <c r="A35" s="156"/>
      <c r="B35" s="158"/>
      <c r="C35" s="16" t="s">
        <v>218</v>
      </c>
      <c r="D35" s="174" t="s">
        <v>217</v>
      </c>
      <c r="E35" s="25" t="s">
        <v>47</v>
      </c>
      <c r="F35" s="20" t="s">
        <v>66</v>
      </c>
      <c r="G35" s="20">
        <v>1</v>
      </c>
      <c r="H35" s="20" t="s">
        <v>64</v>
      </c>
      <c r="I35" s="20">
        <v>5</v>
      </c>
      <c r="J35" s="20" t="s">
        <v>68</v>
      </c>
      <c r="K35" s="20">
        <v>5</v>
      </c>
      <c r="L35" s="34" t="s">
        <v>221</v>
      </c>
      <c r="M35" s="8" t="s">
        <v>66</v>
      </c>
      <c r="N35" s="8">
        <v>1</v>
      </c>
      <c r="O35" s="8" t="s">
        <v>65</v>
      </c>
      <c r="P35" s="8">
        <v>5</v>
      </c>
      <c r="Q35" s="9" t="s">
        <v>68</v>
      </c>
      <c r="R35" s="8">
        <v>5</v>
      </c>
      <c r="S35" s="8" t="s">
        <v>74</v>
      </c>
      <c r="T35" s="2" t="s">
        <v>223</v>
      </c>
      <c r="U35" s="2" t="s">
        <v>224</v>
      </c>
      <c r="V35" s="2" t="s">
        <v>227</v>
      </c>
      <c r="W35" s="2" t="s">
        <v>229</v>
      </c>
      <c r="X35" s="32" t="s">
        <v>112</v>
      </c>
      <c r="Y35" s="17" t="s">
        <v>228</v>
      </c>
      <c r="Z35" s="10">
        <v>1</v>
      </c>
    </row>
    <row r="36" spans="1:26" ht="78" customHeight="1" thickBot="1" x14ac:dyDescent="0.3">
      <c r="A36" s="157"/>
      <c r="B36" s="141"/>
      <c r="C36" s="39" t="s">
        <v>232</v>
      </c>
      <c r="D36" s="179"/>
      <c r="E36" s="40" t="s">
        <v>220</v>
      </c>
      <c r="F36" s="41" t="s">
        <v>66</v>
      </c>
      <c r="G36" s="41">
        <v>1</v>
      </c>
      <c r="H36" s="41" t="s">
        <v>67</v>
      </c>
      <c r="I36" s="41">
        <v>20</v>
      </c>
      <c r="J36" s="41" t="s">
        <v>65</v>
      </c>
      <c r="K36" s="41">
        <v>20</v>
      </c>
      <c r="L36" s="42" t="s">
        <v>222</v>
      </c>
      <c r="M36" s="43" t="s">
        <v>66</v>
      </c>
      <c r="N36" s="43">
        <v>1</v>
      </c>
      <c r="O36" s="43" t="s">
        <v>105</v>
      </c>
      <c r="P36" s="43">
        <v>20</v>
      </c>
      <c r="Q36" s="74" t="s">
        <v>65</v>
      </c>
      <c r="R36" s="43">
        <v>20</v>
      </c>
      <c r="S36" s="43" t="s">
        <v>74</v>
      </c>
      <c r="T36" s="44" t="s">
        <v>233</v>
      </c>
      <c r="U36" s="43" t="s">
        <v>234</v>
      </c>
      <c r="V36" s="43" t="s">
        <v>230</v>
      </c>
      <c r="W36" s="44" t="s">
        <v>231</v>
      </c>
      <c r="X36" s="58" t="s">
        <v>112</v>
      </c>
      <c r="Y36" s="17" t="s">
        <v>292</v>
      </c>
      <c r="Z36" s="10">
        <v>1</v>
      </c>
    </row>
    <row r="37" spans="1:26" ht="103.5" customHeight="1" x14ac:dyDescent="0.25">
      <c r="A37" s="155" t="s">
        <v>27</v>
      </c>
      <c r="B37" s="148" t="s">
        <v>32</v>
      </c>
      <c r="C37" s="54" t="s">
        <v>58</v>
      </c>
      <c r="D37" s="56" t="s">
        <v>236</v>
      </c>
      <c r="E37" s="54" t="s">
        <v>57</v>
      </c>
      <c r="F37" s="52" t="s">
        <v>63</v>
      </c>
      <c r="G37" s="52">
        <v>5</v>
      </c>
      <c r="H37" s="52" t="s">
        <v>64</v>
      </c>
      <c r="I37" s="52">
        <v>5</v>
      </c>
      <c r="J37" s="52" t="s">
        <v>65</v>
      </c>
      <c r="K37" s="52">
        <v>25</v>
      </c>
      <c r="L37" s="56" t="s">
        <v>237</v>
      </c>
      <c r="M37" s="53" t="s">
        <v>70</v>
      </c>
      <c r="N37" s="53">
        <v>4</v>
      </c>
      <c r="O37" s="53" t="s">
        <v>65</v>
      </c>
      <c r="P37" s="53">
        <v>5</v>
      </c>
      <c r="Q37" s="77" t="s">
        <v>65</v>
      </c>
      <c r="R37" s="53">
        <v>20</v>
      </c>
      <c r="S37" s="52" t="s">
        <v>74</v>
      </c>
      <c r="T37" s="54" t="s">
        <v>86</v>
      </c>
      <c r="U37" s="54" t="s">
        <v>87</v>
      </c>
      <c r="V37" s="53" t="s">
        <v>96</v>
      </c>
      <c r="W37" s="51" t="s">
        <v>110</v>
      </c>
      <c r="X37" s="54" t="s">
        <v>99</v>
      </c>
      <c r="Y37" s="17" t="s">
        <v>293</v>
      </c>
      <c r="Z37" s="10">
        <v>1</v>
      </c>
    </row>
    <row r="38" spans="1:26" ht="103.5" customHeight="1" x14ac:dyDescent="0.25">
      <c r="A38" s="156"/>
      <c r="B38" s="158"/>
      <c r="C38" s="25" t="s">
        <v>141</v>
      </c>
      <c r="D38" s="34" t="s">
        <v>124</v>
      </c>
      <c r="E38" s="25" t="s">
        <v>142</v>
      </c>
      <c r="F38" s="20" t="s">
        <v>66</v>
      </c>
      <c r="G38" s="20">
        <v>1</v>
      </c>
      <c r="H38" s="20" t="s">
        <v>64</v>
      </c>
      <c r="I38" s="20">
        <v>5</v>
      </c>
      <c r="J38" s="20" t="s">
        <v>68</v>
      </c>
      <c r="K38" s="20">
        <v>5</v>
      </c>
      <c r="L38" s="34" t="s">
        <v>162</v>
      </c>
      <c r="M38" s="11" t="s">
        <v>66</v>
      </c>
      <c r="N38" s="11">
        <v>1</v>
      </c>
      <c r="O38" s="11" t="s">
        <v>65</v>
      </c>
      <c r="P38" s="11">
        <v>5</v>
      </c>
      <c r="Q38" s="31" t="s">
        <v>68</v>
      </c>
      <c r="R38" s="11">
        <v>5</v>
      </c>
      <c r="S38" s="18" t="s">
        <v>74</v>
      </c>
      <c r="T38" s="25" t="s">
        <v>200</v>
      </c>
      <c r="U38" s="25" t="s">
        <v>87</v>
      </c>
      <c r="V38" s="8" t="s">
        <v>94</v>
      </c>
      <c r="W38" s="2" t="s">
        <v>201</v>
      </c>
      <c r="X38" s="32" t="s">
        <v>99</v>
      </c>
      <c r="Y38" s="17" t="s">
        <v>202</v>
      </c>
      <c r="Z38" s="10">
        <v>1</v>
      </c>
    </row>
    <row r="39" spans="1:26" ht="118.5" customHeight="1" x14ac:dyDescent="0.25">
      <c r="A39" s="156"/>
      <c r="B39" s="158"/>
      <c r="C39" s="25" t="s">
        <v>143</v>
      </c>
      <c r="D39" s="34" t="s">
        <v>138</v>
      </c>
      <c r="E39" s="25" t="s">
        <v>142</v>
      </c>
      <c r="F39" s="20" t="s">
        <v>106</v>
      </c>
      <c r="G39" s="20">
        <v>3</v>
      </c>
      <c r="H39" s="20" t="s">
        <v>67</v>
      </c>
      <c r="I39" s="20">
        <v>20</v>
      </c>
      <c r="J39" s="20" t="s">
        <v>144</v>
      </c>
      <c r="K39" s="20">
        <v>60</v>
      </c>
      <c r="L39" s="34" t="s">
        <v>163</v>
      </c>
      <c r="M39" s="11" t="s">
        <v>132</v>
      </c>
      <c r="N39" s="11">
        <v>2</v>
      </c>
      <c r="O39" s="11" t="s">
        <v>105</v>
      </c>
      <c r="P39" s="11">
        <v>20</v>
      </c>
      <c r="Q39" s="31" t="s">
        <v>126</v>
      </c>
      <c r="R39" s="11">
        <v>40</v>
      </c>
      <c r="S39" s="18" t="s">
        <v>74</v>
      </c>
      <c r="T39" s="25" t="s">
        <v>203</v>
      </c>
      <c r="U39" s="25" t="s">
        <v>170</v>
      </c>
      <c r="V39" s="8" t="s">
        <v>94</v>
      </c>
      <c r="W39" s="2" t="s">
        <v>204</v>
      </c>
      <c r="X39" s="32" t="s">
        <v>95</v>
      </c>
      <c r="Y39" s="17" t="s">
        <v>205</v>
      </c>
      <c r="Z39" s="10">
        <v>0</v>
      </c>
    </row>
    <row r="40" spans="1:26" ht="118.5" customHeight="1" x14ac:dyDescent="0.25">
      <c r="A40" s="156"/>
      <c r="B40" s="158"/>
      <c r="C40" s="3" t="s">
        <v>235</v>
      </c>
      <c r="D40" s="34" t="s">
        <v>416</v>
      </c>
      <c r="E40" s="7" t="s">
        <v>125</v>
      </c>
      <c r="F40" s="8" t="s">
        <v>66</v>
      </c>
      <c r="G40" s="8">
        <v>1</v>
      </c>
      <c r="H40" s="8" t="s">
        <v>69</v>
      </c>
      <c r="I40" s="8">
        <v>10</v>
      </c>
      <c r="J40" s="8" t="s">
        <v>68</v>
      </c>
      <c r="K40" s="8">
        <v>10</v>
      </c>
      <c r="L40" s="14" t="s">
        <v>168</v>
      </c>
      <c r="M40" s="11" t="s">
        <v>66</v>
      </c>
      <c r="N40" s="11">
        <v>1</v>
      </c>
      <c r="O40" s="11" t="s">
        <v>69</v>
      </c>
      <c r="P40" s="11">
        <v>10</v>
      </c>
      <c r="Q40" s="31" t="s">
        <v>68</v>
      </c>
      <c r="R40" s="11">
        <v>10</v>
      </c>
      <c r="S40" s="11" t="s">
        <v>74</v>
      </c>
      <c r="T40" s="12" t="s">
        <v>169</v>
      </c>
      <c r="U40" s="12" t="s">
        <v>170</v>
      </c>
      <c r="V40" s="11" t="s">
        <v>107</v>
      </c>
      <c r="W40" s="12" t="s">
        <v>171</v>
      </c>
      <c r="X40" s="27" t="s">
        <v>95</v>
      </c>
      <c r="Y40" s="68" t="s">
        <v>172</v>
      </c>
      <c r="Z40" s="13">
        <v>1</v>
      </c>
    </row>
    <row r="41" spans="1:26" ht="103.5" customHeight="1" x14ac:dyDescent="0.25">
      <c r="A41" s="156"/>
      <c r="B41" s="158"/>
      <c r="C41" s="25" t="s">
        <v>146</v>
      </c>
      <c r="D41" s="34" t="s">
        <v>145</v>
      </c>
      <c r="E41" s="25" t="s">
        <v>147</v>
      </c>
      <c r="F41" s="20" t="s">
        <v>66</v>
      </c>
      <c r="G41" s="20">
        <v>1</v>
      </c>
      <c r="H41" s="20" t="s">
        <v>64</v>
      </c>
      <c r="I41" s="20">
        <v>5</v>
      </c>
      <c r="J41" s="20" t="s">
        <v>68</v>
      </c>
      <c r="K41" s="20">
        <v>5</v>
      </c>
      <c r="L41" s="34" t="s">
        <v>164</v>
      </c>
      <c r="M41" s="11" t="s">
        <v>66</v>
      </c>
      <c r="N41" s="11">
        <v>1</v>
      </c>
      <c r="O41" s="11" t="s">
        <v>65</v>
      </c>
      <c r="P41" s="11">
        <v>5</v>
      </c>
      <c r="Q41" s="31" t="s">
        <v>68</v>
      </c>
      <c r="R41" s="11">
        <v>5</v>
      </c>
      <c r="S41" s="18" t="s">
        <v>74</v>
      </c>
      <c r="T41" s="25" t="s">
        <v>206</v>
      </c>
      <c r="U41" s="25" t="s">
        <v>170</v>
      </c>
      <c r="V41" s="8" t="s">
        <v>96</v>
      </c>
      <c r="W41" s="2" t="s">
        <v>207</v>
      </c>
      <c r="X41" s="32" t="s">
        <v>95</v>
      </c>
      <c r="Y41" s="17" t="s">
        <v>208</v>
      </c>
      <c r="Z41" s="10">
        <v>1</v>
      </c>
    </row>
    <row r="42" spans="1:26" ht="120.75" customHeight="1" thickBot="1" x14ac:dyDescent="0.3">
      <c r="A42" s="157"/>
      <c r="B42" s="141"/>
      <c r="C42" s="40" t="s">
        <v>209</v>
      </c>
      <c r="D42" s="42" t="s">
        <v>148</v>
      </c>
      <c r="E42" s="40" t="s">
        <v>149</v>
      </c>
      <c r="F42" s="41" t="s">
        <v>66</v>
      </c>
      <c r="G42" s="41">
        <v>1</v>
      </c>
      <c r="H42" s="41" t="s">
        <v>64</v>
      </c>
      <c r="I42" s="41">
        <v>5</v>
      </c>
      <c r="J42" s="41" t="s">
        <v>68</v>
      </c>
      <c r="K42" s="41">
        <v>5</v>
      </c>
      <c r="L42" s="42" t="s">
        <v>164</v>
      </c>
      <c r="M42" s="43" t="s">
        <v>66</v>
      </c>
      <c r="N42" s="43">
        <v>1</v>
      </c>
      <c r="O42" s="43" t="s">
        <v>65</v>
      </c>
      <c r="P42" s="43">
        <v>5</v>
      </c>
      <c r="Q42" s="74" t="s">
        <v>68</v>
      </c>
      <c r="R42" s="43">
        <v>5</v>
      </c>
      <c r="S42" s="41" t="s">
        <v>74</v>
      </c>
      <c r="T42" s="40" t="s">
        <v>210</v>
      </c>
      <c r="U42" s="40" t="s">
        <v>170</v>
      </c>
      <c r="V42" s="43" t="s">
        <v>94</v>
      </c>
      <c r="W42" s="57" t="s">
        <v>212</v>
      </c>
      <c r="X42" s="58" t="s">
        <v>95</v>
      </c>
      <c r="Y42" s="17" t="s">
        <v>211</v>
      </c>
      <c r="Z42" s="10">
        <v>0.9</v>
      </c>
    </row>
    <row r="43" spans="1:26" ht="75" customHeight="1" x14ac:dyDescent="0.25">
      <c r="A43" s="181" t="s">
        <v>295</v>
      </c>
      <c r="B43" s="173"/>
      <c r="C43" s="25" t="s">
        <v>56</v>
      </c>
      <c r="D43" s="34"/>
      <c r="E43" s="2" t="s">
        <v>47</v>
      </c>
      <c r="F43" s="20"/>
      <c r="G43" s="20"/>
      <c r="H43" s="20"/>
      <c r="I43" s="20"/>
      <c r="J43" s="20"/>
      <c r="K43" s="20"/>
      <c r="L43" s="34" t="s">
        <v>73</v>
      </c>
      <c r="M43" s="21"/>
      <c r="N43" s="21"/>
      <c r="O43" s="21"/>
      <c r="P43" s="21"/>
      <c r="Q43" s="26"/>
      <c r="R43" s="21"/>
      <c r="S43" s="19"/>
      <c r="T43" s="25" t="s">
        <v>88</v>
      </c>
      <c r="U43" s="25" t="s">
        <v>90</v>
      </c>
      <c r="V43" s="8" t="s">
        <v>111</v>
      </c>
      <c r="W43" s="2" t="s">
        <v>113</v>
      </c>
      <c r="X43" s="32" t="s">
        <v>112</v>
      </c>
      <c r="Y43" s="17" t="s">
        <v>294</v>
      </c>
      <c r="Z43" s="10">
        <v>0.01</v>
      </c>
    </row>
    <row r="44" spans="1:26" ht="75" customHeight="1" x14ac:dyDescent="0.25">
      <c r="A44" s="181"/>
      <c r="B44" s="173"/>
      <c r="C44" s="25" t="s">
        <v>150</v>
      </c>
      <c r="D44" s="34" t="s">
        <v>122</v>
      </c>
      <c r="E44" s="2" t="s">
        <v>151</v>
      </c>
      <c r="F44" s="20" t="s">
        <v>70</v>
      </c>
      <c r="G44" s="20">
        <v>4</v>
      </c>
      <c r="H44" s="20" t="s">
        <v>69</v>
      </c>
      <c r="I44" s="20">
        <v>10</v>
      </c>
      <c r="J44" s="20" t="s">
        <v>126</v>
      </c>
      <c r="K44" s="20">
        <v>40</v>
      </c>
      <c r="L44" s="34" t="s">
        <v>167</v>
      </c>
      <c r="M44" s="21" t="s">
        <v>70</v>
      </c>
      <c r="N44" s="21">
        <v>3</v>
      </c>
      <c r="O44" s="21" t="s">
        <v>69</v>
      </c>
      <c r="P44" s="21">
        <v>10</v>
      </c>
      <c r="Q44" s="26" t="s">
        <v>126</v>
      </c>
      <c r="R44" s="21">
        <v>30</v>
      </c>
      <c r="S44" s="19" t="s">
        <v>74</v>
      </c>
      <c r="T44" s="25" t="s">
        <v>197</v>
      </c>
      <c r="U44" s="25" t="s">
        <v>178</v>
      </c>
      <c r="V44" s="8" t="s">
        <v>94</v>
      </c>
      <c r="W44" s="2" t="s">
        <v>198</v>
      </c>
      <c r="X44" s="32" t="s">
        <v>95</v>
      </c>
      <c r="Y44" s="2" t="s">
        <v>199</v>
      </c>
      <c r="Z44" s="38">
        <v>0.85</v>
      </c>
    </row>
    <row r="45" spans="1:26" ht="44.25" customHeight="1" x14ac:dyDescent="0.25">
      <c r="A45" s="181"/>
      <c r="B45" s="173"/>
      <c r="C45" s="173" t="s">
        <v>37</v>
      </c>
      <c r="D45" s="184" t="s">
        <v>33</v>
      </c>
      <c r="E45" s="25" t="s">
        <v>39</v>
      </c>
      <c r="F45" s="171" t="s">
        <v>66</v>
      </c>
      <c r="G45" s="171">
        <v>1</v>
      </c>
      <c r="H45" s="171" t="s">
        <v>64</v>
      </c>
      <c r="I45" s="171">
        <v>5</v>
      </c>
      <c r="J45" s="171" t="s">
        <v>68</v>
      </c>
      <c r="K45" s="171">
        <v>5</v>
      </c>
      <c r="L45" s="174" t="s">
        <v>165</v>
      </c>
      <c r="M45" s="152" t="s">
        <v>66</v>
      </c>
      <c r="N45" s="152">
        <v>1</v>
      </c>
      <c r="O45" s="152" t="s">
        <v>65</v>
      </c>
      <c r="P45" s="152">
        <v>5</v>
      </c>
      <c r="Q45" s="152" t="s">
        <v>68</v>
      </c>
      <c r="R45" s="152">
        <v>5</v>
      </c>
      <c r="S45" s="150" t="s">
        <v>74</v>
      </c>
      <c r="T45" s="139" t="s">
        <v>92</v>
      </c>
      <c r="U45" s="139" t="s">
        <v>93</v>
      </c>
      <c r="V45" s="152" t="s">
        <v>117</v>
      </c>
      <c r="W45" s="164" t="s">
        <v>116</v>
      </c>
      <c r="X45" s="139" t="s">
        <v>95</v>
      </c>
      <c r="Y45" s="164" t="s">
        <v>118</v>
      </c>
      <c r="Z45" s="137">
        <v>1</v>
      </c>
    </row>
    <row r="46" spans="1:26" ht="53.25" customHeight="1" x14ac:dyDescent="0.25">
      <c r="A46" s="181"/>
      <c r="B46" s="173"/>
      <c r="C46" s="173"/>
      <c r="D46" s="184"/>
      <c r="E46" s="6" t="s">
        <v>38</v>
      </c>
      <c r="F46" s="171"/>
      <c r="G46" s="171"/>
      <c r="H46" s="171"/>
      <c r="I46" s="171"/>
      <c r="J46" s="171"/>
      <c r="K46" s="171"/>
      <c r="L46" s="175"/>
      <c r="M46" s="154"/>
      <c r="N46" s="154"/>
      <c r="O46" s="154"/>
      <c r="P46" s="154"/>
      <c r="Q46" s="154"/>
      <c r="R46" s="154"/>
      <c r="S46" s="147"/>
      <c r="T46" s="140"/>
      <c r="U46" s="140"/>
      <c r="V46" s="154"/>
      <c r="W46" s="165"/>
      <c r="X46" s="140"/>
      <c r="Y46" s="165"/>
      <c r="Z46" s="138"/>
    </row>
    <row r="47" spans="1:26" ht="104.25" customHeight="1" x14ac:dyDescent="0.25">
      <c r="A47" s="181"/>
      <c r="B47" s="173"/>
      <c r="C47" s="25" t="s">
        <v>153</v>
      </c>
      <c r="D47" s="6" t="s">
        <v>152</v>
      </c>
      <c r="E47" s="2" t="s">
        <v>173</v>
      </c>
      <c r="F47" s="20" t="s">
        <v>66</v>
      </c>
      <c r="G47" s="20">
        <v>1</v>
      </c>
      <c r="H47" s="20" t="s">
        <v>64</v>
      </c>
      <c r="I47" s="20">
        <v>5</v>
      </c>
      <c r="J47" s="20" t="s">
        <v>68</v>
      </c>
      <c r="K47" s="20">
        <v>5</v>
      </c>
      <c r="L47" s="29" t="s">
        <v>154</v>
      </c>
      <c r="M47" s="21" t="s">
        <v>66</v>
      </c>
      <c r="N47" s="21">
        <v>1</v>
      </c>
      <c r="O47" s="21" t="s">
        <v>65</v>
      </c>
      <c r="P47" s="21">
        <v>5</v>
      </c>
      <c r="Q47" s="26" t="s">
        <v>68</v>
      </c>
      <c r="R47" s="21">
        <v>5</v>
      </c>
      <c r="S47" s="19" t="s">
        <v>74</v>
      </c>
      <c r="T47" s="24" t="s">
        <v>188</v>
      </c>
      <c r="U47" s="24" t="s">
        <v>189</v>
      </c>
      <c r="V47" s="21" t="s">
        <v>114</v>
      </c>
      <c r="W47" s="22" t="s">
        <v>190</v>
      </c>
      <c r="X47" s="30" t="s">
        <v>95</v>
      </c>
      <c r="Y47" s="22" t="s">
        <v>191</v>
      </c>
      <c r="Z47" s="59">
        <v>100</v>
      </c>
    </row>
    <row r="48" spans="1:26" ht="104.25" customHeight="1" x14ac:dyDescent="0.25">
      <c r="A48" s="181"/>
      <c r="B48" s="173"/>
      <c r="C48" s="25" t="s">
        <v>156</v>
      </c>
      <c r="D48" s="6" t="s">
        <v>155</v>
      </c>
      <c r="E48" s="15" t="s">
        <v>157</v>
      </c>
      <c r="F48" s="20" t="s">
        <v>66</v>
      </c>
      <c r="G48" s="20">
        <v>1</v>
      </c>
      <c r="H48" s="20" t="s">
        <v>64</v>
      </c>
      <c r="I48" s="20">
        <v>5</v>
      </c>
      <c r="J48" s="20" t="s">
        <v>68</v>
      </c>
      <c r="K48" s="20">
        <v>5</v>
      </c>
      <c r="L48" s="29" t="s">
        <v>192</v>
      </c>
      <c r="M48" s="21" t="s">
        <v>66</v>
      </c>
      <c r="N48" s="21">
        <v>1</v>
      </c>
      <c r="O48" s="21" t="s">
        <v>65</v>
      </c>
      <c r="P48" s="21">
        <v>5</v>
      </c>
      <c r="Q48" s="26" t="s">
        <v>68</v>
      </c>
      <c r="R48" s="21">
        <v>5</v>
      </c>
      <c r="S48" s="19" t="s">
        <v>74</v>
      </c>
      <c r="T48" s="24" t="s">
        <v>193</v>
      </c>
      <c r="U48" s="24" t="s">
        <v>194</v>
      </c>
      <c r="V48" s="21" t="s">
        <v>94</v>
      </c>
      <c r="W48" s="22" t="s">
        <v>195</v>
      </c>
      <c r="X48" s="30" t="s">
        <v>95</v>
      </c>
      <c r="Y48" s="22" t="s">
        <v>196</v>
      </c>
      <c r="Z48" s="59">
        <v>100</v>
      </c>
    </row>
    <row r="49" spans="1:26" ht="68.25" customHeight="1" thickBot="1" x14ac:dyDescent="0.3">
      <c r="A49" s="182"/>
      <c r="B49" s="183"/>
      <c r="C49" s="60" t="s">
        <v>36</v>
      </c>
      <c r="D49" s="70" t="s">
        <v>34</v>
      </c>
      <c r="E49" s="44" t="s">
        <v>35</v>
      </c>
      <c r="F49" s="41" t="s">
        <v>66</v>
      </c>
      <c r="G49" s="41">
        <v>1</v>
      </c>
      <c r="H49" s="41" t="s">
        <v>64</v>
      </c>
      <c r="I49" s="41">
        <v>5</v>
      </c>
      <c r="J49" s="41" t="s">
        <v>68</v>
      </c>
      <c r="K49" s="41">
        <v>5</v>
      </c>
      <c r="L49" s="42" t="s">
        <v>166</v>
      </c>
      <c r="M49" s="43" t="s">
        <v>66</v>
      </c>
      <c r="N49" s="43">
        <v>1</v>
      </c>
      <c r="O49" s="43" t="s">
        <v>65</v>
      </c>
      <c r="P49" s="43">
        <v>5</v>
      </c>
      <c r="Q49" s="74" t="s">
        <v>68</v>
      </c>
      <c r="R49" s="43">
        <v>5</v>
      </c>
      <c r="S49" s="43" t="s">
        <v>74</v>
      </c>
      <c r="T49" s="40" t="s">
        <v>119</v>
      </c>
      <c r="U49" s="40" t="s">
        <v>91</v>
      </c>
      <c r="V49" s="43" t="s">
        <v>114</v>
      </c>
      <c r="W49" s="44" t="s">
        <v>120</v>
      </c>
      <c r="X49" s="58" t="s">
        <v>95</v>
      </c>
      <c r="Y49" s="44" t="s">
        <v>121</v>
      </c>
      <c r="Z49" s="45">
        <v>0.8</v>
      </c>
    </row>
    <row r="50" spans="1:26" ht="127.5" customHeight="1" thickBot="1" x14ac:dyDescent="0.3">
      <c r="A50" s="61" t="s">
        <v>246</v>
      </c>
      <c r="B50" s="62" t="s">
        <v>247</v>
      </c>
      <c r="C50" s="63" t="s">
        <v>254</v>
      </c>
      <c r="D50" s="71" t="s">
        <v>248</v>
      </c>
      <c r="E50" s="63" t="s">
        <v>255</v>
      </c>
      <c r="F50" s="64" t="s">
        <v>66</v>
      </c>
      <c r="G50" s="64">
        <v>1</v>
      </c>
      <c r="H50" s="64" t="s">
        <v>67</v>
      </c>
      <c r="I50" s="64">
        <v>20</v>
      </c>
      <c r="J50" s="64" t="s">
        <v>65</v>
      </c>
      <c r="K50" s="64">
        <v>20</v>
      </c>
      <c r="L50" s="65" t="s">
        <v>249</v>
      </c>
      <c r="M50" s="64" t="s">
        <v>66</v>
      </c>
      <c r="N50" s="66">
        <v>1</v>
      </c>
      <c r="O50" s="64" t="s">
        <v>105</v>
      </c>
      <c r="P50" s="66">
        <v>20</v>
      </c>
      <c r="Q50" s="78" t="s">
        <v>65</v>
      </c>
      <c r="R50" s="66">
        <v>20</v>
      </c>
      <c r="S50" s="66" t="s">
        <v>74</v>
      </c>
      <c r="T50" s="65" t="s">
        <v>250</v>
      </c>
      <c r="U50" s="65" t="s">
        <v>251</v>
      </c>
      <c r="V50" s="66" t="s">
        <v>115</v>
      </c>
      <c r="W50" s="63" t="s">
        <v>252</v>
      </c>
      <c r="X50" s="75" t="s">
        <v>95</v>
      </c>
      <c r="Y50" s="63" t="s">
        <v>253</v>
      </c>
      <c r="Z50" s="67">
        <v>0.8</v>
      </c>
    </row>
    <row r="51" spans="1:26" ht="108" customHeight="1" thickBot="1" x14ac:dyDescent="0.3">
      <c r="A51" s="61" t="s">
        <v>256</v>
      </c>
      <c r="B51" s="62" t="s">
        <v>257</v>
      </c>
      <c r="C51" s="63" t="s">
        <v>259</v>
      </c>
      <c r="D51" s="71" t="s">
        <v>258</v>
      </c>
      <c r="E51" s="63" t="s">
        <v>255</v>
      </c>
      <c r="F51" s="66" t="s">
        <v>132</v>
      </c>
      <c r="G51" s="66">
        <v>2</v>
      </c>
      <c r="H51" s="64" t="s">
        <v>67</v>
      </c>
      <c r="I51" s="64">
        <v>20</v>
      </c>
      <c r="J51" s="66" t="s">
        <v>69</v>
      </c>
      <c r="K51" s="66">
        <v>40</v>
      </c>
      <c r="L51" s="71" t="s">
        <v>260</v>
      </c>
      <c r="M51" s="66" t="s">
        <v>66</v>
      </c>
      <c r="N51" s="66">
        <v>1</v>
      </c>
      <c r="O51" s="66" t="s">
        <v>105</v>
      </c>
      <c r="P51" s="66">
        <v>20</v>
      </c>
      <c r="Q51" s="78" t="s">
        <v>65</v>
      </c>
      <c r="R51" s="66">
        <v>20</v>
      </c>
      <c r="S51" s="66" t="s">
        <v>74</v>
      </c>
      <c r="T51" s="63" t="s">
        <v>261</v>
      </c>
      <c r="U51" s="63" t="s">
        <v>262</v>
      </c>
      <c r="V51" s="66" t="s">
        <v>115</v>
      </c>
      <c r="W51" s="63" t="s">
        <v>252</v>
      </c>
      <c r="X51" s="75" t="s">
        <v>263</v>
      </c>
      <c r="Y51" s="63" t="s">
        <v>264</v>
      </c>
      <c r="Z51" s="67">
        <v>0.8</v>
      </c>
    </row>
  </sheetData>
  <mergeCells count="210">
    <mergeCell ref="C1:W3"/>
    <mergeCell ref="Q14:Q15"/>
    <mergeCell ref="R14:R15"/>
    <mergeCell ref="Q8:Q9"/>
    <mergeCell ref="R8:R9"/>
    <mergeCell ref="S8:S9"/>
    <mergeCell ref="T8:T9"/>
    <mergeCell ref="U8:U9"/>
    <mergeCell ref="S14:S15"/>
    <mergeCell ref="T14:T15"/>
    <mergeCell ref="U14:U15"/>
    <mergeCell ref="A4:E6"/>
    <mergeCell ref="F6:K6"/>
    <mergeCell ref="F5:K5"/>
    <mergeCell ref="L6:L7"/>
    <mergeCell ref="M6:R6"/>
    <mergeCell ref="S6:U6"/>
    <mergeCell ref="K14:K15"/>
    <mergeCell ref="J14:J15"/>
    <mergeCell ref="G14:G15"/>
    <mergeCell ref="F10:F11"/>
    <mergeCell ref="G10:G11"/>
    <mergeCell ref="E8:E9"/>
    <mergeCell ref="C10:C11"/>
    <mergeCell ref="Y45:Y46"/>
    <mergeCell ref="V45:V46"/>
    <mergeCell ref="T45:T46"/>
    <mergeCell ref="U45:U46"/>
    <mergeCell ref="A1:B3"/>
    <mergeCell ref="M45:M46"/>
    <mergeCell ref="N45:N46"/>
    <mergeCell ref="O45:O46"/>
    <mergeCell ref="P45:P46"/>
    <mergeCell ref="M14:M15"/>
    <mergeCell ref="N14:N15"/>
    <mergeCell ref="O14:O15"/>
    <mergeCell ref="P14:P15"/>
    <mergeCell ref="M18:M19"/>
    <mergeCell ref="N18:N19"/>
    <mergeCell ref="N8:N9"/>
    <mergeCell ref="P8:P9"/>
    <mergeCell ref="O8:O9"/>
    <mergeCell ref="F45:F46"/>
    <mergeCell ref="G45:G46"/>
    <mergeCell ref="H45:H46"/>
    <mergeCell ref="I45:I46"/>
    <mergeCell ref="X1:Z1"/>
    <mergeCell ref="X2:Z2"/>
    <mergeCell ref="X8:X9"/>
    <mergeCell ref="Y8:Y9"/>
    <mergeCell ref="M10:M11"/>
    <mergeCell ref="O10:O11"/>
    <mergeCell ref="Q10:Q11"/>
    <mergeCell ref="N10:N11"/>
    <mergeCell ref="P10:P11"/>
    <mergeCell ref="J10:J11"/>
    <mergeCell ref="K10:K11"/>
    <mergeCell ref="R10:R11"/>
    <mergeCell ref="S10:S11"/>
    <mergeCell ref="U10:U11"/>
    <mergeCell ref="V10:V11"/>
    <mergeCell ref="W10:W11"/>
    <mergeCell ref="T10:T11"/>
    <mergeCell ref="X10:X11"/>
    <mergeCell ref="Y10:Y11"/>
    <mergeCell ref="M8:M9"/>
    <mergeCell ref="F25:F26"/>
    <mergeCell ref="G25:G26"/>
    <mergeCell ref="H25:H26"/>
    <mergeCell ref="I25:I26"/>
    <mergeCell ref="A45:A49"/>
    <mergeCell ref="B45:B49"/>
    <mergeCell ref="C45:C46"/>
    <mergeCell ref="D45:D46"/>
    <mergeCell ref="D14:D15"/>
    <mergeCell ref="E14:E15"/>
    <mergeCell ref="D18:D19"/>
    <mergeCell ref="D31:D32"/>
    <mergeCell ref="A43:A44"/>
    <mergeCell ref="B43:B44"/>
    <mergeCell ref="D27:D28"/>
    <mergeCell ref="C27:C28"/>
    <mergeCell ref="D35:D36"/>
    <mergeCell ref="D25:D26"/>
    <mergeCell ref="E25:E26"/>
    <mergeCell ref="L27:L28"/>
    <mergeCell ref="J18:J19"/>
    <mergeCell ref="J45:J46"/>
    <mergeCell ref="L31:L32"/>
    <mergeCell ref="K8:K9"/>
    <mergeCell ref="L10:L11"/>
    <mergeCell ref="G8:G9"/>
    <mergeCell ref="H8:H9"/>
    <mergeCell ref="I8:I9"/>
    <mergeCell ref="H10:H11"/>
    <mergeCell ref="I10:I11"/>
    <mergeCell ref="H14:H15"/>
    <mergeCell ref="I14:I15"/>
    <mergeCell ref="I18:I19"/>
    <mergeCell ref="J25:J26"/>
    <mergeCell ref="K25:K26"/>
    <mergeCell ref="D8:D9"/>
    <mergeCell ref="F8:F9"/>
    <mergeCell ref="J8:J9"/>
    <mergeCell ref="L8:L9"/>
    <mergeCell ref="O18:O19"/>
    <mergeCell ref="D16:D17"/>
    <mergeCell ref="L14:L15"/>
    <mergeCell ref="D12:D13"/>
    <mergeCell ref="P18:P19"/>
    <mergeCell ref="K18:K19"/>
    <mergeCell ref="F18:F19"/>
    <mergeCell ref="G18:G19"/>
    <mergeCell ref="H18:H19"/>
    <mergeCell ref="F14:F15"/>
    <mergeCell ref="S45:S46"/>
    <mergeCell ref="W45:W46"/>
    <mergeCell ref="X45:X46"/>
    <mergeCell ref="P25:P26"/>
    <mergeCell ref="Q25:Q26"/>
    <mergeCell ref="R25:R26"/>
    <mergeCell ref="K45:K46"/>
    <mergeCell ref="D10:D11"/>
    <mergeCell ref="E10:E11"/>
    <mergeCell ref="Q18:Q19"/>
    <mergeCell ref="R18:R19"/>
    <mergeCell ref="L45:L46"/>
    <mergeCell ref="F31:F32"/>
    <mergeCell ref="G31:G32"/>
    <mergeCell ref="H31:H32"/>
    <mergeCell ref="I31:I32"/>
    <mergeCell ref="K31:K32"/>
    <mergeCell ref="J31:J32"/>
    <mergeCell ref="F27:F28"/>
    <mergeCell ref="G27:G28"/>
    <mergeCell ref="H27:H28"/>
    <mergeCell ref="I27:I28"/>
    <mergeCell ref="J27:J28"/>
    <mergeCell ref="K27:K28"/>
    <mergeCell ref="Q45:Q46"/>
    <mergeCell ref="R45:R46"/>
    <mergeCell ref="M31:M32"/>
    <mergeCell ref="N31:N32"/>
    <mergeCell ref="O31:O32"/>
    <mergeCell ref="P31:P32"/>
    <mergeCell ref="Q31:Q32"/>
    <mergeCell ref="R31:R32"/>
    <mergeCell ref="N27:N28"/>
    <mergeCell ref="O27:O28"/>
    <mergeCell ref="P27:P28"/>
    <mergeCell ref="Q27:Q28"/>
    <mergeCell ref="R27:R28"/>
    <mergeCell ref="Y18:Y19"/>
    <mergeCell ref="Z18:Z19"/>
    <mergeCell ref="T27:T28"/>
    <mergeCell ref="S18:S19"/>
    <mergeCell ref="U18:U19"/>
    <mergeCell ref="S31:S32"/>
    <mergeCell ref="T31:T32"/>
    <mergeCell ref="U31:U32"/>
    <mergeCell ref="U25:U26"/>
    <mergeCell ref="V25:V26"/>
    <mergeCell ref="W25:W26"/>
    <mergeCell ref="V31:V32"/>
    <mergeCell ref="W31:W32"/>
    <mergeCell ref="X31:X32"/>
    <mergeCell ref="Y31:Y32"/>
    <mergeCell ref="Z31:Z32"/>
    <mergeCell ref="Y25:Y26"/>
    <mergeCell ref="Z25:Z26"/>
    <mergeCell ref="Y27:Y28"/>
    <mergeCell ref="Z27:Z28"/>
    <mergeCell ref="X25:X26"/>
    <mergeCell ref="X27:X28"/>
    <mergeCell ref="V27:V28"/>
    <mergeCell ref="S25:S26"/>
    <mergeCell ref="A8:A13"/>
    <mergeCell ref="B8:B13"/>
    <mergeCell ref="A14:A28"/>
    <mergeCell ref="B14:B28"/>
    <mergeCell ref="A29:A30"/>
    <mergeCell ref="B29:B30"/>
    <mergeCell ref="A31:A36"/>
    <mergeCell ref="B31:B36"/>
    <mergeCell ref="A37:A42"/>
    <mergeCell ref="B37:B42"/>
    <mergeCell ref="Z10:Z11"/>
    <mergeCell ref="X3:Z3"/>
    <mergeCell ref="Z45:Z46"/>
    <mergeCell ref="W18:W19"/>
    <mergeCell ref="X18:X19"/>
    <mergeCell ref="W27:W28"/>
    <mergeCell ref="U27:U28"/>
    <mergeCell ref="V4:Z6"/>
    <mergeCell ref="F4:U4"/>
    <mergeCell ref="L5:U5"/>
    <mergeCell ref="Z8:Z9"/>
    <mergeCell ref="V14:V15"/>
    <mergeCell ref="W14:W15"/>
    <mergeCell ref="X14:X15"/>
    <mergeCell ref="Y14:Y15"/>
    <mergeCell ref="Z14:Z15"/>
    <mergeCell ref="W8:W9"/>
    <mergeCell ref="V8:V9"/>
    <mergeCell ref="T25:T26"/>
    <mergeCell ref="S27:S28"/>
    <mergeCell ref="M27:M28"/>
    <mergeCell ref="M25:M26"/>
    <mergeCell ref="N25:N26"/>
    <mergeCell ref="O25:O26"/>
  </mergeCells>
  <pageMargins left="0.7" right="0.7" top="0.75" bottom="0.75" header="0.3" footer="0.3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11" sqref="E11"/>
    </sheetView>
  </sheetViews>
  <sheetFormatPr baseColWidth="10" defaultRowHeight="15" x14ac:dyDescent="0.25"/>
  <cols>
    <col min="1" max="1" width="17.140625" customWidth="1"/>
    <col min="3" max="3" width="1" customWidth="1"/>
    <col min="4" max="4" width="16.140625" customWidth="1"/>
  </cols>
  <sheetData>
    <row r="1" spans="1:5" x14ac:dyDescent="0.25">
      <c r="A1" s="226" t="s">
        <v>0</v>
      </c>
      <c r="B1" s="227"/>
      <c r="C1" s="227"/>
      <c r="D1" s="227"/>
      <c r="E1" s="228"/>
    </row>
    <row r="2" spans="1:5" ht="15.75" thickBot="1" x14ac:dyDescent="0.3">
      <c r="A2" s="229" t="s">
        <v>411</v>
      </c>
      <c r="B2" s="230"/>
      <c r="C2" s="230"/>
      <c r="D2" s="230"/>
      <c r="E2" s="231"/>
    </row>
    <row r="3" spans="1:5" x14ac:dyDescent="0.25">
      <c r="A3" s="215" t="s">
        <v>306</v>
      </c>
      <c r="B3" s="216"/>
      <c r="C3" s="127"/>
      <c r="D3" s="217" t="s">
        <v>307</v>
      </c>
      <c r="E3" s="218"/>
    </row>
    <row r="4" spans="1:5" x14ac:dyDescent="0.25">
      <c r="A4" s="84" t="s">
        <v>328</v>
      </c>
      <c r="B4" s="86" t="s">
        <v>330</v>
      </c>
      <c r="C4" s="88"/>
      <c r="D4" s="87" t="s">
        <v>328</v>
      </c>
      <c r="E4" s="85" t="s">
        <v>330</v>
      </c>
    </row>
    <row r="5" spans="1:5" ht="93.75" customHeight="1" x14ac:dyDescent="0.25">
      <c r="A5" s="84" t="s">
        <v>412</v>
      </c>
      <c r="B5" s="86">
        <f>1010</f>
        <v>1010</v>
      </c>
      <c r="C5" s="88"/>
      <c r="D5" s="87" t="s">
        <v>414</v>
      </c>
      <c r="E5" s="85">
        <v>1</v>
      </c>
    </row>
    <row r="6" spans="1:5" ht="45" x14ac:dyDescent="0.25">
      <c r="A6" s="84" t="s">
        <v>413</v>
      </c>
      <c r="B6" s="86">
        <v>1010</v>
      </c>
      <c r="C6" s="88"/>
      <c r="D6" s="87" t="s">
        <v>415</v>
      </c>
      <c r="E6" s="85">
        <v>20</v>
      </c>
    </row>
    <row r="7" spans="1:5" x14ac:dyDescent="0.25">
      <c r="A7" s="84" t="s">
        <v>320</v>
      </c>
      <c r="B7" s="86">
        <v>100</v>
      </c>
      <c r="C7" s="88"/>
      <c r="D7" s="87" t="s">
        <v>320</v>
      </c>
      <c r="E7" s="85">
        <v>70</v>
      </c>
    </row>
    <row r="8" spans="1:5" ht="30" x14ac:dyDescent="0.25">
      <c r="A8" s="84" t="s">
        <v>321</v>
      </c>
      <c r="B8" s="86">
        <f>(B5/B6)*100</f>
        <v>100</v>
      </c>
      <c r="C8" s="88"/>
      <c r="D8" s="87" t="s">
        <v>321</v>
      </c>
      <c r="E8" s="85">
        <f>(E5/E6)*100</f>
        <v>5</v>
      </c>
    </row>
    <row r="9" spans="1:5" ht="45.75" thickBot="1" x14ac:dyDescent="0.3">
      <c r="A9" s="105" t="s">
        <v>323</v>
      </c>
      <c r="B9" s="126">
        <f>B8-B7</f>
        <v>0</v>
      </c>
      <c r="C9" s="128"/>
      <c r="D9" s="116" t="s">
        <v>323</v>
      </c>
      <c r="E9" s="125">
        <f>E8-E7</f>
        <v>-65</v>
      </c>
    </row>
  </sheetData>
  <mergeCells count="4">
    <mergeCell ref="A1:E1"/>
    <mergeCell ref="A2:E2"/>
    <mergeCell ref="A3:B3"/>
    <mergeCell ref="D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workbookViewId="0">
      <selection activeCell="M5" sqref="M5"/>
    </sheetView>
  </sheetViews>
  <sheetFormatPr baseColWidth="10" defaultRowHeight="15" x14ac:dyDescent="0.25"/>
  <cols>
    <col min="1" max="1" width="16.140625" customWidth="1"/>
    <col min="2" max="2" width="11.140625" customWidth="1"/>
    <col min="3" max="3" width="1.28515625" style="72" customWidth="1"/>
    <col min="4" max="4" width="16.140625" customWidth="1"/>
    <col min="5" max="5" width="11.28515625" customWidth="1"/>
    <col min="6" max="6" width="1.42578125" style="72" customWidth="1"/>
    <col min="7" max="7" width="16.140625" customWidth="1"/>
    <col min="8" max="8" width="14" customWidth="1"/>
    <col min="9" max="9" width="1.42578125" style="72" customWidth="1"/>
    <col min="10" max="10" width="16.42578125" customWidth="1"/>
    <col min="11" max="11" width="13.7109375" customWidth="1"/>
    <col min="12" max="12" width="1.5703125" style="72" customWidth="1"/>
    <col min="13" max="13" width="16.42578125" customWidth="1"/>
    <col min="14" max="14" width="14.7109375" customWidth="1"/>
  </cols>
  <sheetData>
    <row r="1" spans="1:24" x14ac:dyDescent="0.25">
      <c r="A1" s="198" t="s">
        <v>0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200"/>
      <c r="O1" s="80"/>
      <c r="P1" s="80"/>
      <c r="Q1" s="80"/>
      <c r="R1" s="80"/>
      <c r="S1" s="80"/>
      <c r="T1" s="80"/>
      <c r="U1" s="80"/>
      <c r="V1" s="80"/>
      <c r="W1" s="80"/>
      <c r="X1" s="80"/>
    </row>
    <row r="2" spans="1:24" ht="15.75" thickBot="1" x14ac:dyDescent="0.3">
      <c r="A2" s="201" t="s">
        <v>23</v>
      </c>
      <c r="B2" s="202"/>
      <c r="C2" s="203"/>
      <c r="D2" s="202"/>
      <c r="E2" s="202"/>
      <c r="F2" s="203"/>
      <c r="G2" s="203"/>
      <c r="H2" s="203"/>
      <c r="I2" s="203"/>
      <c r="J2" s="203"/>
      <c r="K2" s="203"/>
      <c r="L2" s="203"/>
      <c r="M2" s="202"/>
      <c r="N2" s="204"/>
    </row>
    <row r="3" spans="1:24" ht="15.75" thickBot="1" x14ac:dyDescent="0.3">
      <c r="A3" s="207" t="s">
        <v>306</v>
      </c>
      <c r="B3" s="208"/>
      <c r="C3" s="82"/>
      <c r="D3" s="196" t="s">
        <v>307</v>
      </c>
      <c r="E3" s="208"/>
      <c r="F3" s="82"/>
      <c r="G3" s="205" t="s">
        <v>308</v>
      </c>
      <c r="H3" s="206"/>
      <c r="I3" s="82"/>
      <c r="J3" s="205" t="s">
        <v>309</v>
      </c>
      <c r="K3" s="209"/>
      <c r="L3" s="97"/>
      <c r="M3" s="196" t="s">
        <v>310</v>
      </c>
      <c r="N3" s="197"/>
    </row>
    <row r="4" spans="1:24" s="81" customFormat="1" ht="30" x14ac:dyDescent="0.25">
      <c r="A4" s="98" t="s">
        <v>327</v>
      </c>
      <c r="B4" s="99" t="s">
        <v>329</v>
      </c>
      <c r="C4" s="100"/>
      <c r="D4" s="101" t="s">
        <v>328</v>
      </c>
      <c r="E4" s="99" t="s">
        <v>330</v>
      </c>
      <c r="F4" s="100"/>
      <c r="G4" s="101" t="s">
        <v>304</v>
      </c>
      <c r="H4" s="99" t="s">
        <v>305</v>
      </c>
      <c r="I4" s="100"/>
      <c r="J4" s="98" t="s">
        <v>304</v>
      </c>
      <c r="K4" s="102" t="s">
        <v>305</v>
      </c>
      <c r="L4" s="103"/>
      <c r="M4" s="101" t="s">
        <v>304</v>
      </c>
      <c r="N4" s="104" t="s">
        <v>331</v>
      </c>
    </row>
    <row r="5" spans="1:24" s="81" customFormat="1" ht="75" x14ac:dyDescent="0.25">
      <c r="A5" s="84" t="s">
        <v>311</v>
      </c>
      <c r="B5" s="86">
        <v>919</v>
      </c>
      <c r="C5" s="88"/>
      <c r="D5" s="87" t="s">
        <v>313</v>
      </c>
      <c r="E5" s="86">
        <v>1</v>
      </c>
      <c r="F5" s="88"/>
      <c r="G5" s="87" t="s">
        <v>315</v>
      </c>
      <c r="H5" s="86">
        <v>24</v>
      </c>
      <c r="I5" s="88"/>
      <c r="J5" s="84" t="s">
        <v>317</v>
      </c>
      <c r="K5" s="83">
        <v>24</v>
      </c>
      <c r="L5" s="89"/>
      <c r="M5" s="87" t="s">
        <v>319</v>
      </c>
      <c r="N5" s="85">
        <v>10</v>
      </c>
    </row>
    <row r="6" spans="1:24" s="81" customFormat="1" ht="45" x14ac:dyDescent="0.25">
      <c r="A6" s="84" t="s">
        <v>312</v>
      </c>
      <c r="B6" s="86">
        <v>919</v>
      </c>
      <c r="C6" s="88"/>
      <c r="D6" s="87" t="s">
        <v>314</v>
      </c>
      <c r="E6" s="86">
        <v>20</v>
      </c>
      <c r="F6" s="88"/>
      <c r="G6" s="87" t="s">
        <v>316</v>
      </c>
      <c r="H6" s="86">
        <v>589</v>
      </c>
      <c r="I6" s="88"/>
      <c r="J6" s="84" t="s">
        <v>343</v>
      </c>
      <c r="K6" s="83">
        <v>24</v>
      </c>
      <c r="L6" s="89"/>
      <c r="M6" s="87" t="s">
        <v>344</v>
      </c>
      <c r="N6" s="85">
        <v>15</v>
      </c>
    </row>
    <row r="7" spans="1:24" s="81" customFormat="1" x14ac:dyDescent="0.25">
      <c r="A7" s="90" t="s">
        <v>320</v>
      </c>
      <c r="B7" s="91">
        <v>100</v>
      </c>
      <c r="C7" s="92"/>
      <c r="D7" s="93" t="s">
        <v>320</v>
      </c>
      <c r="E7" s="91">
        <v>70</v>
      </c>
      <c r="F7" s="92"/>
      <c r="G7" s="93" t="s">
        <v>320</v>
      </c>
      <c r="H7" s="91">
        <v>10</v>
      </c>
      <c r="I7" s="92"/>
      <c r="J7" s="90" t="s">
        <v>320</v>
      </c>
      <c r="K7" s="94">
        <v>100</v>
      </c>
      <c r="L7" s="95"/>
      <c r="M7" s="93" t="s">
        <v>320</v>
      </c>
      <c r="N7" s="96">
        <v>100</v>
      </c>
    </row>
    <row r="8" spans="1:24" s="81" customFormat="1" x14ac:dyDescent="0.25">
      <c r="A8" s="90" t="s">
        <v>321</v>
      </c>
      <c r="B8" s="91">
        <f>(B5/B6)*100</f>
        <v>100</v>
      </c>
      <c r="C8" s="92"/>
      <c r="D8" s="93" t="s">
        <v>321</v>
      </c>
      <c r="E8" s="91">
        <f>(E5/E6)*100</f>
        <v>5</v>
      </c>
      <c r="F8" s="92"/>
      <c r="G8" s="93" t="s">
        <v>321</v>
      </c>
      <c r="H8" s="91">
        <f>(H5/H6)*100</f>
        <v>4.074702886247878</v>
      </c>
      <c r="I8" s="92"/>
      <c r="J8" s="90" t="s">
        <v>322</v>
      </c>
      <c r="K8" s="94">
        <f>(K5/K6)*100</f>
        <v>100</v>
      </c>
      <c r="L8" s="95"/>
      <c r="M8" s="93" t="s">
        <v>322</v>
      </c>
      <c r="N8" s="96">
        <f>(N5/N6)*100</f>
        <v>66.666666666666657</v>
      </c>
    </row>
    <row r="9" spans="1:24" ht="30.75" thickBot="1" x14ac:dyDescent="0.3">
      <c r="A9" s="105" t="s">
        <v>323</v>
      </c>
      <c r="B9" s="106">
        <f>B8-B7</f>
        <v>0</v>
      </c>
      <c r="C9" s="109"/>
      <c r="D9" s="110" t="s">
        <v>323</v>
      </c>
      <c r="E9" s="106">
        <f>E8-E7</f>
        <v>-65</v>
      </c>
      <c r="F9" s="109"/>
      <c r="G9" s="110" t="s">
        <v>323</v>
      </c>
      <c r="H9" s="106">
        <f>H8-H7</f>
        <v>-5.925297113752122</v>
      </c>
      <c r="I9" s="109"/>
      <c r="J9" s="110" t="s">
        <v>323</v>
      </c>
      <c r="K9" s="107">
        <f>K7-K8</f>
        <v>0</v>
      </c>
      <c r="L9" s="109"/>
      <c r="M9" s="110" t="s">
        <v>323</v>
      </c>
      <c r="N9" s="108">
        <f>N8-N7</f>
        <v>-33.333333333333343</v>
      </c>
    </row>
  </sheetData>
  <mergeCells count="7">
    <mergeCell ref="M3:N3"/>
    <mergeCell ref="A1:N1"/>
    <mergeCell ref="A2:N2"/>
    <mergeCell ref="G3:H3"/>
    <mergeCell ref="A3:B3"/>
    <mergeCell ref="D3:E3"/>
    <mergeCell ref="J3:K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workbookViewId="0">
      <selection activeCell="P6" sqref="P6"/>
    </sheetView>
  </sheetViews>
  <sheetFormatPr baseColWidth="10" defaultRowHeight="15" x14ac:dyDescent="0.25"/>
  <cols>
    <col min="1" max="1" width="16.140625" customWidth="1"/>
    <col min="2" max="2" width="11.140625" customWidth="1"/>
    <col min="3" max="3" width="1.28515625" style="72" customWidth="1"/>
    <col min="4" max="4" width="16.140625" customWidth="1"/>
    <col min="5" max="5" width="11.28515625" customWidth="1"/>
    <col min="6" max="6" width="1.42578125" style="72" customWidth="1"/>
    <col min="7" max="7" width="16.140625" customWidth="1"/>
    <col min="8" max="8" width="14" customWidth="1"/>
    <col min="9" max="9" width="1.42578125" style="72" customWidth="1"/>
    <col min="10" max="10" width="16.42578125" customWidth="1"/>
    <col min="11" max="11" width="13.7109375" customWidth="1"/>
    <col min="12" max="12" width="1.5703125" style="72" customWidth="1"/>
    <col min="13" max="13" width="16.42578125" customWidth="1"/>
    <col min="14" max="14" width="14.7109375" customWidth="1"/>
    <col min="15" max="15" width="1.85546875" customWidth="1"/>
    <col min="16" max="16" width="16.42578125" customWidth="1"/>
    <col min="17" max="17" width="14.7109375" customWidth="1"/>
  </cols>
  <sheetData>
    <row r="1" spans="1:25" x14ac:dyDescent="0.25">
      <c r="A1" s="210" t="s"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80"/>
      <c r="S1" s="80"/>
      <c r="T1" s="80"/>
      <c r="U1" s="80"/>
      <c r="V1" s="80"/>
      <c r="W1" s="80"/>
      <c r="X1" s="80"/>
      <c r="Y1" s="80"/>
    </row>
    <row r="2" spans="1:25" ht="15.75" thickBot="1" x14ac:dyDescent="0.3">
      <c r="A2" s="212" t="s">
        <v>324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</row>
    <row r="3" spans="1:25" ht="15.75" thickBot="1" x14ac:dyDescent="0.3">
      <c r="A3" s="207" t="s">
        <v>306</v>
      </c>
      <c r="B3" s="208"/>
      <c r="C3" s="82"/>
      <c r="D3" s="196" t="s">
        <v>307</v>
      </c>
      <c r="E3" s="208"/>
      <c r="F3" s="82"/>
      <c r="G3" s="205" t="s">
        <v>308</v>
      </c>
      <c r="H3" s="206"/>
      <c r="I3" s="82"/>
      <c r="J3" s="205" t="s">
        <v>309</v>
      </c>
      <c r="K3" s="209"/>
      <c r="L3" s="111"/>
      <c r="M3" s="205" t="s">
        <v>310</v>
      </c>
      <c r="N3" s="206"/>
      <c r="O3" s="117"/>
      <c r="P3" s="196" t="s">
        <v>325</v>
      </c>
      <c r="Q3" s="197"/>
    </row>
    <row r="4" spans="1:25" s="81" customFormat="1" x14ac:dyDescent="0.25">
      <c r="A4" s="98" t="s">
        <v>328</v>
      </c>
      <c r="B4" s="99" t="s">
        <v>305</v>
      </c>
      <c r="C4" s="100"/>
      <c r="D4" s="101" t="s">
        <v>328</v>
      </c>
      <c r="E4" s="99" t="s">
        <v>334</v>
      </c>
      <c r="F4" s="100"/>
      <c r="G4" s="101" t="s">
        <v>328</v>
      </c>
      <c r="H4" s="99" t="s">
        <v>305</v>
      </c>
      <c r="I4" s="100"/>
      <c r="J4" s="98" t="s">
        <v>328</v>
      </c>
      <c r="K4" s="102" t="s">
        <v>305</v>
      </c>
      <c r="L4" s="112"/>
      <c r="M4" s="98" t="s">
        <v>328</v>
      </c>
      <c r="N4" s="104" t="s">
        <v>329</v>
      </c>
      <c r="O4" s="118"/>
      <c r="P4" s="101" t="s">
        <v>328</v>
      </c>
      <c r="Q4" s="104" t="s">
        <v>329</v>
      </c>
    </row>
    <row r="5" spans="1:25" s="81" customFormat="1" ht="120" x14ac:dyDescent="0.25">
      <c r="A5" s="84" t="s">
        <v>332</v>
      </c>
      <c r="B5" s="86">
        <v>4</v>
      </c>
      <c r="C5" s="88"/>
      <c r="D5" s="87" t="s">
        <v>317</v>
      </c>
      <c r="E5" s="86">
        <v>24</v>
      </c>
      <c r="F5" s="88"/>
      <c r="G5" s="87" t="s">
        <v>348</v>
      </c>
      <c r="H5" s="86">
        <v>10</v>
      </c>
      <c r="I5" s="88"/>
      <c r="J5" s="84" t="s">
        <v>350</v>
      </c>
      <c r="K5" s="83">
        <v>120</v>
      </c>
      <c r="L5" s="113"/>
      <c r="M5" s="84" t="s">
        <v>352</v>
      </c>
      <c r="N5" s="85">
        <v>281</v>
      </c>
      <c r="O5" s="119"/>
      <c r="P5" s="87" t="s">
        <v>353</v>
      </c>
      <c r="Q5" s="85">
        <v>5</v>
      </c>
    </row>
    <row r="6" spans="1:25" s="81" customFormat="1" ht="30" x14ac:dyDescent="0.25">
      <c r="A6" s="84" t="s">
        <v>333</v>
      </c>
      <c r="B6" s="86">
        <v>281</v>
      </c>
      <c r="C6" s="88"/>
      <c r="D6" s="87" t="s">
        <v>318</v>
      </c>
      <c r="E6" s="86">
        <v>24</v>
      </c>
      <c r="F6" s="88"/>
      <c r="G6" s="87" t="s">
        <v>335</v>
      </c>
      <c r="H6" s="86">
        <v>15</v>
      </c>
      <c r="I6" s="88"/>
      <c r="J6" s="84" t="s">
        <v>336</v>
      </c>
      <c r="K6" s="83">
        <v>120</v>
      </c>
      <c r="L6" s="113"/>
      <c r="M6" s="84" t="s">
        <v>337</v>
      </c>
      <c r="N6" s="85">
        <v>281</v>
      </c>
      <c r="O6" s="119"/>
      <c r="P6" s="87" t="s">
        <v>354</v>
      </c>
      <c r="Q6" s="85">
        <v>5</v>
      </c>
    </row>
    <row r="7" spans="1:25" s="81" customFormat="1" x14ac:dyDescent="0.25">
      <c r="A7" s="90" t="s">
        <v>320</v>
      </c>
      <c r="B7" s="91">
        <v>100</v>
      </c>
      <c r="C7" s="92"/>
      <c r="D7" s="93" t="s">
        <v>320</v>
      </c>
      <c r="E7" s="91">
        <v>70</v>
      </c>
      <c r="F7" s="92"/>
      <c r="G7" s="93" t="s">
        <v>320</v>
      </c>
      <c r="H7" s="91">
        <v>10</v>
      </c>
      <c r="I7" s="92"/>
      <c r="J7" s="90" t="s">
        <v>320</v>
      </c>
      <c r="K7" s="94">
        <v>100</v>
      </c>
      <c r="L7" s="114"/>
      <c r="M7" s="90" t="s">
        <v>320</v>
      </c>
      <c r="N7" s="96">
        <v>100</v>
      </c>
      <c r="O7" s="120"/>
      <c r="P7" s="93" t="s">
        <v>320</v>
      </c>
      <c r="Q7" s="96">
        <v>100</v>
      </c>
    </row>
    <row r="8" spans="1:25" s="81" customFormat="1" x14ac:dyDescent="0.25">
      <c r="A8" s="90" t="s">
        <v>321</v>
      </c>
      <c r="B8" s="91">
        <f>(B5/B6)*100</f>
        <v>1.4234875444839856</v>
      </c>
      <c r="C8" s="92"/>
      <c r="D8" s="93" t="s">
        <v>321</v>
      </c>
      <c r="E8" s="91">
        <f>(E5/E6)*100</f>
        <v>100</v>
      </c>
      <c r="F8" s="92"/>
      <c r="G8" s="93" t="s">
        <v>321</v>
      </c>
      <c r="H8" s="91">
        <f>(H5/H6)*100</f>
        <v>66.666666666666657</v>
      </c>
      <c r="I8" s="92"/>
      <c r="J8" s="90" t="s">
        <v>322</v>
      </c>
      <c r="K8" s="94">
        <f>(K5/K6)*100</f>
        <v>100</v>
      </c>
      <c r="L8" s="114"/>
      <c r="M8" s="90" t="s">
        <v>322</v>
      </c>
      <c r="N8" s="96">
        <f>(N5/N6)*100</f>
        <v>100</v>
      </c>
      <c r="O8" s="120"/>
      <c r="P8" s="93" t="s">
        <v>322</v>
      </c>
      <c r="Q8" s="96">
        <f>(Q5/Q6)*100</f>
        <v>100</v>
      </c>
    </row>
    <row r="9" spans="1:25" ht="30.75" thickBot="1" x14ac:dyDescent="0.3">
      <c r="A9" s="105" t="s">
        <v>323</v>
      </c>
      <c r="B9" s="106">
        <f>B8-B7</f>
        <v>-98.57651245551601</v>
      </c>
      <c r="C9" s="109"/>
      <c r="D9" s="110" t="s">
        <v>323</v>
      </c>
      <c r="E9" s="106">
        <f>E8-E7</f>
        <v>30</v>
      </c>
      <c r="F9" s="109"/>
      <c r="G9" s="110" t="s">
        <v>323</v>
      </c>
      <c r="H9" s="106">
        <f>H8-H7</f>
        <v>56.666666666666657</v>
      </c>
      <c r="I9" s="109"/>
      <c r="J9" s="110" t="s">
        <v>323</v>
      </c>
      <c r="K9" s="107">
        <f>K7-K8</f>
        <v>0</v>
      </c>
      <c r="L9" s="115"/>
      <c r="M9" s="121" t="s">
        <v>323</v>
      </c>
      <c r="N9" s="108">
        <f>N8-N7</f>
        <v>0</v>
      </c>
      <c r="O9" s="108"/>
      <c r="P9" s="116" t="s">
        <v>323</v>
      </c>
      <c r="Q9" s="108">
        <f>Q8-Q7</f>
        <v>0</v>
      </c>
    </row>
    <row r="12" spans="1:25" x14ac:dyDescent="0.25">
      <c r="A12" s="214" t="s">
        <v>326</v>
      </c>
      <c r="B12" s="214"/>
    </row>
    <row r="13" spans="1:25" x14ac:dyDescent="0.25">
      <c r="A13" s="214"/>
      <c r="B13" s="214"/>
    </row>
  </sheetData>
  <mergeCells count="10">
    <mergeCell ref="P3:Q3"/>
    <mergeCell ref="A1:Q1"/>
    <mergeCell ref="A2:Q2"/>
    <mergeCell ref="A12:B12"/>
    <mergeCell ref="A13:B13"/>
    <mergeCell ref="A3:B3"/>
    <mergeCell ref="D3:E3"/>
    <mergeCell ref="G3:H3"/>
    <mergeCell ref="J3:K3"/>
    <mergeCell ref="M3:N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workbookViewId="0">
      <selection activeCell="M12" sqref="M12"/>
    </sheetView>
  </sheetViews>
  <sheetFormatPr baseColWidth="10" defaultRowHeight="15" x14ac:dyDescent="0.25"/>
  <cols>
    <col min="1" max="1" width="16.140625" customWidth="1"/>
    <col min="2" max="2" width="11.140625" customWidth="1"/>
    <col min="3" max="3" width="1.28515625" style="72" customWidth="1"/>
    <col min="4" max="4" width="16.140625" customWidth="1"/>
    <col min="5" max="5" width="11.28515625" customWidth="1"/>
    <col min="6" max="6" width="1.42578125" style="72" customWidth="1"/>
    <col min="7" max="7" width="16.140625" customWidth="1"/>
    <col min="8" max="8" width="14" customWidth="1"/>
    <col min="9" max="9" width="1.42578125" style="72" customWidth="1"/>
    <col min="10" max="10" width="16.42578125" customWidth="1"/>
    <col min="11" max="11" width="13.7109375" customWidth="1"/>
    <col min="12" max="12" width="1.5703125" style="72" customWidth="1"/>
    <col min="13" max="13" width="16.42578125" customWidth="1"/>
    <col min="14" max="14" width="14.7109375" customWidth="1"/>
  </cols>
  <sheetData>
    <row r="1" spans="1:24" x14ac:dyDescent="0.25">
      <c r="A1" s="198" t="s">
        <v>0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200"/>
      <c r="O1" s="80"/>
      <c r="P1" s="80"/>
      <c r="Q1" s="80"/>
      <c r="R1" s="80"/>
      <c r="S1" s="80"/>
      <c r="T1" s="80"/>
      <c r="U1" s="80"/>
      <c r="V1" s="80"/>
      <c r="W1" s="80"/>
      <c r="X1" s="80"/>
    </row>
    <row r="2" spans="1:24" ht="15.75" thickBot="1" x14ac:dyDescent="0.3">
      <c r="A2" s="201" t="s">
        <v>324</v>
      </c>
      <c r="B2" s="202"/>
      <c r="C2" s="203"/>
      <c r="D2" s="202"/>
      <c r="E2" s="202"/>
      <c r="F2" s="203"/>
      <c r="G2" s="203"/>
      <c r="H2" s="203"/>
      <c r="I2" s="203"/>
      <c r="J2" s="203"/>
      <c r="K2" s="203"/>
      <c r="L2" s="203"/>
      <c r="M2" s="202"/>
      <c r="N2" s="204"/>
    </row>
    <row r="3" spans="1:24" ht="15.75" thickBot="1" x14ac:dyDescent="0.3">
      <c r="A3" s="207" t="s">
        <v>362</v>
      </c>
      <c r="B3" s="208"/>
      <c r="C3" s="82"/>
      <c r="D3" s="196" t="s">
        <v>363</v>
      </c>
      <c r="E3" s="208"/>
      <c r="F3" s="82"/>
      <c r="G3" s="205" t="s">
        <v>364</v>
      </c>
      <c r="H3" s="206"/>
      <c r="I3" s="82"/>
      <c r="J3" s="205" t="s">
        <v>365</v>
      </c>
      <c r="K3" s="209"/>
      <c r="L3" s="97"/>
      <c r="M3" s="196" t="s">
        <v>366</v>
      </c>
      <c r="N3" s="197"/>
    </row>
    <row r="4" spans="1:24" s="81" customFormat="1" x14ac:dyDescent="0.25">
      <c r="A4" s="98" t="s">
        <v>328</v>
      </c>
      <c r="B4" s="99" t="s">
        <v>305</v>
      </c>
      <c r="C4" s="100"/>
      <c r="D4" s="101" t="s">
        <v>328</v>
      </c>
      <c r="E4" s="99" t="s">
        <v>305</v>
      </c>
      <c r="F4" s="100"/>
      <c r="G4" s="101" t="s">
        <v>328</v>
      </c>
      <c r="H4" s="99" t="s">
        <v>305</v>
      </c>
      <c r="I4" s="100"/>
      <c r="J4" s="98" t="s">
        <v>328</v>
      </c>
      <c r="K4" s="102" t="s">
        <v>305</v>
      </c>
      <c r="L4" s="103"/>
      <c r="M4" s="101" t="s">
        <v>327</v>
      </c>
      <c r="N4" s="104" t="s">
        <v>305</v>
      </c>
    </row>
    <row r="5" spans="1:24" s="81" customFormat="1" ht="90" x14ac:dyDescent="0.25">
      <c r="A5" s="84" t="s">
        <v>360</v>
      </c>
      <c r="B5" s="86">
        <v>281</v>
      </c>
      <c r="C5" s="88"/>
      <c r="D5" s="87" t="s">
        <v>338</v>
      </c>
      <c r="E5" s="86">
        <v>4</v>
      </c>
      <c r="F5" s="88"/>
      <c r="G5" s="87" t="s">
        <v>357</v>
      </c>
      <c r="H5" s="86">
        <v>2</v>
      </c>
      <c r="I5" s="88"/>
      <c r="J5" s="84" t="s">
        <v>339</v>
      </c>
      <c r="K5" s="83">
        <v>120</v>
      </c>
      <c r="L5" s="89"/>
      <c r="M5" s="87" t="s">
        <v>340</v>
      </c>
      <c r="N5" s="85">
        <v>26</v>
      </c>
    </row>
    <row r="6" spans="1:24" s="81" customFormat="1" ht="60" x14ac:dyDescent="0.25">
      <c r="A6" s="84" t="s">
        <v>355</v>
      </c>
      <c r="B6" s="86">
        <v>281</v>
      </c>
      <c r="C6" s="88"/>
      <c r="D6" s="87" t="s">
        <v>356</v>
      </c>
      <c r="E6" s="86">
        <v>281</v>
      </c>
      <c r="F6" s="88"/>
      <c r="G6" s="87" t="s">
        <v>358</v>
      </c>
      <c r="H6" s="86">
        <v>10</v>
      </c>
      <c r="I6" s="88"/>
      <c r="J6" s="84" t="s">
        <v>359</v>
      </c>
      <c r="K6" s="83">
        <v>120</v>
      </c>
      <c r="L6" s="89"/>
      <c r="M6" s="87" t="s">
        <v>341</v>
      </c>
      <c r="N6" s="85">
        <v>589</v>
      </c>
    </row>
    <row r="7" spans="1:24" s="81" customFormat="1" x14ac:dyDescent="0.25">
      <c r="A7" s="90" t="s">
        <v>320</v>
      </c>
      <c r="B7" s="91">
        <v>100</v>
      </c>
      <c r="C7" s="92"/>
      <c r="D7" s="93" t="s">
        <v>320</v>
      </c>
      <c r="E7" s="91">
        <v>70</v>
      </c>
      <c r="F7" s="92"/>
      <c r="G7" s="93" t="s">
        <v>320</v>
      </c>
      <c r="H7" s="91">
        <v>10</v>
      </c>
      <c r="I7" s="92"/>
      <c r="J7" s="90" t="s">
        <v>320</v>
      </c>
      <c r="K7" s="94">
        <v>100</v>
      </c>
      <c r="L7" s="95"/>
      <c r="M7" s="93" t="s">
        <v>320</v>
      </c>
      <c r="N7" s="96">
        <v>100</v>
      </c>
    </row>
    <row r="8" spans="1:24" s="81" customFormat="1" x14ac:dyDescent="0.25">
      <c r="A8" s="90" t="s">
        <v>321</v>
      </c>
      <c r="B8" s="91">
        <f>(B5/B6)*100</f>
        <v>100</v>
      </c>
      <c r="C8" s="92"/>
      <c r="D8" s="93" t="s">
        <v>321</v>
      </c>
      <c r="E8" s="91">
        <f>(E5/E6)*100</f>
        <v>1.4234875444839856</v>
      </c>
      <c r="F8" s="92"/>
      <c r="G8" s="93" t="s">
        <v>321</v>
      </c>
      <c r="H8" s="91">
        <f>(H5/H6)*100</f>
        <v>20</v>
      </c>
      <c r="I8" s="92"/>
      <c r="J8" s="90" t="s">
        <v>322</v>
      </c>
      <c r="K8" s="94">
        <f>(K5/K6)*100</f>
        <v>100</v>
      </c>
      <c r="L8" s="95"/>
      <c r="M8" s="93" t="s">
        <v>322</v>
      </c>
      <c r="N8" s="96">
        <f>(N5/N6)*100</f>
        <v>4.4142614601018675</v>
      </c>
    </row>
    <row r="9" spans="1:24" ht="30.75" thickBot="1" x14ac:dyDescent="0.3">
      <c r="A9" s="105" t="s">
        <v>323</v>
      </c>
      <c r="B9" s="106">
        <f>B8-B7</f>
        <v>0</v>
      </c>
      <c r="C9" s="109"/>
      <c r="D9" s="110" t="s">
        <v>323</v>
      </c>
      <c r="E9" s="106">
        <f>E8-E7</f>
        <v>-68.57651245551601</v>
      </c>
      <c r="F9" s="109"/>
      <c r="G9" s="110" t="s">
        <v>323</v>
      </c>
      <c r="H9" s="106">
        <f>H8-H7</f>
        <v>10</v>
      </c>
      <c r="I9" s="109"/>
      <c r="J9" s="110" t="s">
        <v>323</v>
      </c>
      <c r="K9" s="107">
        <f>K7-K8</f>
        <v>0</v>
      </c>
      <c r="L9" s="109"/>
      <c r="M9" s="110" t="s">
        <v>323</v>
      </c>
      <c r="N9" s="108">
        <f>N8-N7</f>
        <v>-95.585738539898131</v>
      </c>
    </row>
  </sheetData>
  <mergeCells count="7">
    <mergeCell ref="A1:N1"/>
    <mergeCell ref="A2:N2"/>
    <mergeCell ref="A3:B3"/>
    <mergeCell ref="D3:E3"/>
    <mergeCell ref="G3:H3"/>
    <mergeCell ref="J3:K3"/>
    <mergeCell ref="M3:N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G5" sqref="G5"/>
    </sheetView>
  </sheetViews>
  <sheetFormatPr baseColWidth="10" defaultRowHeight="15" x14ac:dyDescent="0.25"/>
  <cols>
    <col min="1" max="1" width="22.7109375" customWidth="1"/>
    <col min="2" max="2" width="15.85546875" customWidth="1"/>
    <col min="3" max="3" width="1.28515625" customWidth="1"/>
    <col min="4" max="4" width="15.7109375" customWidth="1"/>
    <col min="5" max="5" width="17.85546875" customWidth="1"/>
  </cols>
  <sheetData>
    <row r="1" spans="1:14" x14ac:dyDescent="0.25">
      <c r="A1" s="219" t="s">
        <v>0</v>
      </c>
      <c r="B1" s="220"/>
      <c r="C1" s="220"/>
      <c r="D1" s="220"/>
      <c r="E1" s="221"/>
      <c r="F1" s="123"/>
      <c r="G1" s="123"/>
      <c r="H1" s="123"/>
      <c r="I1" s="123"/>
      <c r="J1" s="123"/>
      <c r="K1" s="123"/>
      <c r="L1" s="123"/>
      <c r="M1" s="123"/>
      <c r="N1" s="123"/>
    </row>
    <row r="2" spans="1:14" ht="15.75" customHeight="1" thickBot="1" x14ac:dyDescent="0.3">
      <c r="A2" s="222" t="s">
        <v>361</v>
      </c>
      <c r="B2" s="223"/>
      <c r="C2" s="224"/>
      <c r="D2" s="223"/>
      <c r="E2" s="225"/>
      <c r="F2" s="124"/>
      <c r="G2" s="124"/>
      <c r="H2" s="124"/>
      <c r="I2" s="124"/>
      <c r="J2" s="124"/>
      <c r="K2" s="124"/>
      <c r="L2" s="124"/>
      <c r="M2" s="124"/>
      <c r="N2" s="124"/>
    </row>
    <row r="3" spans="1:14" ht="15.75" customHeight="1" x14ac:dyDescent="0.25">
      <c r="A3" s="215" t="s">
        <v>306</v>
      </c>
      <c r="B3" s="216"/>
      <c r="C3" s="127"/>
      <c r="D3" s="217" t="s">
        <v>307</v>
      </c>
      <c r="E3" s="218"/>
    </row>
    <row r="4" spans="1:14" x14ac:dyDescent="0.25">
      <c r="A4" s="84" t="s">
        <v>328</v>
      </c>
      <c r="B4" s="86" t="s">
        <v>330</v>
      </c>
      <c r="C4" s="88"/>
      <c r="D4" s="87" t="s">
        <v>328</v>
      </c>
      <c r="E4" s="85" t="s">
        <v>330</v>
      </c>
    </row>
    <row r="5" spans="1:14" ht="99" customHeight="1" x14ac:dyDescent="0.25">
      <c r="A5" s="84" t="s">
        <v>368</v>
      </c>
      <c r="B5" s="86">
        <v>580</v>
      </c>
      <c r="C5" s="88"/>
      <c r="D5" s="87" t="s">
        <v>428</v>
      </c>
      <c r="E5" s="85">
        <v>2</v>
      </c>
    </row>
    <row r="6" spans="1:14" ht="30" x14ac:dyDescent="0.25">
      <c r="A6" s="84" t="s">
        <v>367</v>
      </c>
      <c r="B6" s="86">
        <v>580</v>
      </c>
      <c r="C6" s="88"/>
      <c r="D6" s="87" t="s">
        <v>369</v>
      </c>
      <c r="E6" s="85">
        <v>580</v>
      </c>
    </row>
    <row r="7" spans="1:14" x14ac:dyDescent="0.25">
      <c r="A7" s="84" t="s">
        <v>320</v>
      </c>
      <c r="B7" s="86">
        <v>100</v>
      </c>
      <c r="C7" s="88"/>
      <c r="D7" s="87" t="s">
        <v>320</v>
      </c>
      <c r="E7" s="85">
        <v>70</v>
      </c>
    </row>
    <row r="8" spans="1:14" x14ac:dyDescent="0.25">
      <c r="A8" s="84" t="s">
        <v>321</v>
      </c>
      <c r="B8" s="86">
        <f>(B5/B6)*100</f>
        <v>100</v>
      </c>
      <c r="C8" s="88"/>
      <c r="D8" s="87" t="s">
        <v>321</v>
      </c>
      <c r="E8" s="85">
        <f>(E5/E6)*100</f>
        <v>0.34482758620689657</v>
      </c>
    </row>
    <row r="9" spans="1:14" ht="30.75" thickBot="1" x14ac:dyDescent="0.3">
      <c r="A9" s="105" t="s">
        <v>323</v>
      </c>
      <c r="B9" s="131">
        <f>B8-B7</f>
        <v>0</v>
      </c>
      <c r="C9" s="128"/>
      <c r="D9" s="116" t="s">
        <v>323</v>
      </c>
      <c r="E9" s="125">
        <f>E8-E7</f>
        <v>-69.65517241379311</v>
      </c>
    </row>
  </sheetData>
  <mergeCells count="4">
    <mergeCell ref="A3:B3"/>
    <mergeCell ref="D3:E3"/>
    <mergeCell ref="A1:E1"/>
    <mergeCell ref="A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P5" sqref="P5"/>
    </sheetView>
  </sheetViews>
  <sheetFormatPr baseColWidth="10" defaultRowHeight="15" x14ac:dyDescent="0.25"/>
  <cols>
    <col min="1" max="1" width="13" customWidth="1"/>
    <col min="2" max="2" width="11.42578125" customWidth="1"/>
    <col min="3" max="3" width="1" customWidth="1"/>
    <col min="5" max="5" width="16.5703125" customWidth="1"/>
    <col min="6" max="6" width="1" customWidth="1"/>
    <col min="9" max="9" width="1.140625" customWidth="1"/>
    <col min="11" max="11" width="15.85546875" customWidth="1"/>
    <col min="12" max="12" width="1.42578125" customWidth="1"/>
    <col min="13" max="13" width="14.7109375" customWidth="1"/>
  </cols>
  <sheetData>
    <row r="1" spans="1:14" x14ac:dyDescent="0.25">
      <c r="A1" s="198" t="s">
        <v>0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200"/>
    </row>
    <row r="2" spans="1:14" ht="15.75" thickBot="1" x14ac:dyDescent="0.3">
      <c r="A2" s="201" t="s">
        <v>370</v>
      </c>
      <c r="B2" s="202"/>
      <c r="C2" s="203"/>
      <c r="D2" s="202"/>
      <c r="E2" s="202"/>
      <c r="F2" s="203"/>
      <c r="G2" s="203"/>
      <c r="H2" s="203"/>
      <c r="I2" s="203"/>
      <c r="J2" s="203"/>
      <c r="K2" s="203"/>
      <c r="L2" s="203"/>
      <c r="M2" s="202"/>
      <c r="N2" s="204"/>
    </row>
    <row r="3" spans="1:14" ht="15.75" thickBot="1" x14ac:dyDescent="0.3">
      <c r="A3" s="207" t="s">
        <v>306</v>
      </c>
      <c r="B3" s="208"/>
      <c r="C3" s="82"/>
      <c r="D3" s="196" t="s">
        <v>307</v>
      </c>
      <c r="E3" s="208"/>
      <c r="F3" s="82"/>
      <c r="G3" s="205" t="s">
        <v>308</v>
      </c>
      <c r="H3" s="206"/>
      <c r="I3" s="82"/>
      <c r="J3" s="205" t="s">
        <v>309</v>
      </c>
      <c r="K3" s="209"/>
      <c r="L3" s="97"/>
      <c r="M3" s="196" t="s">
        <v>310</v>
      </c>
      <c r="N3" s="197"/>
    </row>
    <row r="4" spans="1:14" ht="46.5" customHeight="1" x14ac:dyDescent="0.25">
      <c r="A4" s="98" t="s">
        <v>328</v>
      </c>
      <c r="B4" s="99" t="s">
        <v>305</v>
      </c>
      <c r="C4" s="100"/>
      <c r="D4" s="101" t="s">
        <v>328</v>
      </c>
      <c r="E4" s="132" t="s">
        <v>427</v>
      </c>
      <c r="F4" s="100"/>
      <c r="G4" s="101" t="s">
        <v>328</v>
      </c>
      <c r="H4" s="99" t="s">
        <v>399</v>
      </c>
      <c r="I4" s="100"/>
      <c r="J4" s="98" t="s">
        <v>328</v>
      </c>
      <c r="K4" s="102" t="s">
        <v>378</v>
      </c>
      <c r="L4" s="103"/>
      <c r="M4" s="101" t="s">
        <v>327</v>
      </c>
      <c r="N4" s="104" t="s">
        <v>379</v>
      </c>
    </row>
    <row r="5" spans="1:14" ht="90" customHeight="1" x14ac:dyDescent="0.25">
      <c r="A5" s="84" t="s">
        <v>426</v>
      </c>
      <c r="B5" s="86">
        <v>9</v>
      </c>
      <c r="C5" s="88"/>
      <c r="D5" s="87" t="s">
        <v>372</v>
      </c>
      <c r="E5" s="86">
        <v>21</v>
      </c>
      <c r="F5" s="88"/>
      <c r="G5" s="87" t="s">
        <v>374</v>
      </c>
      <c r="H5" s="86">
        <v>40</v>
      </c>
      <c r="I5" s="88"/>
      <c r="J5" s="84" t="s">
        <v>317</v>
      </c>
      <c r="K5" s="83">
        <v>26</v>
      </c>
      <c r="L5" s="89"/>
      <c r="M5" s="87" t="s">
        <v>292</v>
      </c>
      <c r="N5" s="85">
        <v>281</v>
      </c>
    </row>
    <row r="6" spans="1:14" ht="66" customHeight="1" x14ac:dyDescent="0.25">
      <c r="A6" s="84" t="s">
        <v>371</v>
      </c>
      <c r="B6" s="86">
        <v>589</v>
      </c>
      <c r="C6" s="88"/>
      <c r="D6" s="87" t="s">
        <v>373</v>
      </c>
      <c r="E6" s="86">
        <v>21</v>
      </c>
      <c r="F6" s="88"/>
      <c r="G6" s="87" t="s">
        <v>375</v>
      </c>
      <c r="H6" s="86">
        <v>40</v>
      </c>
      <c r="I6" s="88"/>
      <c r="J6" s="84" t="s">
        <v>318</v>
      </c>
      <c r="K6" s="83">
        <v>26</v>
      </c>
      <c r="L6" s="89"/>
      <c r="M6" s="87" t="s">
        <v>376</v>
      </c>
      <c r="N6" s="85">
        <v>281</v>
      </c>
    </row>
    <row r="7" spans="1:14" x14ac:dyDescent="0.25">
      <c r="A7" s="90" t="s">
        <v>320</v>
      </c>
      <c r="B7" s="91">
        <v>100</v>
      </c>
      <c r="C7" s="92"/>
      <c r="D7" s="93" t="s">
        <v>320</v>
      </c>
      <c r="E7" s="91">
        <v>70</v>
      </c>
      <c r="F7" s="92"/>
      <c r="G7" s="93" t="s">
        <v>320</v>
      </c>
      <c r="H7" s="91">
        <v>10</v>
      </c>
      <c r="I7" s="92"/>
      <c r="J7" s="90" t="s">
        <v>320</v>
      </c>
      <c r="K7" s="94">
        <v>100</v>
      </c>
      <c r="L7" s="95"/>
      <c r="M7" s="93" t="s">
        <v>320</v>
      </c>
      <c r="N7" s="96">
        <v>100</v>
      </c>
    </row>
    <row r="8" spans="1:14" ht="30" x14ac:dyDescent="0.25">
      <c r="A8" s="90" t="s">
        <v>321</v>
      </c>
      <c r="B8" s="91">
        <f>(B5/B6)*100</f>
        <v>1.5280135823429541</v>
      </c>
      <c r="C8" s="92"/>
      <c r="D8" s="93" t="s">
        <v>321</v>
      </c>
      <c r="E8" s="91">
        <f>(E5/E6)*100</f>
        <v>100</v>
      </c>
      <c r="F8" s="92"/>
      <c r="G8" s="93" t="s">
        <v>321</v>
      </c>
      <c r="H8" s="91">
        <f>(H5/H6)*100</f>
        <v>100</v>
      </c>
      <c r="I8" s="92"/>
      <c r="J8" s="90" t="s">
        <v>322</v>
      </c>
      <c r="K8" s="94">
        <f>(K5/K6)*100</f>
        <v>100</v>
      </c>
      <c r="L8" s="95"/>
      <c r="M8" s="93" t="s">
        <v>322</v>
      </c>
      <c r="N8" s="96">
        <f>(N5/N6)*100</f>
        <v>100</v>
      </c>
    </row>
    <row r="9" spans="1:14" ht="45.75" thickBot="1" x14ac:dyDescent="0.3">
      <c r="A9" s="105" t="s">
        <v>323</v>
      </c>
      <c r="B9" s="106">
        <f>B8-B7</f>
        <v>-98.47198641765705</v>
      </c>
      <c r="C9" s="109"/>
      <c r="D9" s="110" t="s">
        <v>323</v>
      </c>
      <c r="E9" s="106">
        <f>E8-E7</f>
        <v>30</v>
      </c>
      <c r="F9" s="109"/>
      <c r="G9" s="110" t="s">
        <v>323</v>
      </c>
      <c r="H9" s="106">
        <f>H8-H7</f>
        <v>90</v>
      </c>
      <c r="I9" s="109"/>
      <c r="J9" s="110" t="s">
        <v>323</v>
      </c>
      <c r="K9" s="107">
        <f>K7-K8</f>
        <v>0</v>
      </c>
      <c r="L9" s="109"/>
      <c r="M9" s="110" t="s">
        <v>323</v>
      </c>
      <c r="N9" s="108">
        <f>N8-N7</f>
        <v>0</v>
      </c>
    </row>
  </sheetData>
  <mergeCells count="7">
    <mergeCell ref="A1:N1"/>
    <mergeCell ref="A2:N2"/>
    <mergeCell ref="A3:B3"/>
    <mergeCell ref="D3:E3"/>
    <mergeCell ref="G3:H3"/>
    <mergeCell ref="J3:K3"/>
    <mergeCell ref="M3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opLeftCell="B4" workbookViewId="0">
      <selection activeCell="R6" sqref="R6"/>
    </sheetView>
  </sheetViews>
  <sheetFormatPr baseColWidth="10" defaultRowHeight="15" x14ac:dyDescent="0.25"/>
  <cols>
    <col min="1" max="1" width="16.28515625" customWidth="1"/>
    <col min="3" max="3" width="1.7109375" customWidth="1"/>
    <col min="4" max="4" width="20.85546875" customWidth="1"/>
    <col min="6" max="6" width="1.85546875" customWidth="1"/>
    <col min="7" max="7" width="19.7109375" customWidth="1"/>
    <col min="9" max="9" width="2.28515625" customWidth="1"/>
    <col min="10" max="10" width="20.42578125" customWidth="1"/>
    <col min="12" max="12" width="1.5703125" customWidth="1"/>
    <col min="13" max="13" width="17.28515625" customWidth="1"/>
    <col min="15" max="15" width="1.85546875" customWidth="1"/>
    <col min="16" max="16" width="16.42578125" customWidth="1"/>
  </cols>
  <sheetData>
    <row r="1" spans="1:17" x14ac:dyDescent="0.25">
      <c r="A1" s="210" t="s"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</row>
    <row r="2" spans="1:17" ht="15.75" thickBot="1" x14ac:dyDescent="0.3">
      <c r="A2" s="212" t="s">
        <v>377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</row>
    <row r="3" spans="1:17" ht="15.75" thickBot="1" x14ac:dyDescent="0.3">
      <c r="A3" s="207" t="s">
        <v>306</v>
      </c>
      <c r="B3" s="208"/>
      <c r="C3" s="82"/>
      <c r="D3" s="196" t="s">
        <v>307</v>
      </c>
      <c r="E3" s="208"/>
      <c r="F3" s="82"/>
      <c r="G3" s="205" t="s">
        <v>308</v>
      </c>
      <c r="H3" s="206"/>
      <c r="I3" s="82"/>
      <c r="J3" s="205" t="s">
        <v>309</v>
      </c>
      <c r="K3" s="209"/>
      <c r="L3" s="111"/>
      <c r="M3" s="205" t="s">
        <v>310</v>
      </c>
      <c r="N3" s="206"/>
      <c r="O3" s="117"/>
      <c r="P3" s="196" t="s">
        <v>325</v>
      </c>
      <c r="Q3" s="197"/>
    </row>
    <row r="4" spans="1:17" x14ac:dyDescent="0.25">
      <c r="A4" s="98" t="s">
        <v>328</v>
      </c>
      <c r="B4" s="99" t="s">
        <v>305</v>
      </c>
      <c r="C4" s="100"/>
      <c r="D4" s="101" t="s">
        <v>328</v>
      </c>
      <c r="E4" s="99" t="s">
        <v>402</v>
      </c>
      <c r="F4" s="100"/>
      <c r="G4" s="101" t="s">
        <v>328</v>
      </c>
      <c r="H4" s="99" t="s">
        <v>329</v>
      </c>
      <c r="I4" s="100"/>
      <c r="J4" s="98" t="s">
        <v>328</v>
      </c>
      <c r="K4" s="102" t="s">
        <v>380</v>
      </c>
      <c r="L4" s="112"/>
      <c r="M4" s="98" t="s">
        <v>328</v>
      </c>
      <c r="N4" s="104" t="s">
        <v>305</v>
      </c>
      <c r="O4" s="118"/>
      <c r="P4" s="101" t="s">
        <v>328</v>
      </c>
      <c r="Q4" s="104" t="s">
        <v>329</v>
      </c>
    </row>
    <row r="5" spans="1:17" ht="130.5" customHeight="1" x14ac:dyDescent="0.25">
      <c r="A5" s="84" t="s">
        <v>381</v>
      </c>
      <c r="B5" s="86">
        <v>10</v>
      </c>
      <c r="C5" s="88"/>
      <c r="D5" s="87" t="s">
        <v>383</v>
      </c>
      <c r="E5" s="86">
        <v>1</v>
      </c>
      <c r="F5" s="88"/>
      <c r="G5" s="87" t="s">
        <v>385</v>
      </c>
      <c r="H5" s="86">
        <v>0</v>
      </c>
      <c r="I5" s="88"/>
      <c r="J5" s="84" t="s">
        <v>387</v>
      </c>
      <c r="K5" s="83">
        <v>40</v>
      </c>
      <c r="L5" s="113"/>
      <c r="M5" s="84" t="s">
        <v>389</v>
      </c>
      <c r="N5" s="85">
        <v>40</v>
      </c>
      <c r="O5" s="119"/>
      <c r="P5" s="87" t="s">
        <v>391</v>
      </c>
      <c r="Q5" s="85">
        <v>7</v>
      </c>
    </row>
    <row r="6" spans="1:17" ht="73.5" customHeight="1" x14ac:dyDescent="0.25">
      <c r="A6" s="84" t="s">
        <v>382</v>
      </c>
      <c r="B6" s="86">
        <v>10</v>
      </c>
      <c r="C6" s="88"/>
      <c r="D6" s="87" t="s">
        <v>384</v>
      </c>
      <c r="E6" s="86">
        <v>1</v>
      </c>
      <c r="F6" s="88"/>
      <c r="G6" s="87" t="s">
        <v>386</v>
      </c>
      <c r="H6" s="86">
        <v>8</v>
      </c>
      <c r="I6" s="88"/>
      <c r="J6" s="84" t="s">
        <v>388</v>
      </c>
      <c r="K6" s="83">
        <v>40</v>
      </c>
      <c r="L6" s="113"/>
      <c r="M6" s="84" t="s">
        <v>390</v>
      </c>
      <c r="N6" s="85">
        <v>40</v>
      </c>
      <c r="O6" s="119"/>
      <c r="P6" s="87" t="s">
        <v>392</v>
      </c>
      <c r="Q6" s="85">
        <v>7</v>
      </c>
    </row>
    <row r="7" spans="1:17" x14ac:dyDescent="0.25">
      <c r="A7" s="90" t="s">
        <v>320</v>
      </c>
      <c r="B7" s="91">
        <v>100</v>
      </c>
      <c r="C7" s="92"/>
      <c r="D7" s="93" t="s">
        <v>320</v>
      </c>
      <c r="E7" s="91">
        <v>70</v>
      </c>
      <c r="F7" s="92"/>
      <c r="G7" s="93" t="s">
        <v>320</v>
      </c>
      <c r="H7" s="91">
        <v>10</v>
      </c>
      <c r="I7" s="92"/>
      <c r="J7" s="90" t="s">
        <v>320</v>
      </c>
      <c r="K7" s="94">
        <v>100</v>
      </c>
      <c r="L7" s="114"/>
      <c r="M7" s="90" t="s">
        <v>320</v>
      </c>
      <c r="N7" s="96">
        <v>100</v>
      </c>
      <c r="O7" s="120"/>
      <c r="P7" s="93" t="s">
        <v>320</v>
      </c>
      <c r="Q7" s="96">
        <v>100</v>
      </c>
    </row>
    <row r="8" spans="1:17" ht="30" x14ac:dyDescent="0.25">
      <c r="A8" s="90" t="s">
        <v>321</v>
      </c>
      <c r="B8" s="91">
        <f>(B5/B6)*100</f>
        <v>100</v>
      </c>
      <c r="C8" s="92"/>
      <c r="D8" s="93" t="s">
        <v>321</v>
      </c>
      <c r="E8" s="91">
        <f>(E5/E6)*100</f>
        <v>100</v>
      </c>
      <c r="F8" s="92"/>
      <c r="G8" s="93" t="s">
        <v>321</v>
      </c>
      <c r="H8" s="91">
        <f>(H5/H6)*100</f>
        <v>0</v>
      </c>
      <c r="I8" s="92"/>
      <c r="J8" s="90" t="s">
        <v>322</v>
      </c>
      <c r="K8" s="94">
        <f>(K5/K6)*100</f>
        <v>100</v>
      </c>
      <c r="L8" s="114"/>
      <c r="M8" s="90" t="s">
        <v>322</v>
      </c>
      <c r="N8" s="96">
        <f>(N5/N6)*100</f>
        <v>100</v>
      </c>
      <c r="O8" s="120"/>
      <c r="P8" s="93" t="s">
        <v>322</v>
      </c>
      <c r="Q8" s="96">
        <f>(Q5/Q6)*100</f>
        <v>100</v>
      </c>
    </row>
    <row r="9" spans="1:17" ht="45.75" thickBot="1" x14ac:dyDescent="0.3">
      <c r="A9" s="105" t="s">
        <v>323</v>
      </c>
      <c r="B9" s="106">
        <f>B8-B7</f>
        <v>0</v>
      </c>
      <c r="C9" s="109"/>
      <c r="D9" s="110" t="s">
        <v>323</v>
      </c>
      <c r="E9" s="106">
        <f>E8-E7</f>
        <v>30</v>
      </c>
      <c r="F9" s="109"/>
      <c r="G9" s="110" t="s">
        <v>323</v>
      </c>
      <c r="H9" s="106">
        <f>H8-H7</f>
        <v>-10</v>
      </c>
      <c r="I9" s="109"/>
      <c r="J9" s="110" t="s">
        <v>323</v>
      </c>
      <c r="K9" s="107">
        <f>K7-K8</f>
        <v>0</v>
      </c>
      <c r="L9" s="115"/>
      <c r="M9" s="121" t="s">
        <v>323</v>
      </c>
      <c r="N9" s="108">
        <f>N8-N7</f>
        <v>0</v>
      </c>
      <c r="O9" s="108"/>
      <c r="P9" s="116" t="s">
        <v>323</v>
      </c>
      <c r="Q9" s="108">
        <f>Q8-Q7</f>
        <v>0</v>
      </c>
    </row>
  </sheetData>
  <mergeCells count="8">
    <mergeCell ref="A1:Q1"/>
    <mergeCell ref="A2:Q2"/>
    <mergeCell ref="A3:B3"/>
    <mergeCell ref="D3:E3"/>
    <mergeCell ref="G3:H3"/>
    <mergeCell ref="J3:K3"/>
    <mergeCell ref="M3:N3"/>
    <mergeCell ref="P3:Q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G8" sqref="G8"/>
    </sheetView>
  </sheetViews>
  <sheetFormatPr baseColWidth="10" defaultRowHeight="15" x14ac:dyDescent="0.25"/>
  <cols>
    <col min="1" max="1" width="19.28515625" customWidth="1"/>
    <col min="3" max="3" width="1.28515625" customWidth="1"/>
    <col min="4" max="4" width="16.7109375" customWidth="1"/>
  </cols>
  <sheetData>
    <row r="1" spans="1:5" x14ac:dyDescent="0.25">
      <c r="A1" s="226" t="s">
        <v>0</v>
      </c>
      <c r="B1" s="227"/>
      <c r="C1" s="227"/>
      <c r="D1" s="227"/>
      <c r="E1" s="228"/>
    </row>
    <row r="2" spans="1:5" ht="15.75" thickBot="1" x14ac:dyDescent="0.3">
      <c r="A2" s="229" t="s">
        <v>393</v>
      </c>
      <c r="B2" s="230"/>
      <c r="C2" s="230"/>
      <c r="D2" s="230"/>
      <c r="E2" s="231"/>
    </row>
    <row r="3" spans="1:5" x14ac:dyDescent="0.25">
      <c r="A3" s="215" t="s">
        <v>306</v>
      </c>
      <c r="B3" s="216"/>
      <c r="C3" s="127"/>
      <c r="D3" s="232" t="s">
        <v>307</v>
      </c>
      <c r="E3" s="233"/>
    </row>
    <row r="4" spans="1:5" x14ac:dyDescent="0.25">
      <c r="A4" s="84" t="s">
        <v>328</v>
      </c>
      <c r="B4" s="86" t="s">
        <v>399</v>
      </c>
      <c r="C4" s="88"/>
      <c r="D4" s="87" t="s">
        <v>394</v>
      </c>
      <c r="E4" s="85" t="s">
        <v>330</v>
      </c>
    </row>
    <row r="5" spans="1:5" ht="105" x14ac:dyDescent="0.25">
      <c r="A5" s="84" t="s">
        <v>395</v>
      </c>
      <c r="B5" s="86">
        <f>1010</f>
        <v>1010</v>
      </c>
      <c r="C5" s="88"/>
      <c r="D5" s="87" t="s">
        <v>397</v>
      </c>
      <c r="E5" s="85">
        <v>5</v>
      </c>
    </row>
    <row r="6" spans="1:5" ht="45" x14ac:dyDescent="0.25">
      <c r="A6" s="84" t="s">
        <v>396</v>
      </c>
      <c r="B6" s="86">
        <v>1010</v>
      </c>
      <c r="C6" s="88"/>
      <c r="D6" s="87" t="s">
        <v>398</v>
      </c>
      <c r="E6" s="85">
        <v>281</v>
      </c>
    </row>
    <row r="7" spans="1:5" x14ac:dyDescent="0.25">
      <c r="A7" s="84" t="s">
        <v>320</v>
      </c>
      <c r="B7" s="86">
        <v>100</v>
      </c>
      <c r="C7" s="88"/>
      <c r="D7" s="87" t="s">
        <v>320</v>
      </c>
      <c r="E7" s="85">
        <v>70</v>
      </c>
    </row>
    <row r="8" spans="1:5" ht="30" x14ac:dyDescent="0.25">
      <c r="A8" s="84" t="s">
        <v>321</v>
      </c>
      <c r="B8" s="86">
        <f>(B5/B6)*100</f>
        <v>100</v>
      </c>
      <c r="C8" s="88"/>
      <c r="D8" s="87" t="s">
        <v>321</v>
      </c>
      <c r="E8" s="85">
        <f>(E5/E6)*100</f>
        <v>1.7793594306049825</v>
      </c>
    </row>
    <row r="9" spans="1:5" ht="45.75" thickBot="1" x14ac:dyDescent="0.3">
      <c r="A9" s="105" t="s">
        <v>323</v>
      </c>
      <c r="B9" s="126">
        <f>B8-B7</f>
        <v>0</v>
      </c>
      <c r="C9" s="128"/>
      <c r="D9" s="116" t="s">
        <v>323</v>
      </c>
      <c r="E9" s="125">
        <f>E8-E7</f>
        <v>-68.220640569395016</v>
      </c>
    </row>
  </sheetData>
  <mergeCells count="4">
    <mergeCell ref="A1:E1"/>
    <mergeCell ref="A2:E2"/>
    <mergeCell ref="A3:B3"/>
    <mergeCell ref="D3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J12" sqref="J12"/>
    </sheetView>
  </sheetViews>
  <sheetFormatPr baseColWidth="10" defaultRowHeight="15" x14ac:dyDescent="0.25"/>
  <cols>
    <col min="1" max="1" width="14" customWidth="1"/>
    <col min="3" max="3" width="1.5703125" customWidth="1"/>
    <col min="4" max="4" width="21.85546875" customWidth="1"/>
    <col min="6" max="6" width="1.7109375" customWidth="1"/>
    <col min="7" max="7" width="16.5703125" customWidth="1"/>
    <col min="9" max="9" width="2.140625" customWidth="1"/>
    <col min="10" max="10" width="19.5703125" customWidth="1"/>
    <col min="12" max="12" width="1.5703125" customWidth="1"/>
  </cols>
  <sheetData>
    <row r="1" spans="1:12" x14ac:dyDescent="0.25">
      <c r="A1" s="234" t="s">
        <v>0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129"/>
    </row>
    <row r="2" spans="1:12" ht="15.75" customHeight="1" thickBot="1" x14ac:dyDescent="0.3">
      <c r="A2" s="236" t="s">
        <v>400</v>
      </c>
      <c r="B2" s="237"/>
      <c r="C2" s="237"/>
      <c r="D2" s="237"/>
      <c r="E2" s="237"/>
      <c r="F2" s="237"/>
      <c r="G2" s="237"/>
      <c r="H2" s="237"/>
      <c r="I2" s="237"/>
      <c r="J2" s="237"/>
      <c r="K2" s="238"/>
      <c r="L2" s="122"/>
    </row>
    <row r="3" spans="1:12" ht="15.75" customHeight="1" thickBot="1" x14ac:dyDescent="0.3">
      <c r="A3" s="207" t="s">
        <v>306</v>
      </c>
      <c r="B3" s="208"/>
      <c r="C3" s="82"/>
      <c r="D3" s="196" t="s">
        <v>307</v>
      </c>
      <c r="E3" s="208"/>
      <c r="F3" s="82"/>
      <c r="G3" s="205" t="s">
        <v>308</v>
      </c>
      <c r="H3" s="206"/>
      <c r="I3" s="82"/>
      <c r="J3" s="205" t="s">
        <v>309</v>
      </c>
      <c r="K3" s="209"/>
      <c r="L3" s="97"/>
    </row>
    <row r="4" spans="1:12" ht="30" x14ac:dyDescent="0.25">
      <c r="A4" s="98" t="s">
        <v>327</v>
      </c>
      <c r="B4" s="99" t="s">
        <v>401</v>
      </c>
      <c r="C4" s="100"/>
      <c r="D4" s="101" t="s">
        <v>328</v>
      </c>
      <c r="E4" s="99" t="s">
        <v>401</v>
      </c>
      <c r="F4" s="100"/>
      <c r="G4" s="101" t="s">
        <v>304</v>
      </c>
      <c r="H4" s="99" t="s">
        <v>329</v>
      </c>
      <c r="I4" s="100"/>
      <c r="J4" s="98" t="s">
        <v>304</v>
      </c>
      <c r="K4" s="102" t="s">
        <v>402</v>
      </c>
      <c r="L4" s="103"/>
    </row>
    <row r="5" spans="1:12" ht="75" x14ac:dyDescent="0.25">
      <c r="A5" s="84" t="s">
        <v>403</v>
      </c>
      <c r="B5" s="86">
        <f>1010</f>
        <v>1010</v>
      </c>
      <c r="C5" s="88"/>
      <c r="D5" s="87" t="s">
        <v>405</v>
      </c>
      <c r="E5" s="86">
        <v>1</v>
      </c>
      <c r="F5" s="88"/>
      <c r="G5" s="87" t="s">
        <v>407</v>
      </c>
      <c r="H5" s="86">
        <v>4</v>
      </c>
      <c r="I5" s="88"/>
      <c r="J5" s="84" t="s">
        <v>409</v>
      </c>
      <c r="K5" s="83">
        <v>2</v>
      </c>
      <c r="L5" s="89"/>
    </row>
    <row r="6" spans="1:12" ht="45" x14ac:dyDescent="0.25">
      <c r="A6" s="84" t="s">
        <v>404</v>
      </c>
      <c r="B6" s="86">
        <v>1010</v>
      </c>
      <c r="C6" s="88"/>
      <c r="D6" s="87" t="s">
        <v>406</v>
      </c>
      <c r="E6" s="86">
        <v>1</v>
      </c>
      <c r="F6" s="88"/>
      <c r="G6" s="87" t="s">
        <v>408</v>
      </c>
      <c r="H6" s="86">
        <v>4</v>
      </c>
      <c r="I6" s="88"/>
      <c r="J6" s="84" t="s">
        <v>410</v>
      </c>
      <c r="K6" s="83">
        <v>10</v>
      </c>
      <c r="L6" s="89"/>
    </row>
    <row r="7" spans="1:12" x14ac:dyDescent="0.25">
      <c r="A7" s="90" t="s">
        <v>320</v>
      </c>
      <c r="B7" s="91">
        <v>100</v>
      </c>
      <c r="C7" s="92"/>
      <c r="D7" s="93" t="s">
        <v>320</v>
      </c>
      <c r="E7" s="91">
        <v>70</v>
      </c>
      <c r="F7" s="92"/>
      <c r="G7" s="93" t="s">
        <v>320</v>
      </c>
      <c r="H7" s="91">
        <v>10</v>
      </c>
      <c r="I7" s="92"/>
      <c r="J7" s="90" t="s">
        <v>320</v>
      </c>
      <c r="K7" s="94">
        <v>100</v>
      </c>
      <c r="L7" s="95"/>
    </row>
    <row r="8" spans="1:12" ht="30.75" thickBot="1" x14ac:dyDescent="0.3">
      <c r="A8" s="90" t="s">
        <v>321</v>
      </c>
      <c r="B8" s="91">
        <f>(B5/B6)*100</f>
        <v>100</v>
      </c>
      <c r="C8" s="92"/>
      <c r="D8" s="93" t="s">
        <v>321</v>
      </c>
      <c r="E8" s="91">
        <f>(E5/E6)*100</f>
        <v>100</v>
      </c>
      <c r="F8" s="92"/>
      <c r="G8" s="93" t="s">
        <v>321</v>
      </c>
      <c r="H8" s="91">
        <f>(H5/H6)*100</f>
        <v>100</v>
      </c>
      <c r="I8" s="92"/>
      <c r="J8" s="90" t="s">
        <v>322</v>
      </c>
      <c r="K8" s="94">
        <f>(K5/K6)*100</f>
        <v>20</v>
      </c>
      <c r="L8" s="95"/>
    </row>
    <row r="9" spans="1:12" ht="30.75" thickBot="1" x14ac:dyDescent="0.3">
      <c r="A9" s="105" t="s">
        <v>323</v>
      </c>
      <c r="B9" s="126">
        <f>B8-B7</f>
        <v>0</v>
      </c>
      <c r="C9" s="130"/>
      <c r="D9" s="116" t="s">
        <v>323</v>
      </c>
      <c r="E9" s="126">
        <f>E8-E7</f>
        <v>30</v>
      </c>
      <c r="F9" s="130"/>
      <c r="G9" s="116" t="s">
        <v>323</v>
      </c>
      <c r="H9" s="126">
        <f>H8-H7</f>
        <v>90</v>
      </c>
      <c r="I9" s="130"/>
      <c r="J9" s="116" t="s">
        <v>323</v>
      </c>
      <c r="K9" s="131">
        <f>K7-K8</f>
        <v>80</v>
      </c>
      <c r="L9" s="130"/>
    </row>
  </sheetData>
  <mergeCells count="6">
    <mergeCell ref="A3:B3"/>
    <mergeCell ref="D3:E3"/>
    <mergeCell ref="G3:H3"/>
    <mergeCell ref="J3:K3"/>
    <mergeCell ref="A1:K1"/>
    <mergeCell ref="A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MATRIZ DE RIESGO</vt:lpstr>
      <vt:lpstr>PROCESO COMERCIAL</vt:lpstr>
      <vt:lpstr>PROCESO OPERATIVO 1-6 </vt:lpstr>
      <vt:lpstr>PROCESO OPERATIVO 6-11</vt:lpstr>
      <vt:lpstr>FACTURACION Y COBRO </vt:lpstr>
      <vt:lpstr>ADMON Y FINANZAS </vt:lpstr>
      <vt:lpstr>INFRAESTRUCTURA </vt:lpstr>
      <vt:lpstr>COMPRAS Y SUNISTROS </vt:lpstr>
      <vt:lpstr>TALENTO HUMANO</vt:lpstr>
      <vt:lpstr>PLANEACION ESTRATEGICA, GESTION</vt:lpstr>
    </vt:vector>
  </TitlesOfParts>
  <Company>TRANSITO DEL ATLANTICO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TRANSITO DEL ATLANTICO</dc:creator>
  <cp:lastModifiedBy>Usuario_8</cp:lastModifiedBy>
  <cp:lastPrinted>2012-09-14T14:58:52Z</cp:lastPrinted>
  <dcterms:created xsi:type="dcterms:W3CDTF">2012-09-04T16:06:10Z</dcterms:created>
  <dcterms:modified xsi:type="dcterms:W3CDTF">2018-11-19T21:15:19Z</dcterms:modified>
</cp:coreProperties>
</file>