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I LOGISTICA.samsung-PC\Desktop\Escritorio\"/>
    </mc:Choice>
  </mc:AlternateContent>
  <bookViews>
    <workbookView xWindow="0" yWindow="0" windowWidth="20490" windowHeight="7755" tabRatio="823" activeTab="6"/>
  </bookViews>
  <sheets>
    <sheet name="GENERAL" sheetId="6" r:id="rId1"/>
    <sheet name="TECNOLOGIA" sheetId="1" r:id="rId2"/>
    <sheet name="SEGURIDAD" sheetId="3" r:id="rId3"/>
    <sheet name="OPERACIONES" sheetId="4" r:id="rId4"/>
    <sheet name="ADMINISTRACION" sheetId="5" r:id="rId5"/>
    <sheet name="COMERCIAL" sheetId="10" r:id="rId6"/>
    <sheet name="COMPRAS" sheetId="11" r:id="rId7"/>
    <sheet name="Guia Evaluacion Riesgo" sheetId="7" r:id="rId8"/>
    <sheet name="Guia Identificacion Peligro" sheetId="8" r:id="rId9"/>
    <sheet name="Respaldo" sheetId="9" r:id="rId10"/>
  </sheets>
  <externalReferences>
    <externalReference r:id="rId11"/>
  </externalReferences>
  <definedNames>
    <definedName name="_xlnm._FilterDatabase" localSheetId="0" hidden="1">GENERAL!$A$5:$R$42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2" i="11" l="1"/>
  <c r="M12" i="11" s="1"/>
  <c r="L11" i="11"/>
  <c r="M11" i="11" s="1"/>
  <c r="L10" i="11"/>
  <c r="M10" i="11" s="1"/>
  <c r="L9" i="11"/>
  <c r="M9" i="11" s="1"/>
  <c r="L8" i="11"/>
  <c r="M8" i="11" s="1"/>
  <c r="L7" i="11"/>
  <c r="M7" i="11" s="1"/>
  <c r="L6" i="11"/>
  <c r="M6" i="11" s="1"/>
  <c r="L54" i="6"/>
  <c r="M54" i="6" s="1"/>
  <c r="L53" i="6"/>
  <c r="M53" i="6" s="1"/>
  <c r="L52" i="6"/>
  <c r="M52" i="6" s="1"/>
  <c r="L51" i="6"/>
  <c r="M51" i="6" s="1"/>
  <c r="L50" i="6"/>
  <c r="M50" i="6" s="1"/>
  <c r="P6" i="11" l="1"/>
  <c r="Q6" i="11" s="1"/>
  <c r="P7" i="11"/>
  <c r="Q7" i="11" s="1"/>
  <c r="P8" i="11"/>
  <c r="Q8" i="11" s="1"/>
  <c r="P9" i="11"/>
  <c r="Q9" i="11" s="1"/>
  <c r="P10" i="11"/>
  <c r="Q10" i="11" s="1"/>
  <c r="P11" i="11"/>
  <c r="Q11" i="11" s="1"/>
  <c r="P12" i="11"/>
  <c r="Q12" i="11" s="1"/>
  <c r="P54" i="6"/>
  <c r="Q54" i="6" s="1"/>
  <c r="P53" i="6"/>
  <c r="Q53" i="6" s="1"/>
  <c r="P52" i="6"/>
  <c r="Q52" i="6" s="1"/>
  <c r="P51" i="6"/>
  <c r="Q51" i="6" s="1"/>
  <c r="P50" i="6"/>
  <c r="Q50" i="6" s="1"/>
  <c r="L49" i="6" l="1"/>
  <c r="M49" i="6" s="1"/>
  <c r="P49" i="6" l="1"/>
  <c r="Q49" i="6" s="1"/>
  <c r="M11" i="10"/>
  <c r="L11" i="10"/>
  <c r="P11" i="10" s="1"/>
  <c r="Q11" i="10" s="1"/>
  <c r="M10" i="10"/>
  <c r="L10" i="10"/>
  <c r="P10" i="10" s="1"/>
  <c r="Q10" i="10" s="1"/>
  <c r="M9" i="10"/>
  <c r="L9" i="10"/>
  <c r="P9" i="10" s="1"/>
  <c r="Q9" i="10" s="1"/>
  <c r="M8" i="10"/>
  <c r="L8" i="10"/>
  <c r="P8" i="10" s="1"/>
  <c r="Q8" i="10" s="1"/>
  <c r="M7" i="10"/>
  <c r="L7" i="10"/>
  <c r="P7" i="10" s="1"/>
  <c r="Q7" i="10" s="1"/>
  <c r="M6" i="10"/>
  <c r="L6" i="10"/>
  <c r="P6" i="10" s="1"/>
  <c r="Q6" i="10" s="1"/>
  <c r="L45" i="6"/>
  <c r="M45" i="6" s="1"/>
  <c r="P45" i="6" l="1"/>
  <c r="Q45" i="6" s="1"/>
  <c r="L55" i="6"/>
  <c r="M55" i="6" s="1"/>
  <c r="L48" i="6"/>
  <c r="M48" i="6" s="1"/>
  <c r="L47" i="6"/>
  <c r="M47" i="6" s="1"/>
  <c r="L46" i="6"/>
  <c r="M46" i="6" s="1"/>
  <c r="L44" i="6"/>
  <c r="M44" i="6" s="1"/>
  <c r="L43" i="6"/>
  <c r="M43" i="6" s="1"/>
  <c r="L6" i="1"/>
  <c r="M6" i="1" s="1"/>
  <c r="L13" i="1"/>
  <c r="M13" i="1" s="1"/>
  <c r="L12" i="1"/>
  <c r="M12" i="1" s="1"/>
  <c r="L11" i="1"/>
  <c r="M11" i="1" s="1"/>
  <c r="L10" i="1"/>
  <c r="M10" i="1" s="1"/>
  <c r="L9" i="1"/>
  <c r="M9" i="1" s="1"/>
  <c r="L8" i="1"/>
  <c r="M8" i="1" s="1"/>
  <c r="L7" i="1"/>
  <c r="M7" i="1" s="1"/>
  <c r="L9" i="6"/>
  <c r="M9" i="6" s="1"/>
  <c r="L8" i="6"/>
  <c r="P8" i="6" s="1"/>
  <c r="Q8" i="6" s="1"/>
  <c r="L10" i="6"/>
  <c r="M10" i="6" s="1"/>
  <c r="P55" i="6" l="1"/>
  <c r="Q55" i="6" s="1"/>
  <c r="P43" i="6"/>
  <c r="Q43" i="6" s="1"/>
  <c r="P44" i="6"/>
  <c r="Q44" i="6" s="1"/>
  <c r="P46" i="6"/>
  <c r="Q46" i="6" s="1"/>
  <c r="P47" i="6"/>
  <c r="Q47" i="6" s="1"/>
  <c r="P48" i="6"/>
  <c r="Q48" i="6" s="1"/>
  <c r="P6" i="1"/>
  <c r="Q6" i="1" s="1"/>
  <c r="P7" i="1"/>
  <c r="Q7" i="1" s="1"/>
  <c r="P8" i="1"/>
  <c r="Q8" i="1" s="1"/>
  <c r="P9" i="1"/>
  <c r="Q9" i="1" s="1"/>
  <c r="P10" i="1"/>
  <c r="Q10" i="1" s="1"/>
  <c r="P11" i="1"/>
  <c r="Q11" i="1" s="1"/>
  <c r="P12" i="1"/>
  <c r="Q12" i="1" s="1"/>
  <c r="P13" i="1"/>
  <c r="Q13" i="1" s="1"/>
  <c r="P9" i="6"/>
  <c r="Q9" i="6" s="1"/>
  <c r="M8" i="6"/>
  <c r="P10" i="6"/>
  <c r="Q10" i="6" s="1"/>
  <c r="L42" i="6"/>
  <c r="M42" i="6" s="1"/>
  <c r="L41" i="6"/>
  <c r="M41" i="6" s="1"/>
  <c r="L40" i="6"/>
  <c r="M40" i="6" s="1"/>
  <c r="L39" i="6"/>
  <c r="M39" i="6" s="1"/>
  <c r="L38" i="6"/>
  <c r="M38" i="6" s="1"/>
  <c r="L37" i="6"/>
  <c r="M37" i="6" s="1"/>
  <c r="L36" i="6"/>
  <c r="M36" i="6" s="1"/>
  <c r="L35" i="6"/>
  <c r="M35" i="6" s="1"/>
  <c r="L34" i="6"/>
  <c r="M34" i="6" s="1"/>
  <c r="L33" i="6"/>
  <c r="M33" i="6" s="1"/>
  <c r="L32" i="6"/>
  <c r="M32" i="6" s="1"/>
  <c r="L31" i="6"/>
  <c r="M31" i="6" s="1"/>
  <c r="L30" i="6"/>
  <c r="M30" i="6" s="1"/>
  <c r="L29" i="6"/>
  <c r="M29" i="6" s="1"/>
  <c r="L28" i="6"/>
  <c r="L27" i="6"/>
  <c r="M27" i="6" s="1"/>
  <c r="L26" i="6"/>
  <c r="M26" i="6" s="1"/>
  <c r="L25" i="6"/>
  <c r="M25" i="6" s="1"/>
  <c r="L24" i="6"/>
  <c r="M24" i="6" s="1"/>
  <c r="L23" i="6"/>
  <c r="M23" i="6" s="1"/>
  <c r="L22" i="6"/>
  <c r="M22" i="6" s="1"/>
  <c r="L21" i="6"/>
  <c r="M21" i="6" s="1"/>
  <c r="L20" i="6"/>
  <c r="M20" i="6" s="1"/>
  <c r="L19" i="6"/>
  <c r="M19" i="6" s="1"/>
  <c r="L18" i="6"/>
  <c r="M18" i="6" s="1"/>
  <c r="L17" i="6"/>
  <c r="M17" i="6" s="1"/>
  <c r="L16" i="6"/>
  <c r="M16" i="6" s="1"/>
  <c r="L15" i="6"/>
  <c r="M15" i="6" s="1"/>
  <c r="L14" i="6"/>
  <c r="M14" i="6" s="1"/>
  <c r="L13" i="6"/>
  <c r="M13" i="6" s="1"/>
  <c r="L12" i="6"/>
  <c r="M12" i="6" s="1"/>
  <c r="L11" i="6"/>
  <c r="M11" i="6" s="1"/>
  <c r="L7" i="6"/>
  <c r="M7" i="6" s="1"/>
  <c r="L6" i="6"/>
  <c r="M6" i="6" s="1"/>
  <c r="L11" i="5"/>
  <c r="M11" i="5" s="1"/>
  <c r="L10" i="5"/>
  <c r="M10" i="5" s="1"/>
  <c r="L9" i="5"/>
  <c r="M9" i="5" s="1"/>
  <c r="L8" i="5"/>
  <c r="M8" i="5" s="1"/>
  <c r="L7" i="5"/>
  <c r="M7" i="5" s="1"/>
  <c r="L6" i="5"/>
  <c r="M6" i="5" s="1"/>
  <c r="L20" i="4"/>
  <c r="M20" i="4" s="1"/>
  <c r="L19" i="4"/>
  <c r="M19" i="4" s="1"/>
  <c r="L18" i="4"/>
  <c r="M18" i="4" s="1"/>
  <c r="L17" i="4"/>
  <c r="M17" i="4" s="1"/>
  <c r="L16" i="4"/>
  <c r="M16" i="4" s="1"/>
  <c r="L15" i="4"/>
  <c r="M15" i="4" s="1"/>
  <c r="L14" i="4"/>
  <c r="M14" i="4" s="1"/>
  <c r="L13" i="4"/>
  <c r="M13" i="4" s="1"/>
  <c r="L12" i="4"/>
  <c r="M12" i="4" s="1"/>
  <c r="L11" i="4"/>
  <c r="M11" i="4" s="1"/>
  <c r="L10" i="4"/>
  <c r="M10" i="4" s="1"/>
  <c r="L9" i="4"/>
  <c r="M9" i="4" s="1"/>
  <c r="L8" i="4"/>
  <c r="M8" i="4" s="1"/>
  <c r="L7" i="4"/>
  <c r="M7" i="4" s="1"/>
  <c r="L6" i="4"/>
  <c r="M6" i="4" s="1"/>
  <c r="L13" i="3"/>
  <c r="M13" i="3" s="1"/>
  <c r="L12" i="3"/>
  <c r="M12" i="3" s="1"/>
  <c r="L11" i="3"/>
  <c r="M11" i="3" s="1"/>
  <c r="L10" i="3"/>
  <c r="M10" i="3" s="1"/>
  <c r="L9" i="3"/>
  <c r="M9" i="3" s="1"/>
  <c r="L8" i="3"/>
  <c r="M8" i="3" s="1"/>
  <c r="L7" i="3"/>
  <c r="M7" i="3" s="1"/>
  <c r="L6" i="3"/>
  <c r="M6" i="3" s="1"/>
  <c r="P6" i="6" l="1"/>
  <c r="Q6" i="6" s="1"/>
  <c r="P7" i="6"/>
  <c r="Q7" i="6" s="1"/>
  <c r="P11" i="6"/>
  <c r="Q11" i="6" s="1"/>
  <c r="P12" i="6"/>
  <c r="Q12" i="6" s="1"/>
  <c r="P13" i="6"/>
  <c r="Q13" i="6" s="1"/>
  <c r="P14" i="6"/>
  <c r="Q14" i="6" s="1"/>
  <c r="P15" i="6"/>
  <c r="Q15" i="6" s="1"/>
  <c r="P16" i="6"/>
  <c r="Q16" i="6" s="1"/>
  <c r="P17" i="6"/>
  <c r="Q17" i="6" s="1"/>
  <c r="P18" i="6"/>
  <c r="Q18" i="6" s="1"/>
  <c r="P19" i="6"/>
  <c r="Q19" i="6" s="1"/>
  <c r="P20" i="6"/>
  <c r="Q20" i="6" s="1"/>
  <c r="P21" i="6"/>
  <c r="Q21" i="6" s="1"/>
  <c r="P22" i="6"/>
  <c r="Q22" i="6" s="1"/>
  <c r="P23" i="6"/>
  <c r="Q23" i="6" s="1"/>
  <c r="P24" i="6"/>
  <c r="Q24" i="6" s="1"/>
  <c r="P25" i="6"/>
  <c r="Q25" i="6" s="1"/>
  <c r="P26" i="6"/>
  <c r="Q26" i="6" s="1"/>
  <c r="P27" i="6"/>
  <c r="Q27" i="6" s="1"/>
  <c r="M28" i="6"/>
  <c r="P28" i="6"/>
  <c r="Q28" i="6" s="1"/>
  <c r="P29" i="6"/>
  <c r="Q29" i="6" s="1"/>
  <c r="P30" i="6"/>
  <c r="Q30" i="6" s="1"/>
  <c r="P31" i="6"/>
  <c r="Q31" i="6" s="1"/>
  <c r="P32" i="6"/>
  <c r="Q32" i="6" s="1"/>
  <c r="P33" i="6"/>
  <c r="Q33" i="6" s="1"/>
  <c r="P34" i="6"/>
  <c r="Q34" i="6" s="1"/>
  <c r="P35" i="6"/>
  <c r="Q35" i="6" s="1"/>
  <c r="P36" i="6"/>
  <c r="Q36" i="6" s="1"/>
  <c r="P37" i="6"/>
  <c r="Q37" i="6" s="1"/>
  <c r="P38" i="6"/>
  <c r="Q38" i="6" s="1"/>
  <c r="P39" i="6"/>
  <c r="Q39" i="6" s="1"/>
  <c r="P40" i="6"/>
  <c r="Q40" i="6" s="1"/>
  <c r="P41" i="6"/>
  <c r="Q41" i="6" s="1"/>
  <c r="P42" i="6"/>
  <c r="Q42" i="6" s="1"/>
  <c r="P6" i="5"/>
  <c r="Q6" i="5" s="1"/>
  <c r="P7" i="5"/>
  <c r="Q7" i="5" s="1"/>
  <c r="P8" i="5"/>
  <c r="Q8" i="5" s="1"/>
  <c r="P9" i="5"/>
  <c r="Q9" i="5" s="1"/>
  <c r="P10" i="5"/>
  <c r="Q10" i="5" s="1"/>
  <c r="P11" i="5"/>
  <c r="Q11" i="5" s="1"/>
  <c r="P6" i="4"/>
  <c r="Q6" i="4" s="1"/>
  <c r="P7" i="4"/>
  <c r="Q7" i="4" s="1"/>
  <c r="P8" i="4"/>
  <c r="Q8" i="4" s="1"/>
  <c r="P9" i="4"/>
  <c r="Q9" i="4" s="1"/>
  <c r="P10" i="4"/>
  <c r="Q10" i="4" s="1"/>
  <c r="P11" i="4"/>
  <c r="Q11" i="4" s="1"/>
  <c r="P12" i="4"/>
  <c r="Q12" i="4" s="1"/>
  <c r="P13" i="4"/>
  <c r="Q13" i="4" s="1"/>
  <c r="P14" i="4"/>
  <c r="Q14" i="4" s="1"/>
  <c r="P15" i="4"/>
  <c r="Q15" i="4" s="1"/>
  <c r="P16" i="4"/>
  <c r="Q16" i="4" s="1"/>
  <c r="P17" i="4"/>
  <c r="Q17" i="4" s="1"/>
  <c r="P18" i="4"/>
  <c r="Q18" i="4" s="1"/>
  <c r="P19" i="4"/>
  <c r="Q19" i="4" s="1"/>
  <c r="P20" i="4"/>
  <c r="Q20" i="4" s="1"/>
  <c r="P6" i="3"/>
  <c r="Q6" i="3" s="1"/>
  <c r="P7" i="3"/>
  <c r="Q7" i="3" s="1"/>
  <c r="P8" i="3"/>
  <c r="Q8" i="3" s="1"/>
  <c r="P9" i="3"/>
  <c r="Q9" i="3" s="1"/>
  <c r="P10" i="3"/>
  <c r="Q10" i="3" s="1"/>
  <c r="P11" i="3"/>
  <c r="Q11" i="3" s="1"/>
  <c r="P12" i="3"/>
  <c r="Q12" i="3" s="1"/>
  <c r="P13" i="3"/>
  <c r="Q13" i="3" s="1"/>
</calcChain>
</file>

<file path=xl/sharedStrings.xml><?xml version="1.0" encoding="utf-8"?>
<sst xmlns="http://schemas.openxmlformats.org/spreadsheetml/2006/main" count="1875" uniqueCount="443">
  <si>
    <t>MATRIZ DE GESTIÓN DE RIESGOS</t>
  </si>
  <si>
    <t>CODIGO: SE-MR-01</t>
  </si>
  <si>
    <t>VERSION:4.0</t>
  </si>
  <si>
    <t>FECHA DE ACTUALIZACION:07 DE MARZO DE 2018</t>
  </si>
  <si>
    <t>CATEGORÍA RIESGOS</t>
  </si>
  <si>
    <t>ACTIVIDAD</t>
  </si>
  <si>
    <r>
      <t xml:space="preserve">TIPO DE ACTIVIDAD/ </t>
    </r>
    <r>
      <rPr>
        <b/>
        <sz val="9"/>
        <color indexed="56"/>
        <rFont val="Century Gothic"/>
        <family val="2"/>
      </rPr>
      <t>ROLL EN LA EMPRESA</t>
    </r>
  </si>
  <si>
    <t>CARGOS EXPUESTOS</t>
  </si>
  <si>
    <r>
      <t xml:space="preserve">TIPO DE EXPUESTOS/
</t>
    </r>
    <r>
      <rPr>
        <b/>
        <sz val="9"/>
        <color indexed="56"/>
        <rFont val="Century Gothic"/>
        <family val="2"/>
      </rPr>
      <t>ROLL EN LA VÍA</t>
    </r>
  </si>
  <si>
    <t>Proceso</t>
  </si>
  <si>
    <t>FUENTE/ PELIGRO/ ASPECTO AMBIENTAL/ AMENAZA
(TIPO)</t>
  </si>
  <si>
    <t>FUENTE/ PELIGRO/ ASPECTO AMBIENTAL
AMENAZA (CLASIFICACIÓN)</t>
  </si>
  <si>
    <t>ORIGEN / CAUSA</t>
  </si>
  <si>
    <r>
      <t xml:space="preserve">PROBABILIDAD
(De 1 a </t>
    </r>
    <r>
      <rPr>
        <b/>
        <sz val="9"/>
        <color indexed="56"/>
        <rFont val="Century Gothic"/>
        <family val="2"/>
      </rPr>
      <t>5</t>
    </r>
    <r>
      <rPr>
        <b/>
        <sz val="9"/>
        <rFont val="Century Gothic"/>
        <family val="2"/>
      </rPr>
      <t>)</t>
    </r>
  </si>
  <si>
    <r>
      <t>SEVERIDAD
(De 1 a</t>
    </r>
    <r>
      <rPr>
        <b/>
        <sz val="9"/>
        <color indexed="56"/>
        <rFont val="Century Gothic"/>
        <family val="2"/>
      </rPr>
      <t xml:space="preserve"> 5</t>
    </r>
    <r>
      <rPr>
        <b/>
        <sz val="9"/>
        <rFont val="Century Gothic"/>
        <family val="2"/>
      </rPr>
      <t>)</t>
    </r>
  </si>
  <si>
    <t xml:space="preserve">NIVEL DEL RIESGO </t>
  </si>
  <si>
    <t>ACEPTABILIDAD DEL RIESGO</t>
  </si>
  <si>
    <t>CONTROLES ACTUALES 
(En: fuente, medio, personas, método)</t>
  </si>
  <si>
    <t>VULNERABILIDAD</t>
  </si>
  <si>
    <t>NIVEL DEL RIESGO RESIDUAL</t>
  </si>
  <si>
    <t>RECOMENDACIONES</t>
  </si>
  <si>
    <t xml:space="preserve">FECHA DE ACTUALIZACIÓN: </t>
  </si>
  <si>
    <t>PROCESO</t>
  </si>
  <si>
    <t>Sistema Gestión Control y Seguridad</t>
  </si>
  <si>
    <t>CONTROL Y SEGURIDAD</t>
  </si>
  <si>
    <t>TODAS</t>
  </si>
  <si>
    <t>Tecnologia</t>
  </si>
  <si>
    <t>CONTRA LA SEGURIDAD INFORMÁTICA Y DOCUMENTACIÓN</t>
  </si>
  <si>
    <t>Acceso no autorizado</t>
  </si>
  <si>
    <t>Administración de la información (accesos no autorizados a sistemas de información). Esta clasificación comienza desde el simple hecho de consulta de información no autorizada, hasta posibles alteraciones o borrado de la misma. Hacker (sólo consulta datos y/o información), Fricker (Consulta y/o modifica datos o información), Kricker (consulta, modifica y/o destruye datos o información (Virus)). Puede originarse en una falla en los controles de acceso a la informacion y las politicas de acceso.</t>
  </si>
  <si>
    <t xml:space="preserve">1. Muy Baja / Remota </t>
  </si>
  <si>
    <t>5. Muy alta/ Catastrófica</t>
  </si>
  <si>
    <t>1. Muy baja</t>
  </si>
  <si>
    <t>Mantener Controles Actuales</t>
  </si>
  <si>
    <t>Infiltración a la red</t>
  </si>
  <si>
    <t>Puede referirse a la acción de entrar a un sistema informatico ya sea a través de un virus o un trojan-dropper u otro malware, o por sus propios medios utilizando técnicas de violación de redes, intenta entrar de manera remota a una PC que no es suya, con el fin de robar o sustraer información de la misma para beneficio propio o a beneficio de otro(s), o simplemente como un hobby, tal y como hacen los hackers (pero no los crackers).</t>
  </si>
  <si>
    <t>Hurto de contraseñas</t>
  </si>
  <si>
    <t>Aplicación (Accesos no autorizados a las aplicaciones empresariales ya sea por robo de contraseña o hackeo de las aplicaciones): Prestamos de contraseñas, fallas en el procedimientos de creación, modificación y retiro de accesos.</t>
  </si>
  <si>
    <t>Fuga de información</t>
  </si>
  <si>
    <t>Extracción modificación y destrucción de información confidencial</t>
  </si>
  <si>
    <t>Obtener informacion confidencial, sensible en forma ilegal, no autorizada</t>
  </si>
  <si>
    <t>Ataques de virus informaticos</t>
  </si>
  <si>
    <t>Seguridad</t>
  </si>
  <si>
    <t>CONTRA LAS PERSONAS (EMPLEADOS/ASOCIADOS DE NEGOCIO)</t>
  </si>
  <si>
    <t>Terrorismo</t>
  </si>
  <si>
    <t>Infiltración de personas con fines delictivos, colocación de artefactos explosivos en el perímetro inmediato de la empresa, dentro de instalaciones de la empresa, en ruta durante el transporte</t>
  </si>
  <si>
    <t>1. Muy baja/ Insignificante</t>
  </si>
  <si>
    <t>*Se cuenta con el Frente de Seguridad Empresarial.
*Se realiza visitas domiciliarias por medio de un proveedor de servicios.
*Se capacita al personal sobre el autocuidado.
*Se realiza verificación en bases abiertas para el ingreso a la empresa.
*Se verifican antecedente con la Policía y base de datos externas
*Se verifica los vehiculos a la entrada y salida de las instalaciones.
*Se requisa al personal y sus bolsos, al ingreso y salida de las instalaciones.</t>
  </si>
  <si>
    <t>Secuestro</t>
  </si>
  <si>
    <t>Infiltración de personas con fines delictivos, por intrusión, durante un evento de la empresa realizado en sitio externo, durante un viaje, talleres donde opera la compañía. Secuestro express, pesca milagrosa</t>
  </si>
  <si>
    <t>*Se cuenta con el Frente de Seguridad Empresarial.
*Se realiza visitas domiciliarias por medio de un proveedor de servicios.
*Se capacita al personal sobre el autocuidado.
*Se realiza verificación en bases abiertas para el ingreso a la empresa.
*Se verifican antecedente con la Policía y base de datos externas
*Se verifica los vehiculos a la entrada y salida de las instalaciones.</t>
  </si>
  <si>
    <t>Huelga</t>
  </si>
  <si>
    <t>Alteración del orden público que pueden atentar contra la intregridad de los funcionarios.</t>
  </si>
  <si>
    <t>*Se cuenta con el Frente de Seguridad Empresarial.
*Se realiza visitas domiciliarias por medio de un proveedor de servicios.
*Se capacita al personal sobre el autocuidado.
*Se realiza verificación en bases abiertas para el ingreso a la empresa.
*Se verifican antecedente con la Policía y base de datos externas.
*Se verifican recomendaciones laborales.</t>
  </si>
  <si>
    <t>Soborno</t>
  </si>
  <si>
    <t>Persona  amenazada o sobornada,  colabora y/o facilita la acción delincuencia.</t>
  </si>
  <si>
    <t>*Se cuentra con el Frente de Seguridad Empresarial.
*Se realiza visitas domiciliarias por medio de un proveedor de servicios.
*Se capacitación al personal sobre el autocudado
*Se realiza verificación en bases abiertas para el ingreso a la empresa.
*Se verifican antecedente con la policia y base de datos externas.</t>
  </si>
  <si>
    <t>Atentado personal</t>
  </si>
  <si>
    <t>Colocación de elementos o artefactos explosivos contra los funcionarios.</t>
  </si>
  <si>
    <t>*Se realizan requisas a la entrada y salida de las instalaciones.
*Se revizan los bolsos del personal.
*Se cuenta con personal externo de seguridad.
*Se cuenta con un CCTV.
*Se verifican los vehiculos para ingreso a las instalaciones</t>
  </si>
  <si>
    <t>Atraco</t>
  </si>
  <si>
    <t>En la zona externa por intrusión a las instalaciones, durante el desarrollo de actividades laborales.</t>
  </si>
  <si>
    <t>*Se cuenta con personal armado en el primer filtro.
*Se tiene creado frente de seguridad  con el cuadrante de la Policía.
*Se cuenta con el apoyo de la autoridad competente.</t>
  </si>
  <si>
    <t>Conspiracion interna</t>
  </si>
  <si>
    <t>Funcionario de la empresa amenazado o sobornado colabora y/o facilita la acción delincuencial</t>
  </si>
  <si>
    <t>*Se realiza visitas domiciliaria.
Se realiza capacitación al personal sobre el autocuidado.
*Se realiza verificación en bases abiertas para el ingreso a la empresa.                                                                                                          *Verifican antecedente con la Policia y base de datos externas.</t>
  </si>
  <si>
    <t>Extorsión</t>
  </si>
  <si>
    <t>Infiltración de personas con fines delictivos a traves de llamadas telefónica, correspondencia anónima, etc.</t>
  </si>
  <si>
    <t>*Se realiza visitas domiciliaria
Se realiza capacitación al personal sobre el autocuidado
*Se realiza verificación en bases abiertas para el ingreso a la empresa.                                                          *Se verifican antecedente con la Policia y base de datos externas.</t>
  </si>
  <si>
    <t>Seguridad, Operaciones y trafico</t>
  </si>
  <si>
    <t>CONTRA LAS OPERACIONES, MERCANCIA  Y VEHICULOS (CARGUE, TRANSPORTE,  DESCARGUE)</t>
  </si>
  <si>
    <t>Atraco al conductor</t>
  </si>
  <si>
    <t>Realizado por grupos de delincuencia organizada,  delicuencia común, se puede dar la modalidad Robo o Hurto.</t>
  </si>
  <si>
    <t>2. Baja / Ocasional</t>
  </si>
  <si>
    <t>4. Alta/ Crítica</t>
  </si>
  <si>
    <t>*Capacitación constantes sobre el autocuidado.
*Seguimiento continuo de los vehiculos por medio del personal de tráfico.
*La empresa pertenece al frente de seguridad empresarial y el Ristra.</t>
  </si>
  <si>
    <t xml:space="preserve">Avería  </t>
  </si>
  <si>
    <t>Daño, rotura o fallo que impide o perjudica el funcionamiento del mecanismo de una máquina, una red de distribución u otra cosa.</t>
  </si>
  <si>
    <t>3. Media/ Moderada</t>
  </si>
  <si>
    <t>*Se realizan inspecciones preoperacionales que permiten anticiparse al daño
*Se capacita al conductor en temas de revisiòn vehicular
*Se hacen los mantenimientos a los vehiculos
*Se solicita certificaciones de los mantenimientos realizados al vehiculo</t>
  </si>
  <si>
    <t>Seguridad y Tráfico</t>
  </si>
  <si>
    <t>Cierre de vias</t>
  </si>
  <si>
    <t>Cierre de vias durante el transporte de mercancias, sin afectación a la carga y con demoras en la entrega</t>
  </si>
  <si>
    <t>2. Baja/ Leve</t>
  </si>
  <si>
    <t>*Se Monitorea los vehiculo durante toda la operación hasta culminar la entrega.
*La empresa pertenece al Ristra.                                                           *Se coordina caravanas escoltadas con Policia de Carreteras y el Esmad.</t>
  </si>
  <si>
    <t>Contaminación de la carga
sustancias ilicitas</t>
  </si>
  <si>
    <t>Introducción de elementos diferentes a la carga (NARCOTICOS, PRECURSORES, ARMAS, POLIZONES) en la carga durante el cargue, tránsito, parqueo.</t>
  </si>
  <si>
    <t>*Se realizan capacitaciones de consientización a todo el personal externo como interno.
*Se realizan visitas Domiciliarias.
*Se realiza inspección al contenedor ó furgón, Cabezote y trailes.                                            *Inspecciones de rutina en la vía.
*Se cuentan con Sellos de Seguridad para control de la carga</t>
  </si>
  <si>
    <t>Contaminacion de unidades de carga sustancias ilicitas</t>
  </si>
  <si>
    <t>Alteración y/o fabricación de elementos para intruducir caletas a los equipos, introducción de elementos  (NARCOTICOS, PRECURSORES, ARMAS) en compartimentos naturales de las unidades de transporte al momento de su reparación o mantenimiento en los talleres.</t>
  </si>
  <si>
    <t>*Se realizan capacitaciones de concientización a todo el personal externo como interno.
*Se realizan visitas Domiciliarias.
*Se realiza inspección al contenedor ó furgón, Cabezote y trailer.
*Se cuenta con Sellos de Seguridad para el control de la carga con la certificacion ISO 17712.</t>
  </si>
  <si>
    <t>Descuelge</t>
  </si>
  <si>
    <t>Modalidad utilizada para hurtar mencancia con vehiculo en movimiento</t>
  </si>
  <si>
    <t>*Se cuenta con estudios de ruta para identificar los puntos criticos en carretera.
*Se capacita al condcutor en temas de autocuidado
*Se manejan flash informativos para retroalimentar
a los conductores y personal de operaciones.</t>
  </si>
  <si>
    <t>Gemeleo</t>
  </si>
  <si>
    <t>Suplantacion de equipos propios, de terceros  para el uso de actos ilicitos.</t>
  </si>
  <si>
    <t>*Se cuenta con un protocolo para la vinculación del vehiculo.
*Se verifican los antecedentes con la Policia base de datos externas.</t>
  </si>
  <si>
    <t>Manipulacion de precintos</t>
  </si>
  <si>
    <t>Manipulación indebida de suplantación, apertura no autorizada e inexistencia de precintos.</t>
  </si>
  <si>
    <t>*El personal de seguridad custodia los precintos.
*Se realiza seguimiento mediante formato de control de precintos.
*Se cuentra con formato de inventario.</t>
  </si>
  <si>
    <t>Paro de Transporte</t>
  </si>
  <si>
    <t>Cierre de via con alteración del orden público durante el transporte de mercancia con afectacion a la carga y perdida de ka misma.</t>
  </si>
  <si>
    <t>*Se tiene contacto con el frente de seguridad empresarial.
*Se realiza monitorero constante a la carga.                                      * Se cuenta con empresas aliadas a nivel nacional que reportan en forma inmediata todas las novedades presentadas en las rutas a nivel nacional.                                             * Se tiene contacto con el personal del RISTRA para la verificacion de novedades.</t>
  </si>
  <si>
    <t>Piratería terrestre</t>
  </si>
  <si>
    <t>Realizado por grupos de delincuencia organizada, guerilla, paramilitares , delicuencia comun, se puede dar la modalidad Robo o Hurto.</t>
  </si>
  <si>
    <t>*Se cuenta con el frente de Seguridad.
*Se realiza seguimiento constante a la entregas.
*Se cuenta con GPS.
*Se realizan estudios de ruta para identificar sitios criticos.
*Se cuenta con puestos de control.</t>
  </si>
  <si>
    <t>Polizón</t>
  </si>
  <si>
    <t>Persona que sube a un tractocamión o unidad de carga de forma clandestina y no autorizada</t>
  </si>
  <si>
    <t>*Se cuenta con el frente de Seguridad Empresarial.
*Se realiza seguimiento constante a la entregas.
*Se cuenta con GPS.
*Se realizan estudios de ruta para identificar sitios criticos.
*Se cuenta con puestos de control.</t>
  </si>
  <si>
    <t>Saqueos</t>
  </si>
  <si>
    <t>Apropación parcial de la mercancia en cantidad muy alta.</t>
  </si>
  <si>
    <t>*Se cuenta con el frente de Seguridad Empresarial.
*Se realiza seguimiento constante a la entregas.
*Se cuenta con GPS.
*Se realizan estudios de ruta para identificar sitios criticos.
*Se cuenta con puestos de control.
*Se cuenta con precintos de seguridad.</t>
  </si>
  <si>
    <t>Suplantación</t>
  </si>
  <si>
    <t>Ocupar el lugar de otra persona ilegalmente o hacerse pasar por ella contra su voluntad para obtener un beneficio.</t>
  </si>
  <si>
    <t>*Se cuenta con un protocolo para la vinculación del vehiculo
*Se verifican los antecedentes con la policia base de datos externas.</t>
  </si>
  <si>
    <t>Testaferrato</t>
  </si>
  <si>
    <t>Persona que presta, encubre o se disfraza legalmente, prestando su nombre e identidad, firma, o bien su personería ya sea física o jurídicamente.</t>
  </si>
  <si>
    <t>*Se cuenta con un protocolo para la vinculación de un tercerizado.
*Se verifican los antecedentes con la policia base de datos externas.</t>
  </si>
  <si>
    <t>Desvio no autorizado</t>
  </si>
  <si>
    <t>Transito por rutas de alto riesgo y no autorizados para la operaciones de transporte</t>
  </si>
  <si>
    <t>*Se cuenta con GPS.
*Seguimiento constante al vehiculo por parte del área de tráfico.
*Estudio de ruta para identificar los puntos criticos en carretera.
*Se capacita a los conductores con casos reportados por el Ristra.</t>
  </si>
  <si>
    <t>Administrativo-Financiero</t>
  </si>
  <si>
    <t>CONTRA LAS TRANSACCIONES FINANCIERAS (ADMINISTRATIVAS)</t>
  </si>
  <si>
    <t>Falsificación de documentos de valor cheques facturas pagaré y letras</t>
  </si>
  <si>
    <t>Es un acto consistente en la creación o modificación de  documentos de valor para la apropacion de su producto (bienes y servicios).</t>
  </si>
  <si>
    <t>*Se cuenta con el frente de Seguridad Empresarial.
*Se realiza visitas domiciliaria.
*Se capacita al personal sobre la Ley 906 C.P.
*Se consulta bases abiertas para poder ingresar a la empresa.
*Se verifican antecedente con la policia y base de datos externas.
*Se realizan capacitaciones sobre Siplaft y Sarlaft.</t>
  </si>
  <si>
    <t xml:space="preserve">Financiación de Terrorismo </t>
  </si>
  <si>
    <t>Es el apoyo financiero, de cualquier forma, al terrorismo o a aquéllos que lo fomentan, planifican o están implicados en el mismo.</t>
  </si>
  <si>
    <t>*Se cuentra con el frente de Seguridad
*Se realiza visitas domiciliaria
*Se capacita al personal sobre la Ley 906 C.P.
*Se realiza una investigación para el ingreso a la compañía
Se verifican antecedente con la policia y base de datos externas.
*Se realizan capacitaciones sobre Siplaft y Sarlaft</t>
  </si>
  <si>
    <t>Fraude financiero</t>
  </si>
  <si>
    <t>Consiste en que una persona obtenga de otra un beneficio, se haga de una cosa o un lucro tras aprovecharse de un error o mediante engaños.</t>
  </si>
  <si>
    <t>*Se cuentra con el frente de Seguridad Empresarial.
*Se realiza visitas domiciliaria.
*Se capacita al personal sobre la Ley 906 C.P.
*Se realiza verificación en bases abiertas para el ingreso a la empresa.
Se verifican antecedente con la policia y base de datos externas.
*Se realizan capacitaciones sobre Siplaft y Sarlaft</t>
  </si>
  <si>
    <t>Lavado de Activos</t>
  </si>
  <si>
    <t>El lavado de dinero es una operación que consiste en hacer que los fondos o activos obtenidos a través de actividades ilícitas aparezcan como el fruto de actividades lícitas y circulen sin problema en el sistema financiero.</t>
  </si>
  <si>
    <t>*Se cuenta con el frente de Seguridad Empresarial.
*Se realiza visitas domiciliaria.
*Se realiza consulta en bases abiertas para el ingreso a la empresa.
*Se verifican antecedente con la policia y base de datos  externas.</t>
  </si>
  <si>
    <t>Pérdidas de recaudos en efectivos</t>
  </si>
  <si>
    <t>Perdida del recaudos dinero en efectivo por Atraco, Robo, Hurto, Autorobo</t>
  </si>
  <si>
    <t>*Se cuenta con el frente de Seguridad Empresarial.
*Se realiza visita domiciliaria.
*Se realiza consulta en bases abiertas para el ingreso a la empresa.
*Se verifican antecedente con la policia y base de datos externas.</t>
  </si>
  <si>
    <t>Transferencias de dinero ficticias</t>
  </si>
  <si>
    <t>Utilización de cuentas diferentes a los contratadas inicialmente para la consignación de dineros para el lavado de activos y financiación del terrorismo</t>
  </si>
  <si>
    <t>*Se cuenta con el frente de Seguridad Empresarial.
*Se realiza visitas domiciliaria.
*Se capacitación al personal sobre el autocuidado.
*Se realiza consulta en bases abiertas para el ingreso a la empresa.                                                                                                              *Se verifican antecedente con la policia y base de datos externas.</t>
  </si>
  <si>
    <t>GUÍA PARA ANALISIS Y EVALUACIÓN DE RIESGO</t>
  </si>
  <si>
    <t>NIVEL DE PROBABILIDAD</t>
  </si>
  <si>
    <t>Probabilidad de ocurrencia remota/ La amenaza se materializa una vez al año. El daño ocurrirá raras veces.
Situación mejorable con exposición ocasional o esporádica, o situación sin anomalía destacable con cualquier nivel de exposición.</t>
  </si>
  <si>
    <t>Probabilidad de ocurrencia ocasional/ La amenaza se materializa una vez cada seis meses. Que sucede, está muy lejos o muy apartado en el tiempo o el espacio. Ha ocurrido una vez cada seis meses/  El daño ocurrirá en algunas ocasiones.
Situación mejorable con exposición esporádica, o situación mejorable a nivel de exposición ocasional.</t>
  </si>
  <si>
    <r>
      <t>3. Media / Moderada</t>
    </r>
    <r>
      <rPr>
        <sz val="10"/>
        <color indexed="56"/>
        <rFont val="Tahoma"/>
        <family val="2"/>
      </rPr>
      <t xml:space="preserve"> </t>
    </r>
  </si>
  <si>
    <t>Probabilidad de Ocurrencia Moderada/ La amenaza se materializa una vez cada tres meses. Que sucede o se hace en alguna ocasión, pero no de forma habitual ni por costumbre.
Situación deficiente con exposición esporádica, o bien situación mejorable con exposición continuada o frecuente.</t>
  </si>
  <si>
    <t>4. Alta / Frecuente</t>
  </si>
  <si>
    <t>Probabilidad de Ocurrencia Frecuente/ La amenaza se materializa una vez al mes. Que ocurre, se hace o se repite a menudo, con unos intervalos cercanos. Ha ocurrido por lo menos una vez al  mes/ El daño ocurrirá siempre 
Situación deficiente con exposición frecuente u ocasional, o bien situación muy deficiente con exposición ocasional o esporádica.</t>
  </si>
  <si>
    <t>5. Muy Alta / Constante</t>
  </si>
  <si>
    <t>Probabilidad de Ocurrencia Constante/ La amenaza se materializa una vez a la semana. Que ocurre, se hace o se repite constantemente, con unos intervalos muy cortos, cercanos. Ha ocurrido por lo menos una vez a la  semana. El daño ocurrirá siempre 
Situación deficiente con exposición continua, o muy deficiente con exposición frecuente.</t>
  </si>
  <si>
    <t>NIVEL DE SEVERIDAD</t>
  </si>
  <si>
    <t>Persona: Sin lesiones. 
Económico: pérdida económica menor de 2.000.000 millones de Pesos
Operacional: Suspensión menor a 8 horas
Duración: Breve: cuando la alteración del medio no permanece en el tiempo, y dura un lapso de tiempo muy pequeño. No existe ningún potencial de riesgo sobre el medio ambiente.
Magnitud: Poca Magnitud: alteración mínima del factor o característica ambiental considerada.
Área de influencia: Puntual: el Impacto queda confinado dentro del área de influencia.
Recuperabilidad: Reversible: puede eliminarse el impacto por medio de actividades humanas tendientes a la recuperación de los recursos afectados.</t>
  </si>
  <si>
    <t>Persona: Lesiones breves sin incapacidad.
Económico: Pérdida económica mayor de 2.000.000 hasta 5.000.000 millones.
Operacional: Operacional: Suspensión entre 8 horas y 1 día.
Duración: Breve: cuando la alteración del medio no permanece en el tiempo, y dura un lapso de tiempo muy pequeño. No existe ningún potencial de riesgo sobre el medio ambiente.
Magnitud: Mediana Magnitud: el efecto no es suficiente para poner en grave riesgo los recursos naturales o generar pérdida ambiental considerable.
Área de influencia: Local: trasciende los límites del área de influencia (afecta a un curso superficial o subterráneo de agua, la atmósfera, el suelo, genera un residuo especial peligroso, etc.).
Recuperabilidad: Reversible: puede eliminarse el impacto por medio de actividades humanas tendientes a la recuperación de los recursos afectados.</t>
  </si>
  <si>
    <t xml:space="preserve">Persona: Lesiones leves incapacitantes.
Económico: Pérdida económica mayor de 5.000.000  hasta 9.000.000 millones.
Operacional: Suspensión entre 2 y 10 días.
Duración: Temporal: cuando la alteración del medio no permanece en el tiempo, pero dura un lapso de tiempo moderado. Son reconocibles las objeciones y exigencias de las partes interesadas.
Magnitud: Mediana Magnitud: el efecto no es suficiente para poner en grave riesgo los recursos naturales o generar pérdida ambiental considerable.
Área de influencia: Departamental: tiene consecuencias a nivel del departamento (afecta a un curso superficial o subterráneo de agua, la atmósfera, el suelo, genera un residuo especial peligroso, etc.).
Recuperabilidad: Recuperable: se puede disminuir el impacto por medio de medidas de control (recuperar, reutilizar en el proceso), hasta un estándar determinado.  </t>
  </si>
  <si>
    <t>Persona: Victima grave hospitalizada.
Económico: Pérdida económica mayor de 9.000.000 hasta 13.000.000 millones.
Operacional: Operacional: Suspensión entre 11 y 30 días.
Duración: Permanente: cuando se supone una alteración indefinida en el tiempo. Tiene impactos importantes sobre el medio ambiente y las partes interesadas manifiestan objeciones y exigencias.
Magnitud: Gran Magnitud: se asocia a destrucción del medio ambiente o sus características, con repercusiones futuras de importancia de no ser intervenidas.
Área de influencia: Regional: tiene consecuencias a nivel regional (afecta a un curso superficial o subterráneo de agua, la atmósfera, el suelo, genera un residuo especial peligroso, etc.).
Recuperabilidad: Recuperable: se puede disminuir el impacto por medio de medidas de control (recuperar, reutilizar en el proceso), hasta un estándar determinado.</t>
  </si>
  <si>
    <t xml:space="preserve">Persona: Muerte, posible suspensión o cierre de la organización. 
Económico: pérdidas económicas mayor de 13.000.000 en adelante.
Operacional: Suspensión mayor a 30 días.
Duración: Permanente: cuando se supone una alteración indefinida en el tiempo. Tiene impactos importantes sobre el medio ambiente y las partes interesadas manifiestan objeciones y exigencias.
Magnitud: Gran magnitud: se asocia a destrucción del medio ambiente o sus características, con repercusiones futuras de importancia de no ser intervenidas.
Área de influencia: Regional: tiene consecuencias a nivel regional.  
Recuperabilidad: Irrecuperable: los recursos afectados no se pueden retornar a las condiciones originales o se dará en un largo plazo.  </t>
  </si>
  <si>
    <t>Hay un alto nivel de entendimiento del riesgo asociado con este evento de riesgo y se actualiza y se proporcionan reportes al personal de manera regular (cada 6 meses).
Hay planes de mitigación escritos y estos planes se han integrado completamente a los procedimientos operativos estándar del negocio. Estos planes se revisan, prueban y auditan regularmente.  Estos planes representan "la mejor práctica" en este campo.
Todos los "elementos de mitigación" están en su lugar, totalmente implementados y se someten a revisiones y refinamientos regulares.
Hay detectores de señal totalmente documentados en su lugar que se monitorean continuamente</t>
  </si>
  <si>
    <t>2. Baja</t>
  </si>
  <si>
    <t>Hay un alto nivel de conciencia del riesgo asociado con este evento de riesgo y se actualiza y se proporcionan al personal de manera regular (cada 6 o 12 meses).
Hay planes de mitigación escritos y estos planes se han integrado a los procedimientos operativos estándar del negocio. Estos planes se han aprobado en los últimos 6 meses.
Todos los "elementos de mitigación" están en su lugar.
Hay detectores de señal documentados que se monitorean continuamente</t>
  </si>
  <si>
    <t>3. Media</t>
  </si>
  <si>
    <t>Hay alguna conciencia del riesgo asociado con este evento de riesgo, pero no hay programas formales para asegurar que se mantenga este nivel de conciencia.
Hay planes de mitigación escritos que se han implementado pero tal vez no se han probado todos todavía.
Se han implementado más de la mitad de los "elementos de mitigación".
Pueden existir algunos detectores de señal, pero no se monitorean continuamente</t>
  </si>
  <si>
    <t>4. Alta</t>
  </si>
  <si>
    <t>Hay poca conciencia del riesgo asociado con este evento de riesgo.
Puede haber algunos planes de mitigación escritos pero no se han implementado ni aprobado.
Se han implementado pocos "elemento de mitigación".
Existen pocos sistemas de detección y monitoreo de los riesgos</t>
  </si>
  <si>
    <t>5. Muy alta</t>
  </si>
  <si>
    <t>Hay muy poca conciencia del riesgo asociado con este evento de riesgo.
No hay planes de mitigación escritos o aprobados.
Se han implementado muy pocos o ningún "elemento de mitigación"
No existen detectores de señales y no se monitorean continuamente</t>
  </si>
  <si>
    <t>GUÍA PARA IDENTIFICACIÓN DE FUENTES O PELIGROS</t>
  </si>
  <si>
    <t>LABORALES</t>
  </si>
  <si>
    <t>IDENTIFICACIÓN DE FUENTES O PELIGROS</t>
  </si>
  <si>
    <t>ORIGEN/ CAUSA</t>
  </si>
  <si>
    <t>IMPACTO</t>
  </si>
  <si>
    <t>BIOLÓGICO</t>
  </si>
  <si>
    <t>Ingestión de alimentos contaminados</t>
  </si>
  <si>
    <t>Alimentos en mal estado</t>
  </si>
  <si>
    <t>NA</t>
  </si>
  <si>
    <t>Contacto con fluidos corporales</t>
  </si>
  <si>
    <t>Cortaduras, Toma de muestras para Pruebas de Alcohol y Drogas/ aseo de baños</t>
  </si>
  <si>
    <t>Inhalación o ingestión de microorganismos</t>
  </si>
  <si>
    <t>Pandemias</t>
  </si>
  <si>
    <t>Contacto con microorganismos</t>
  </si>
  <si>
    <t>Enfermedades Transmitidas por Vectores</t>
  </si>
  <si>
    <t>Presiones Anormales</t>
  </si>
  <si>
    <t>Cambios de Altitud</t>
  </si>
  <si>
    <t>Radiaciones ionizantes (rayos x, gama, beta y alfa)</t>
  </si>
  <si>
    <t>Exposición prolongada a radiaciones ionizantes</t>
  </si>
  <si>
    <t>Supervisión estricta, estilo de liderazgo autoritario</t>
  </si>
  <si>
    <t>Características de la organización del
trabajo</t>
  </si>
  <si>
    <t>Comunicación, tecnología, organización del trabajo, demandas cualitativas y cuantitativas de la labor</t>
  </si>
  <si>
    <t xml:space="preserve">Características del grupo social del
trabajo
</t>
  </si>
  <si>
    <t>Manejo inadecuado de las relaciones interpersonales, falta de habilidad para el trabajo en equipo</t>
  </si>
  <si>
    <t>Diseño del puesto de trabajo</t>
  </si>
  <si>
    <t>Inadecuada distribución de los Espacios</t>
  </si>
  <si>
    <t>Esfuerzo</t>
  </si>
  <si>
    <t>Levantamiento de carga pesada</t>
  </si>
  <si>
    <t>Movimiento repetitivo</t>
  </si>
  <si>
    <t>Actividades de mantenimiento, Digitación prolongada e Inadecuada de información
Inspección en tracto camión/ tarea de conducción</t>
  </si>
  <si>
    <t>Manipulación manual de cargas</t>
  </si>
  <si>
    <t>Levantamiento inadecuada de Carga</t>
  </si>
  <si>
    <t xml:space="preserve">CONDICIONES DE SEGURIDAD
(MECÁNICOS) </t>
  </si>
  <si>
    <t>Atrapamiento</t>
  </si>
  <si>
    <t>Caída de Objetos, equipos en movimiento Montacargas/Tractomulas/caída de cargas</t>
  </si>
  <si>
    <t>Golpeado por o contra</t>
  </si>
  <si>
    <t>Muebles de oficina, equipos y componentes</t>
  </si>
  <si>
    <t>Condiciones de  las instalaciones propias y del contratista/ trabajos a cielo abierto</t>
  </si>
  <si>
    <t>Caminar por áreas de tránsito de vehículos al ir a inspeccionarlos o al esperar el cargue/ vehículos con fallas mecánicas</t>
  </si>
  <si>
    <t>Condiciones fisicas de parqueadero busqueda de flota</t>
  </si>
  <si>
    <t>Atropellamiento</t>
  </si>
  <si>
    <t>Caminar por áreas de tránsito de vehículos al ir a inspeccionarlos o al esperar el cargue</t>
  </si>
  <si>
    <t>Por montacargas o apilador eléctrico al circular por plataforma</t>
  </si>
  <si>
    <t>Proyección de partículas</t>
  </si>
  <si>
    <t>Piedras, Arena, trabajos de mantenimiento en infraestructura</t>
  </si>
  <si>
    <t>Cortes</t>
  </si>
  <si>
    <t xml:space="preserve"> Manipulación inadecuada de materiales y Herramientas,</t>
  </si>
  <si>
    <t xml:space="preserve">CONDICIONES DE SEGURIDAD
(TRABAJO EN ALTURAS) </t>
  </si>
  <si>
    <t>Caída de alturas</t>
  </si>
  <si>
    <t>Uso de escaleras, trabajos en plataformas</t>
  </si>
  <si>
    <t>Conteos de mercancía para inventarios</t>
  </si>
  <si>
    <t>Al subirse al tanque para abrir los manjoles de la cisterna, inspección del vehículo</t>
  </si>
  <si>
    <t>CONDICIONES DE SEGURIDAD
(ACCIDENTES DE TRÁNSITO)</t>
  </si>
  <si>
    <t>Accidentes de tránsito</t>
  </si>
  <si>
    <t>Excesos de velocidad, No aplicación de manejo defensivo, falla mecánica, Fatiga/ condiciones de la vía/ Falta de señalización.</t>
  </si>
  <si>
    <t>Volcamiento del vehículo, estado del vehículo, imprudencia de conductores</t>
  </si>
  <si>
    <t>Choques, colisión de vehículos, montacaras, apiladores electricos</t>
  </si>
  <si>
    <t>Fallas de equipos por falta de mantenimiento, trabajos de mantenimiento incompletos o de mala calidad.</t>
  </si>
  <si>
    <t>Caida de Objetos, equipos en movimiento Montacargas/Tractomulas/caida de cargas</t>
  </si>
  <si>
    <t>Tránsito de vehículos pesados en via destapada y por puentes angostos/ iluminación deficiente en ruta - Poca visibilidad/vehículos varados en la vía/ animales en la vía/ conducir bajo efectos del alcohol o la droga/ Conducir bajo la lluvia</t>
  </si>
  <si>
    <t>Desplazamiento hacia diferentes centros de trabajo u otras partes interesadas para conseguir vehículos o realizar trabajo en misión/ personal al margen de la ley/ manifestaciones</t>
  </si>
  <si>
    <t>Desplazamiento a los diferentes puntos de parqueo de vehículos</t>
  </si>
  <si>
    <t>Desplazamiento a los diferentes puntos de parqueo a realizar la inspección de los vehículos/ colisión/ imprudencia de terceros</t>
  </si>
  <si>
    <t>CONDICIONES DE SEGURIDAD
(LOCATIVOS)</t>
  </si>
  <si>
    <t>Condiciones de pisos, techos, paredes, parqueadero y tractocamión.</t>
  </si>
  <si>
    <t>Condiciones de orden y aseo/ mal estado de la infraestructura (deterioro)</t>
  </si>
  <si>
    <t xml:space="preserve">Mala distribución, Falta de espacio, caída de objetos </t>
  </si>
  <si>
    <t xml:space="preserve">Superficies de trabajo
</t>
  </si>
  <si>
    <t>Caída al mismo nivel/ diferente nivel</t>
  </si>
  <si>
    <t>Irregularidades, deslizantes, con diferencia del nivel</t>
  </si>
  <si>
    <t>Obstáculos en el piso/ Piso resbaloso/ Cables mal ubicados (desorden)/ pisos en mal estado, con desniveles/ escaleras</t>
  </si>
  <si>
    <t>Terrenos en mal estado/ al subirse y bajarse del vehículo / Inspección de vehículos/procedimiento de cargue o descargue de producto/instalación de precintos en tanque</t>
  </si>
  <si>
    <t>CONDICIONES DE SEGURIDAD
(ELECTRICOS)</t>
  </si>
  <si>
    <t>Contacto indirecto (alta tensión), 
Contacto directo (baja tensión)</t>
  </si>
  <si>
    <t>Conexión de equipos, cables y conexiones en mal estado, ubicación inadecuada de conexiones eléctricas</t>
  </si>
  <si>
    <t xml:space="preserve">Contacto con electricidad estática </t>
  </si>
  <si>
    <t>Equipos de cómputo, Videoterminales, Equipos Electrónicos</t>
  </si>
  <si>
    <t>CONDICIONES DE SEGURIDAD
(TECNOLÓGICO)</t>
  </si>
  <si>
    <t>Contacto con sustancias</t>
  </si>
  <si>
    <t>Transporte y manipulación de productos químicos</t>
  </si>
  <si>
    <t>Derrame / Fuga</t>
  </si>
  <si>
    <t>Derrame de sustancias transportada por accidente de transito o sobrecarga del tanque</t>
  </si>
  <si>
    <t>Derrame de sustancias almacenada</t>
  </si>
  <si>
    <t>Derrame de fluidos de vehículos</t>
  </si>
  <si>
    <t>Incendio/ Explosiones</t>
  </si>
  <si>
    <t>Almacenamiento inadecuado de papelería, productos, derrame, contacto con fuentes de ignición</t>
  </si>
  <si>
    <t>Corto circuito de redes electricas</t>
  </si>
  <si>
    <t>Equipos de oficina/ parqueadero de vehículos con productos inflamables /Material que provoque ignición de fuego/ubicación de oficina dentro o alrededor de una EDS</t>
  </si>
  <si>
    <t>Fallas mecánicas del vehículo/ exposición del vehículo a fuentes de ignición/ conducir bajo efectos de alcohol y drogas</t>
  </si>
  <si>
    <t>CONDICIONES DE SEGURIDAD
(PÚBLICO)</t>
  </si>
  <si>
    <t>Robos, atracos, asaltos, atentados secuestros, asesinatos y desorden publico</t>
  </si>
  <si>
    <t>Paros, cierre de vias en la región</t>
  </si>
  <si>
    <t>Traslados a otras ciudades o instalaciones del cliente</t>
  </si>
  <si>
    <t>Desplazamiento hacia diferentes centros de trabajo u otras partes interesadas / personal al margen de la ley/ manifestaciones</t>
  </si>
  <si>
    <t>FENÓMENOS NATURALES</t>
  </si>
  <si>
    <t>Precipitaciones</t>
  </si>
  <si>
    <t>Lluvias, granizadas, heladas</t>
  </si>
  <si>
    <t>Movimientos de tierra</t>
  </si>
  <si>
    <t>Sismos, terremotos, derrumbes</t>
  </si>
  <si>
    <t>Inundación</t>
  </si>
  <si>
    <t>Inundación por rio, mar u otra fuente natural.</t>
  </si>
  <si>
    <t>Vendaval</t>
  </si>
  <si>
    <t>Viento fuerte, tormentas tropicales</t>
  </si>
  <si>
    <t>SEGURIDAD</t>
  </si>
  <si>
    <t>CONTRA LA INFRAESTRUCTURA (INSTALACIONES-BIENES)</t>
  </si>
  <si>
    <t>Intrusión no autorizada</t>
  </si>
  <si>
    <t>Intrusión al parqueadero o instalaciones de la empresa, mediante el ingreso no autorizado de una persona con fines ilícitos (puede conllevar a una sustracción)</t>
  </si>
  <si>
    <t>Atentado terrorista</t>
  </si>
  <si>
    <t>Estacionamiento externo no controlado. Introducción de elemento explosivo o incendiario en recepción oficinas</t>
  </si>
  <si>
    <t>Robo</t>
  </si>
  <si>
    <t>Apoderamiento ilegítimo de elementos de propiedad de la empresa por parte de una persona ajena, mediante su salida a través de los puntos de acceso de la instalación, empleando para ello fuerza en las cosas o bien violencia o intimidación en la persona</t>
  </si>
  <si>
    <t>Hurto</t>
  </si>
  <si>
    <t>Apoderamiento ilegítimo de elementos de propiedad de la empresa por parte de una persona ajena mediante su salida a través de los puntos de acceso de la instalación, sin emplear la fuerza en las cosas, ni violencia o intimidación en las personas, usando metodos como por ejemplo suplantación de personal de la empresa, falsificación de documentos para la asignación de equipos propios a proveedores.</t>
  </si>
  <si>
    <t>Daños a la propiedad</t>
  </si>
  <si>
    <t>Contra el cableado de redes y comunicaciones, redes eléctricas, dispositivos de seguridad,  equipos o partes del mismo, u otros activos de la empresa.</t>
  </si>
  <si>
    <t>Sabotaje</t>
  </si>
  <si>
    <t>Es utilizado como una forma de ineficiencia organizada por los trabajadores para impactar negativamente al empleador o para desinhibirse de responsabilidades de daños ocurridos a terceros.</t>
  </si>
  <si>
    <t>Vandalismo</t>
  </si>
  <si>
    <t>Es cualquier adición, eliminación, o modificación de contenido realizada de manera deliberada para comprometer la integridad de la empresa</t>
  </si>
  <si>
    <t>Asonada Disturbios civiles</t>
  </si>
  <si>
    <t>Alteración del orden público en cercanía a las instalaciones.</t>
  </si>
  <si>
    <t>CONTRA LAS PERSONAS
(FUNCIONARIOS/ASOCIADOS DE NEGOCIO)</t>
  </si>
  <si>
    <t>En la zona externa a la espera de transporte, durante el cargue, descargue y transporte por intrusión a las instalaciones. Durante diligencias de la empresa, durante la custodia del recaudo de dinero en efectivo</t>
  </si>
  <si>
    <t>Colocación de elementos o artefactos explosivos contra los funcionarios</t>
  </si>
  <si>
    <t>Alteración del orden público que pueden atentar con la intregridad de los funcionrarios.</t>
  </si>
  <si>
    <t>Apropacion parcial de la mercancia en cantidad muy alta.</t>
  </si>
  <si>
    <t>Alteración y o fabricación de elementos para intruducir caletas a los equipos, introducción de elementos  (NARCOTICOS, PRECURSORES, ARMAS) en compartimentos naturales de las unidades de transporte al momento de su reparación o mantenimiento en los talleres.</t>
  </si>
  <si>
    <t>Manipulacion indebida de suplantación, apertura no autorizada e inexistencia de precintos.</t>
  </si>
  <si>
    <t>Faltante</t>
  </si>
  <si>
    <t>Apropacion parcial de la mercancia en cantidad muy pequeña (discrepancias - novedad)</t>
  </si>
  <si>
    <t>Suplantacion</t>
  </si>
  <si>
    <t>Sobrante</t>
  </si>
  <si>
    <t>Salida adicional de mercancia bajo la custodia de la empresa  en forma ilicita mediante su salida a través de los puntos de acceso de la instalación, realizada por los mismos empleados y conductores</t>
  </si>
  <si>
    <t>Polizon</t>
  </si>
  <si>
    <t>Persona que sube a un tractocamion o unidad de carga de forma clandestina y no autorizada</t>
  </si>
  <si>
    <t>Realizado por grupos de delincuencia organizada,  delicuencia comun, se puede dar la modalidad Robo o Hurto.</t>
  </si>
  <si>
    <t>Cierre de vias durante el transporte de mercancias, sin afectacion a la carga y con demoras en la entrega</t>
  </si>
  <si>
    <t>Cierre de via con alteración del orden público durante el transporte de mercancia con afectacion a la carga y perdida de la misma.</t>
  </si>
  <si>
    <t>CONTRA LA SEGURIDAD INFORMATICA Y DOCUMENTACIÓN</t>
  </si>
  <si>
    <t>Infiltracion a la red</t>
  </si>
  <si>
    <t>Extraccion modificacion y destruccion de informacion confidencial</t>
  </si>
  <si>
    <t>Que tiene por objeto alterar el normal funcionamiento de la computadora, sin el permiso o el conocimiento del usuario</t>
  </si>
  <si>
    <t>Fuga de informacion</t>
  </si>
  <si>
    <t>Facilitar la informacion a personas no autorizadas internas o externas, otras organizaciones.</t>
  </si>
  <si>
    <t>Perdidas de recaudos en efectivos</t>
  </si>
  <si>
    <t>Falsificacion de documentos de valor cheques facturas pagare y letras</t>
  </si>
  <si>
    <t>SEGURIDAD VIAL</t>
  </si>
  <si>
    <t>CONTRA EL PEATON</t>
  </si>
  <si>
    <t>Atropellamiento Peatón</t>
  </si>
  <si>
    <t xml:space="preserve">Impacto entre uno o varios peatones y un vehículo en movimiento,tambien esta relacionado cuando embiste, empuja al peaton ocasionado caida del mismo ocasionando lesiones </t>
  </si>
  <si>
    <t>Pisotón al peatón</t>
  </si>
  <si>
    <t>Pisada del vehiculo especialmente sobre el pie que produce lesiones.</t>
  </si>
  <si>
    <t>Negligencia, imprudencia, Incumplimiento del peatón</t>
  </si>
  <si>
    <t xml:space="preserve">Teniendo el conocimiento de las normas no la cumple ocasionando el accidente.  </t>
  </si>
  <si>
    <t>Distracción del peatón</t>
  </si>
  <si>
    <t>Peatón usa celular u otro medio en zonas de transito vehicular  desviando su atención en los vehículos en su entorno</t>
  </si>
  <si>
    <t>Caída del peatón</t>
  </si>
  <si>
    <t xml:space="preserve">Por deficiencia en la señalización, calzadas,rutas y zonas donde los peatones caminan ocasionado caida del mismo y lesiones </t>
  </si>
  <si>
    <t>CONTRA EL CONDUCTOR</t>
  </si>
  <si>
    <t>Atropellamiento del conductor</t>
  </si>
  <si>
    <t xml:space="preserve">Impacto entre el conductor y un vehículo en movimiento, tambien esta relacionado cuando embiste, empuja al peaton ocasionado caida del mismo ocasionando lesiones </t>
  </si>
  <si>
    <t>Caída del vehículo</t>
  </si>
  <si>
    <t>Se refiere a que el conductor cae del  vehículo y esa caída ocasiona lesiones.</t>
  </si>
  <si>
    <t>Pisotón del conductor</t>
  </si>
  <si>
    <t>Pisada del vehiculo especialmente sobre el pie que produce lesiones a los conductores</t>
  </si>
  <si>
    <t>Exceso de Velocidad</t>
  </si>
  <si>
    <t>Sobrepasar los limites de velocidad permitidos en zonas urbanas y rurales</t>
  </si>
  <si>
    <t>Negligencia, imprudencia, Incumplimiento del conductor</t>
  </si>
  <si>
    <t>No cumplir con las normas de transito en zonas urbanas y rurales. Teniendo el conocimiento de las normas no la cumple ocasionando el accidente. No usar los dispositivos de seguridad.</t>
  </si>
  <si>
    <t>Distracción conductor</t>
  </si>
  <si>
    <t>Uso de celular u otro medio durante la conducción</t>
  </si>
  <si>
    <t>Machucón conductor</t>
  </si>
  <si>
    <t>Contusión o hematoma a causa de un golpe, por lo general se presenta en las extremidades superiores</t>
  </si>
  <si>
    <t xml:space="preserve">Conducir Bajo efectos de alcohol y drogas </t>
  </si>
  <si>
    <t>Conducir bajo efectos de Alcohol y Drogas</t>
  </si>
  <si>
    <t>Colisión Menor</t>
  </si>
  <si>
    <t>No se producen lesiones o muertes de personas, solo daños meñores a un vehículo o a otra clase de propiedad, incluyendo los que ocasionan lesiones a los animales.</t>
  </si>
  <si>
    <t>Colisión Grave</t>
  </si>
  <si>
    <t>Son aquellos en los que una o más personas resultan con lesiones graves o  muertas en el momento del accidente.</t>
  </si>
  <si>
    <t>Colisión Leve</t>
  </si>
  <si>
    <t>Son todos aquellos en los cuales una o más personas reciben lesiones leves, pero sin ocurrencia de muerte.</t>
  </si>
  <si>
    <t>Colisión Simple</t>
  </si>
  <si>
    <t>No se producen lesiones o muertes de personas, o daños a los vehiculos.</t>
  </si>
  <si>
    <t>Volcamiento conductor</t>
  </si>
  <si>
    <t>En este tipo de accidente las llantas de un vehículo dejan de estar en contacto con la superficie, por causas ajenas a la voluntad del conductor.</t>
  </si>
  <si>
    <t>Salida de la vía</t>
  </si>
  <si>
    <t>Son aquellos donde el vehiculo sale de la via pero regresa a la via por sus propios medios</t>
  </si>
  <si>
    <t>Encunetado</t>
  </si>
  <si>
    <t>Son aquellos donde el vehiculo sale de la via pero no puede regresar a la via por sus propios medios y que necesario proceder con un equipo tipo grua.</t>
  </si>
  <si>
    <t>Condiciones ambientales</t>
  </si>
  <si>
    <t>Producidas por el medio ambiente como lluvia, neblina, vientos fuertes, etc.</t>
  </si>
  <si>
    <t>Condiciones de la vía</t>
  </si>
  <si>
    <t xml:space="preserve">Deficiencia en la señalización, calzadas, falta de mantenimiento, demarcacion,  de las carreteras. </t>
  </si>
  <si>
    <t>No uso del cinturon de seguridad</t>
  </si>
  <si>
    <t>Falta del cinturon en el vehículo/ Mal estado del cinturon/ Imprudencia del conductor</t>
  </si>
  <si>
    <t>Uso de equipos de comunicación y electronicos</t>
  </si>
  <si>
    <t>Uso del celular u otro medio durante la conducción</t>
  </si>
  <si>
    <t xml:space="preserve">Fatiga, somnolencia </t>
  </si>
  <si>
    <t xml:space="preserve">No hay un descanso adecuado del conductor  </t>
  </si>
  <si>
    <t>CONTRA EL PASAJERO</t>
  </si>
  <si>
    <t>Caída del vehículo pasajero</t>
  </si>
  <si>
    <t>Se refiere a que el pasajero cae del  vehículo y esa caída ocasiona lesiones.</t>
  </si>
  <si>
    <t>Machucón pasajero</t>
  </si>
  <si>
    <t>Negligencia, imprudencia, Incumplimiento pasajero</t>
  </si>
  <si>
    <t>No cumplir con las normas de transito en zonas urbanas y rurales Teniendo el conocimiento de las normas no la cumple ocasionando el accidente. No usar los dispositivos de seguridad.</t>
  </si>
  <si>
    <t>Frenadas bruscas pasajero</t>
  </si>
  <si>
    <t xml:space="preserve">Ocasionan caidas dentro del vehiculo, golpes leves, moderado y severos a los pasajeros </t>
  </si>
  <si>
    <r>
      <rPr>
        <b/>
        <sz val="10"/>
        <rFont val="Century Gothic"/>
        <family val="2"/>
      </rPr>
      <t xml:space="preserve">NOTA: </t>
    </r>
    <r>
      <rPr>
        <sz val="10"/>
        <rFont val="Century Gothic"/>
        <family val="2"/>
      </rPr>
      <t>Si se identifica otro origen/ causa que no se encuentre definida en este instructivo esta puede ser incluida en la matriz que se está actualizando.</t>
    </r>
  </si>
  <si>
    <t>MATRIZ PARA LA IDENTIFICACION CARGOS CRITICOS</t>
  </si>
  <si>
    <t>CÓDIGO APROBACIÓN</t>
  </si>
  <si>
    <t>RAZÓN DEL CAMBIO</t>
  </si>
  <si>
    <t>REALIZADO POR</t>
  </si>
  <si>
    <t>CARGO: Jefe del SGCS</t>
  </si>
  <si>
    <t>APROBADO POR</t>
  </si>
  <si>
    <t>CARGO: Presidente</t>
  </si>
  <si>
    <t>NOMBRE: Harrison Vizcaino</t>
  </si>
  <si>
    <t>NOMBRE: Jeisson Buitrago Buitrago</t>
  </si>
  <si>
    <t xml:space="preserve">Facilitar la información a personas no autorizadas internas o externas, otras organizaciones / Extraer informacion de los equipos susceptible para la compañía </t>
  </si>
  <si>
    <t>Intrusion no autorizada a un sistema informatico ya sea a través de un virus o un trojan-dropper u otro malware, o por sus propios medios utilizando técnicas de violación de redes, intenta entrar de manera remota a una PC que no es suya, con el fin de robar o sustraer información de la misma para beneficio propio o a beneficio de otro(s), o simplemente como un hobby, tal y como hacen los hackers.</t>
  </si>
  <si>
    <t>Por descarga programas no autorizados, colocacion de USB contaminadas en los equipos, apertura de correos de origen desconocido.</t>
  </si>
  <si>
    <t>Perdida de La informacion</t>
  </si>
  <si>
    <t>Perdida de la informacion por daño del computador, hurto del computador,  daño de partes internas del computador para el almacenanimiento de la informacion</t>
  </si>
  <si>
    <t>Perdida de las comunicaciones</t>
  </si>
  <si>
    <t>Fallas con el prestador de servicios de internet en las instalaciones</t>
  </si>
  <si>
    <t>Creación o modificación de  documentos de valor para la apropacion de su producto (bienes y servicios).</t>
  </si>
  <si>
    <t>*Se cuenta con el frente de Seguridad Empresarial.
*Se realiza visitas domiciliaria cada anual y bianual
*Se capacita al personal sobre la Ley 906 C.P.
*Se consulta bases abiertas para poder ingresar a la empresa.
*Se verifican antecedente con la policia y base de datos externas.
*Se realizan capacitaciones sobre Siplaft y Sarlaft.</t>
  </si>
  <si>
    <t xml:space="preserve">*Se realizan cambio de contraseña cada mes al correo, computador y SILOGTRAN.
*Se capacita al personal del manejo de la confidencialidad de la información.                                     *Instalacion de antivirus en los equipos para prevenir la intrusion no autorizada.                                                                                    *Bloqueo de los puertos USB en cada uno de los equipos para evitar la instalacion de programas externos.                                                                                              </t>
  </si>
  <si>
    <t>*Activación de FireWall.
*Manejo de Antivirus en los equipos.
*Restricciones de la información a usuarios dependiendo del cargo que ocupan para el SILOGTRAN.
*Cambios cada mes de las contraseñas de seguridad en los correos, computadores y SILOGTRAN.
*Bloqueo de contraseñas al personal retirado de la compañía.</t>
  </si>
  <si>
    <t xml:space="preserve">*Cada uno de los celulares cuenta con servicio de internet en el cual se puede compartir a los equipos mientras se subsana la novedad.                                           *Se tiene un servicio de internet back-up con otro operador de servicio.                      </t>
  </si>
  <si>
    <r>
      <rPr>
        <sz val="11"/>
        <color rgb="FF0070C0"/>
        <rFont val="Century Gothic"/>
        <family val="2"/>
      </rPr>
      <t xml:space="preserve">*Se realiza back-up de la informacion de cada uno de los computadores mensualmente por el area de tecnologia.     </t>
    </r>
    <r>
      <rPr>
        <sz val="11"/>
        <rFont val="Century Gothic"/>
        <family val="2"/>
      </rPr>
      <t xml:space="preserve">                                                                                      *Concientizacion al personal que realiza labores externas sobre el autocuidado.                                              *Bloqueo de los puertos USB en los computadores para mitigar la extraccion de la informacion.                   *Realizacion diario de back-up por parte del proveedor colombia software a silogtran de las bases de datos.</t>
    </r>
  </si>
  <si>
    <t>*Capacitación a los funcionarios sobre las politicas de protección de la información de la compañía.
*Contraseñas de seguridad que permitan identificar el acceso a la información del personal.
*Bloqueo de contraseñas a personal retirado de la compañía.                                                                               *Cambio de contraseñas cada mes para el correo, acceso a la plataforma y computadores.                                                               *Firma de acuerdos de confidencialidad entre el funcionario y la compañia.                                                           *Bloqueo de los puertos USB de los equipos para prevenir la extraccion de informacion.                                *Se tiene verificacion en el sistema de las actividades realizadas por cada funcionario.</t>
  </si>
  <si>
    <t>*Activación de FireWall.
*Manejo de Antivirus en los equipos.
*Restricciones de la información a usuarios. dependiente del cargo que ocupan en el SILOGTRAN.
*Contraseñas de seguridad asignadas para cada funcionario.                                                                        *Bloqueo de las puertos USB en cada uno de los equipos para prevenir la extraccion de informacion sensible para la compañia</t>
  </si>
  <si>
    <t>*Activación de FireWall.
*Manejo de Antivirus en los equipos.
*Restricciones de la informaciòn a usurios dependiente del cargo que ocupan en SILOGTRAN.
*Contraseñas de seguridad asignada para cada funcionario.                                                                      *Bloqueo de los equipos para descargar e instalar programas solo con autorizacion del administrador. *Bloqueo de los puertos USB de cada uno de los equipos.                                                                                                  *Bloqueo del servicio de internet para paginas que no esten autorizadas.                                                                    *Capacitacion al personal en apertura de correos con origen desconocido.</t>
  </si>
  <si>
    <t>Se puede presentar por conato de incendio, sismo o movimiento telurico, inundaciones, tormenta electrica.</t>
  </si>
  <si>
    <t xml:space="preserve">*Se cuneta con una UPS de respaldo para los cortes de energia por un espacio de 30 minutos para guardar la informacion que se esta trabajando.                 *Se cuenta con celulares para cada uno de los funcionarios con planes de navegacion en los cuales puede ingresar a las diferentes plataformas como: correo electronico y SILOGTRAN para continuar con el desarrollo de las actividades.                                                                                       </t>
  </si>
  <si>
    <t>Comercial</t>
  </si>
  <si>
    <t>CONTRA LA CONTRATACION DE CLIENTES</t>
  </si>
  <si>
    <t>VERSION: 4.0</t>
  </si>
  <si>
    <t>Contratar clientes no registrados legalmente.</t>
  </si>
  <si>
    <t>Entrega de documentos falsificados y/o adulterados para la creacion del cliente en el sistema</t>
  </si>
  <si>
    <t xml:space="preserve">*Dentro del procedimiento interno de la compañía no se contrata con personas naturales.                           *En lo posible solo se contrata con empresas reconocidas en el mercado.                                                     *Se realiza verificacion antes de la contratacion de la documentacion en las direfentes fuentes de consulta                                                                                                 *Se realiza las validaciones en las paginas de consulta del representante legal de la compañia a contratar para validar su legalidad.    </t>
  </si>
  <si>
    <t xml:space="preserve">CONTRA LA CONTRATACION DE CLIENTES </t>
  </si>
  <si>
    <t>Tranferencias de dineros ilicitos a las cuentas de la compañía dando apariencia de licitos</t>
  </si>
  <si>
    <t xml:space="preserve">*Se realiza validacion por parte del oficial de cumplimiento y por parte del presidente de la compañía en la revision de los estados financieros para evaluar ingresos anormales.       *Se realiza verificacion del cliente y representante legal en fuentes de consulta externa como: OFAC y Banco interamericano de desarrollo.                                                                          *Se realiza visitas domiciliarias a las instalaciones del cliente por parte del area de seguridad.                           </t>
  </si>
  <si>
    <t>Daño a la reputacion e imagen de la compañía</t>
  </si>
  <si>
    <t>Contratar con empresas que hayan tenidos problemas legales anteriormente.</t>
  </si>
  <si>
    <t xml:space="preserve">*Se realiza la verificacion en las diferentes fuentes de consulta para la compañía y para el representante legal.                                                         *Se realiza verificacion de la documentacion legal de la compañía a contratar entregada bajo el formato de control de documentos.           *Se cuenrta con afilicacion al frente de seguridad empresarial donde se pueden hacer validaciones de las empresas.                                    *Se tiene afiliacion a la federacion de transportadores de carga para ayudar a las validaciones de las empresas y funcionarios. </t>
  </si>
  <si>
    <t xml:space="preserve">CONTRA LOS CLIENTES </t>
  </si>
  <si>
    <t xml:space="preserve">Perdida de clientes </t>
  </si>
  <si>
    <t>Mala prestacion del servicio para el cual fue contratada la compañía</t>
  </si>
  <si>
    <t>* Se tiene mision la satisfaccion de los clientes a o cuales se les presta el servicio a nivel nacional e internacional.                                                                *La compañía cuenta con procesos y procedimientos en los cuales tiene personal calificado para el desarrollo de sus labores.           *Se cuenta con indicadores de servicio para evaluar el cumplimiento frente a cada cliente.</t>
  </si>
  <si>
    <t>Contaminacion de la mercancia del cliente</t>
  </si>
  <si>
    <t>*Se realiza inspecciones de las unidades de carga antes del cargue de los vehiculos               *Se tienen controles en ruta antes del cruce de frontera donde se realiza inspeccion de las unidades para continuar con la cadena de custodia.                                                                             *Se cuenta con una sala de control para el seguimiento de las unidades                                       *Segun acuerdos de nivel de servicio de los clientes se comparte las trazabilidades de la ubicacion de las unidades.</t>
  </si>
  <si>
    <t>Compras y Contratacion de Servicios</t>
  </si>
  <si>
    <t>Gestion Comercial</t>
  </si>
  <si>
    <t>Administracion Contable</t>
  </si>
  <si>
    <t>Operaciones</t>
  </si>
  <si>
    <t>Compras y Contratacion de servicios</t>
  </si>
  <si>
    <t>Contratacion de clientes que no tengan la documentacion legal vigente</t>
  </si>
  <si>
    <t>Clientes que no tengan toda la documentacion legal vigente ante las autoridades competentes</t>
  </si>
  <si>
    <t>*Registro en el check list de clientes para toda la documentacion que se debe enviar.                   *Se realiza validacion por parte de seguridad de la documentacion de los clientes en las diferentes paginas de consulta internas y externas.                                                                              *Se cuenta con el frente de seguridad empresarial para realizar alguna verificacion adicional de la empresa que se esta consultando.                                                                       *El area administrativa realiza la validacion de toda la documentacion fisica para ser ingresada en el sistema.</t>
  </si>
  <si>
    <t xml:space="preserve">CONTRA LOS PROVEEDORES </t>
  </si>
  <si>
    <t>*Se realiza validacion de la compañía y del representante legal del proveeedor en las fuentes de consulta internas y externas como OFAC y banco interamericano de desarrollo.       *Se realiza validacion documental del proveedor que se encuentre debidamente registrado segun la legislacion colombiana.         *Se cuenta con el frente de seguridad empresarial para realizar validacion de las empresas y proveedores en caso de presentarse laguna novedad.                                                              *Se realiza visita domiciliaria a los proveedores antes del proceso de compra y anualmente.</t>
  </si>
  <si>
    <t>Adquisicion de bienes y/o materias primas con dineros ilicitos</t>
  </si>
  <si>
    <t>Contratación de bienes y servicios acordes a las necesidades de la compañía.</t>
  </si>
  <si>
    <t>Desviación de recursos financieros en la contratación de bienes o servicios que no satisfacen las necesidades de la compañia</t>
  </si>
  <si>
    <t xml:space="preserve">Cumplimiento de los requisitos legales para la adquisición de bienes y servicios. </t>
  </si>
  <si>
    <t xml:space="preserve">No cumplir con los estadares exigidos por la ley colombiana para poder contratar con empresas </t>
  </si>
  <si>
    <t>Seleccionar contratistas que no cumplan con la totalidad de los requisitos o cuenten con algun tipo de inhabilidad por parte de los entes vigilantes</t>
  </si>
  <si>
    <t>Evaluación de la presentacion de propuetas por parte de los proveedores.</t>
  </si>
  <si>
    <t xml:space="preserve">Garantizar la constitución  de las pólizas correspondientes para la legalización del contrato. </t>
  </si>
  <si>
    <t>Abandono del contrato por parte del proveedor.</t>
  </si>
  <si>
    <t>Solvencia del proveedor para cumplir con los trabajos contratados</t>
  </si>
  <si>
    <t>Insolvencia dl contratista</t>
  </si>
  <si>
    <t>Ejecución del contrato.</t>
  </si>
  <si>
    <t>Incumplimiento del servicio contratado ocasionado por Terremotos, lluvias inundaciones, deslizamientos, vientos, incendios, anegación, fuerzas de la naturaleza.</t>
  </si>
  <si>
    <t>*Se realiza validacion de la compañía y del representante legal del proveeedor en las fuentes de consulta internas y externas como OFAC y banco interamericano de desarrollo.       *Se realiza validacion documental del proveedor que se encuentre debidamente registrado segun la legislacion colombiana.         *Se cuenta con el frente de seguridad empresarial para realizar validacion de las empresas y proveedores en caso de presentarse laguna novedad.                                                              *Se realiza visita domiciliaria a los proveedores antes del proceso de compra y anualmente.        *A cada uno de los proveedores criticos se le solicita tener un plan  de contingencia para el desarrollo de sus operaciones y continuidad del negocio.</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</si>
</sst>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b/>
      <sz val="20"/>
      <color theme="0"/>
      <name val="Century Gothic"/>
      <family val="2"/>
    </font>
    <font>
      <b/>
      <sz val="20"/>
      <name val="Century Gothic"/>
      <family val="2"/>
    </font>
    <font>
      <b/>
      <sz val="9"/>
      <name val="Century Gothic"/>
      <family val="2"/>
    </font>
    <font>
      <sz val="10"/>
      <name val="Arial"/>
      <family val="2"/>
    </font>
    <font>
      <b/>
      <sz val="9"/>
      <color theme="1"/>
      <name val="Century Gothic"/>
      <family val="2"/>
    </font>
    <font>
      <b/>
      <sz val="9"/>
      <color indexed="56"/>
      <name val="Century Gothic"/>
      <family val="2"/>
    </font>
    <font>
      <b/>
      <sz val="9"/>
      <color rgb="FF002060"/>
      <name val="Century Gothic"/>
      <family val="2"/>
    </font>
    <font>
      <b/>
      <sz val="10"/>
      <name val="Century Gothic"/>
      <family val="2"/>
    </font>
    <font>
      <sz val="12"/>
      <name val="Century Gothic"/>
      <family val="2"/>
    </font>
    <font>
      <sz val="10"/>
      <name val="Century Gothic"/>
      <family val="2"/>
    </font>
    <font>
      <b/>
      <sz val="10"/>
      <color rgb="FF002060"/>
      <name val="Century Gothic"/>
      <family val="2"/>
    </font>
    <font>
      <sz val="11"/>
      <name val="Century Gothic"/>
      <family val="2"/>
    </font>
    <font>
      <b/>
      <sz val="12"/>
      <color theme="0"/>
      <name val="Tahoma"/>
      <family val="2"/>
    </font>
    <font>
      <b/>
      <sz val="10"/>
      <color theme="0"/>
      <name val="Tahoma"/>
      <family val="2"/>
    </font>
    <font>
      <b/>
      <sz val="10"/>
      <color rgb="FF002060"/>
      <name val="Tahoma"/>
      <family val="2"/>
    </font>
    <font>
      <sz val="10"/>
      <color rgb="FF002060"/>
      <name val="Tahoma"/>
      <family val="2"/>
    </font>
    <font>
      <sz val="10"/>
      <color indexed="56"/>
      <name val="Tahoma"/>
      <family val="2"/>
    </font>
    <font>
      <b/>
      <sz val="18"/>
      <color theme="0"/>
      <name val="Century Gothic"/>
      <family val="2"/>
    </font>
    <font>
      <b/>
      <sz val="12"/>
      <color indexed="9"/>
      <name val="Century Gothic"/>
      <family val="2"/>
    </font>
    <font>
      <b/>
      <sz val="10"/>
      <color indexed="9"/>
      <name val="Century Gothic"/>
      <family val="2"/>
    </font>
    <font>
      <b/>
      <sz val="12"/>
      <name val="Tahoma"/>
      <family val="2"/>
    </font>
    <font>
      <b/>
      <sz val="10"/>
      <name val="Tahoma"/>
      <family val="2"/>
    </font>
    <font>
      <sz val="10"/>
      <name val="Tahoma"/>
      <family val="2"/>
    </font>
    <font>
      <sz val="11"/>
      <color rgb="FF0070C0"/>
      <name val="Century Gothic"/>
      <family val="2"/>
    </font>
  </fonts>
  <fills count="13">
    <fill>
      <patternFill patternType="none"/>
    </fill>
    <fill>
      <patternFill patternType="gray125"/>
    </fill>
    <fill>
      <patternFill patternType="solid">
        <fgColor rgb="FF0070C0"/>
        <bgColor indexed="64"/>
      </patternFill>
    </fill>
    <fill>
      <gradientFill degree="90">
        <stop position="0">
          <color theme="0"/>
        </stop>
        <stop position="1">
          <color theme="4"/>
        </stop>
      </gradientFill>
    </fill>
    <fill>
      <gradientFill degree="90">
        <stop position="0">
          <color theme="0"/>
        </stop>
        <stop position="1">
          <color rgb="FF7030A0"/>
        </stop>
      </gradientFill>
    </fill>
    <fill>
      <gradientFill degree="90">
        <stop position="0">
          <color theme="0"/>
        </stop>
        <stop position="1">
          <color rgb="FF99FF99"/>
        </stop>
      </gradientFill>
    </fill>
    <fill>
      <gradientFill degree="90">
        <stop position="0">
          <color theme="0"/>
        </stop>
        <stop position="1">
          <color rgb="FF666699"/>
        </stop>
      </gradientFill>
    </fill>
    <fill>
      <gradientFill degree="90">
        <stop position="0">
          <color theme="0"/>
        </stop>
        <stop position="1">
          <color theme="6" tint="-0.25098422193060094"/>
        </stop>
      </gradientFill>
    </fill>
    <fill>
      <gradientFill degree="90">
        <stop position="0">
          <color theme="0"/>
        </stop>
        <stop position="1">
          <color theme="0" tint="-0.25098422193060094"/>
        </stop>
      </gradientFill>
    </fill>
    <fill>
      <patternFill patternType="solid">
        <fgColor theme="0"/>
        <bgColor indexed="64"/>
      </patternFill>
    </fill>
    <fill>
      <gradientFill degree="90">
        <stop position="0">
          <color theme="0"/>
        </stop>
        <stop position="1">
          <color theme="3" tint="0.40000610370189521"/>
        </stop>
      </gradientFill>
    </fill>
    <fill>
      <patternFill patternType="solid">
        <fgColor theme="0" tint="-4.9989318521683403E-2"/>
        <bgColor indexed="9"/>
      </patternFill>
    </fill>
    <fill>
      <patternFill patternType="solid">
        <fgColor theme="9" tint="-0.249977111117893"/>
        <bgColor indexed="64"/>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style="thin">
        <color indexed="64"/>
      </top>
      <bottom/>
      <diagonal/>
    </border>
  </borders>
  <cellStyleXfs count="2">
    <xf numFmtId="0" fontId="0" fillId="0" borderId="0"/>
    <xf numFmtId="0" fontId="4" fillId="0" borderId="0"/>
  </cellStyleXfs>
  <cellXfs count="129">
    <xf numFmtId="0" fontId="0" fillId="0" borderId="0" xfId="0"/>
    <xf numFmtId="0" fontId="3" fillId="3" borderId="5" xfId="0" applyFont="1" applyFill="1" applyBorder="1" applyAlignment="1">
      <alignment horizontal="center" vertical="center" wrapText="1"/>
    </xf>
    <xf numFmtId="0" fontId="5" fillId="4" borderId="5" xfId="1" applyFont="1" applyFill="1" applyBorder="1" applyAlignment="1" applyProtection="1">
      <alignment horizontal="center" vertical="center" wrapText="1"/>
    </xf>
    <xf numFmtId="0" fontId="5" fillId="5" borderId="5" xfId="0" applyFont="1" applyFill="1" applyBorder="1" applyAlignment="1" applyProtection="1">
      <alignment horizontal="center" vertical="center" wrapText="1"/>
    </xf>
    <xf numFmtId="0" fontId="3" fillId="6" borderId="6" xfId="0" applyFont="1" applyFill="1" applyBorder="1" applyAlignment="1" applyProtection="1">
      <alignment horizontal="center" vertical="center" wrapText="1"/>
    </xf>
    <xf numFmtId="0" fontId="3" fillId="6" borderId="5" xfId="0" applyFont="1" applyFill="1" applyBorder="1" applyAlignment="1" applyProtection="1">
      <alignment horizontal="center" vertical="center" wrapText="1"/>
    </xf>
    <xf numFmtId="0" fontId="7" fillId="6" borderId="5" xfId="0" applyFont="1" applyFill="1" applyBorder="1" applyAlignment="1" applyProtection="1">
      <alignment horizontal="center" vertical="center" wrapText="1"/>
    </xf>
    <xf numFmtId="0" fontId="3" fillId="6" borderId="6" xfId="0" applyFont="1" applyFill="1" applyBorder="1" applyAlignment="1" applyProtection="1">
      <alignment horizontal="center" vertical="center" wrapText="1"/>
    </xf>
    <xf numFmtId="0" fontId="3" fillId="7" borderId="5" xfId="0" applyFont="1" applyFill="1" applyBorder="1" applyAlignment="1" applyProtection="1">
      <alignment horizontal="center" vertical="center" wrapText="1"/>
    </xf>
    <xf numFmtId="0" fontId="8" fillId="8" borderId="0" xfId="0" applyFont="1" applyFill="1" applyBorder="1" applyAlignment="1" applyProtection="1">
      <alignment horizontal="center" vertical="center" wrapText="1"/>
      <protection locked="0"/>
    </xf>
    <xf numFmtId="0" fontId="9" fillId="9" borderId="4" xfId="0" applyFont="1" applyFill="1" applyBorder="1" applyAlignment="1" applyProtection="1">
      <alignment horizontal="center" vertical="center" wrapText="1"/>
      <protection locked="0"/>
    </xf>
    <xf numFmtId="0" fontId="9" fillId="0" borderId="4" xfId="0" applyFont="1" applyBorder="1" applyAlignment="1">
      <alignment horizontal="center" vertical="center"/>
    </xf>
    <xf numFmtId="0" fontId="9" fillId="9"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1" fillId="0" borderId="4" xfId="0" applyFont="1" applyBorder="1" applyAlignment="1">
      <alignment horizontal="center" vertical="center" wrapText="1"/>
    </xf>
    <xf numFmtId="0" fontId="8" fillId="8" borderId="9" xfId="0" applyFont="1" applyFill="1" applyBorder="1" applyAlignment="1" applyProtection="1">
      <alignment horizontal="center" vertical="center" wrapText="1"/>
      <protection locked="0"/>
    </xf>
    <xf numFmtId="0" fontId="8" fillId="10" borderId="9" xfId="0" applyFont="1" applyFill="1" applyBorder="1" applyAlignment="1" applyProtection="1">
      <alignment horizontal="center" vertical="center"/>
      <protection hidden="1"/>
    </xf>
    <xf numFmtId="0" fontId="12" fillId="9" borderId="4" xfId="0" applyFont="1" applyFill="1" applyBorder="1" applyAlignment="1">
      <alignment horizontal="justify" vertical="center" wrapText="1"/>
    </xf>
    <xf numFmtId="0" fontId="11" fillId="0" borderId="4" xfId="0" applyFont="1" applyBorder="1" applyAlignment="1">
      <alignment horizontal="center" vertical="center"/>
    </xf>
    <xf numFmtId="0" fontId="10" fillId="11" borderId="9" xfId="0" applyFont="1" applyFill="1" applyBorder="1" applyAlignment="1" applyProtection="1">
      <alignment horizontal="center" vertical="center" wrapText="1"/>
      <protection locked="0"/>
    </xf>
    <xf numFmtId="0" fontId="9" fillId="9" borderId="4" xfId="0" applyFont="1" applyFill="1" applyBorder="1" applyAlignment="1">
      <alignment horizontal="center" vertical="center"/>
    </xf>
    <xf numFmtId="0" fontId="9" fillId="0" borderId="4" xfId="0" applyFont="1" applyBorder="1" applyAlignment="1">
      <alignment horizontal="center" vertical="center" wrapText="1"/>
    </xf>
    <xf numFmtId="0" fontId="9" fillId="0" borderId="4" xfId="0" applyFont="1" applyFill="1" applyBorder="1" applyAlignment="1">
      <alignment horizontal="center" vertical="center" wrapText="1"/>
    </xf>
    <xf numFmtId="0" fontId="10" fillId="0" borderId="0" xfId="0" applyFont="1"/>
    <xf numFmtId="0" fontId="10" fillId="0" borderId="0" xfId="0" applyFont="1" applyAlignment="1">
      <alignment wrapText="1"/>
    </xf>
    <xf numFmtId="0" fontId="15" fillId="0" borderId="4" xfId="0" applyFont="1" applyBorder="1" applyAlignment="1">
      <alignment horizontal="center" vertical="center" wrapText="1"/>
    </xf>
    <xf numFmtId="0" fontId="15" fillId="0" borderId="4" xfId="0" applyFont="1" applyBorder="1" applyAlignment="1">
      <alignment vertical="center"/>
    </xf>
    <xf numFmtId="0" fontId="20" fillId="12" borderId="4" xfId="1" applyFont="1" applyFill="1" applyBorder="1" applyAlignment="1">
      <alignment horizontal="center" vertical="center" wrapText="1"/>
    </xf>
    <xf numFmtId="0" fontId="10" fillId="0" borderId="4" xfId="0" applyFont="1" applyFill="1" applyBorder="1" applyAlignment="1">
      <alignment horizontal="center" vertical="center" wrapText="1"/>
    </xf>
    <xf numFmtId="0" fontId="10" fillId="0" borderId="18" xfId="0" applyFont="1" applyFill="1" applyBorder="1" applyAlignment="1">
      <alignment horizontal="center" vertical="center" wrapText="1"/>
    </xf>
    <xf numFmtId="0" fontId="10" fillId="0" borderId="17"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9" borderId="4" xfId="0" applyFont="1" applyFill="1" applyBorder="1" applyAlignment="1">
      <alignment horizontal="left" vertical="center" wrapText="1"/>
    </xf>
    <xf numFmtId="0" fontId="10" fillId="0" borderId="4" xfId="0" applyFont="1" applyBorder="1" applyAlignment="1">
      <alignment vertical="center" wrapText="1"/>
    </xf>
    <xf numFmtId="0" fontId="20" fillId="12" borderId="4" xfId="1" applyFont="1" applyFill="1" applyBorder="1" applyAlignment="1">
      <alignment horizontal="left" vertical="center" wrapText="1"/>
    </xf>
    <xf numFmtId="0" fontId="10" fillId="0" borderId="4" xfId="1" applyFont="1" applyFill="1" applyBorder="1" applyAlignment="1">
      <alignment horizontal="left" vertical="center" wrapText="1"/>
    </xf>
    <xf numFmtId="0" fontId="10" fillId="0" borderId="4" xfId="0" applyFont="1" applyFill="1" applyBorder="1" applyAlignment="1">
      <alignment vertical="center" wrapText="1"/>
    </xf>
    <xf numFmtId="0" fontId="10" fillId="0" borderId="4" xfId="0" applyFont="1" applyFill="1" applyBorder="1" applyAlignment="1">
      <alignment horizontal="left" vertical="center" wrapText="1"/>
    </xf>
    <xf numFmtId="0" fontId="10" fillId="0" borderId="4" xfId="0" applyFont="1" applyBorder="1" applyAlignment="1">
      <alignment horizontal="left" vertical="center"/>
    </xf>
    <xf numFmtId="0" fontId="10" fillId="0" borderId="4" xfId="0" applyFont="1" applyBorder="1" applyAlignment="1">
      <alignment horizontal="left" vertical="center" wrapText="1"/>
    </xf>
    <xf numFmtId="0" fontId="0" fillId="0" borderId="1" xfId="0" applyBorder="1" applyAlignment="1"/>
    <xf numFmtId="0" fontId="23" fillId="0" borderId="19" xfId="0" applyFont="1" applyFill="1" applyBorder="1" applyAlignment="1">
      <alignment vertical="center" wrapText="1"/>
    </xf>
    <xf numFmtId="0" fontId="23" fillId="0" borderId="0" xfId="0" applyFont="1" applyFill="1" applyBorder="1" applyAlignment="1">
      <alignment vertical="center" wrapText="1"/>
    </xf>
    <xf numFmtId="0" fontId="10" fillId="9" borderId="4" xfId="0" applyFont="1" applyFill="1" applyBorder="1" applyAlignment="1">
      <alignment horizontal="center" vertical="center" wrapText="1"/>
    </xf>
    <xf numFmtId="0" fontId="3" fillId="6" borderId="7" xfId="0" applyFont="1" applyFill="1" applyBorder="1" applyAlignment="1" applyProtection="1">
      <alignment horizontal="center" vertical="center" wrapText="1"/>
    </xf>
    <xf numFmtId="0" fontId="3" fillId="6" borderId="6" xfId="0" applyFont="1" applyFill="1" applyBorder="1" applyAlignment="1" applyProtection="1">
      <alignment horizontal="center" vertical="center" wrapText="1"/>
    </xf>
    <xf numFmtId="0" fontId="1" fillId="2" borderId="1" xfId="0" applyFont="1" applyFill="1" applyBorder="1" applyAlignment="1" applyProtection="1">
      <alignment horizontal="center" vertical="center"/>
    </xf>
    <xf numFmtId="0" fontId="1" fillId="2" borderId="2" xfId="0" applyFont="1" applyFill="1" applyBorder="1" applyAlignment="1" applyProtection="1">
      <alignment horizontal="center" vertical="center"/>
    </xf>
    <xf numFmtId="0" fontId="1" fillId="2" borderId="3" xfId="0" applyFont="1" applyFill="1" applyBorder="1" applyAlignment="1" applyProtection="1">
      <alignment horizontal="center" vertical="center"/>
    </xf>
    <xf numFmtId="0" fontId="2" fillId="0" borderId="4" xfId="0" applyFont="1" applyFill="1" applyBorder="1" applyAlignment="1" applyProtection="1">
      <alignment horizontal="center" vertical="center"/>
    </xf>
    <xf numFmtId="14" fontId="8" fillId="8" borderId="8" xfId="0" applyNumberFormat="1" applyFont="1" applyFill="1" applyBorder="1" applyAlignment="1" applyProtection="1">
      <alignment horizontal="center" vertical="center" wrapText="1"/>
      <protection locked="0"/>
    </xf>
    <xf numFmtId="0" fontId="8" fillId="8" borderId="8" xfId="0" applyFont="1" applyFill="1" applyBorder="1" applyAlignment="1" applyProtection="1">
      <alignment horizontal="center" vertical="center" wrapText="1"/>
      <protection locked="0"/>
    </xf>
    <xf numFmtId="0" fontId="8" fillId="8" borderId="2" xfId="0" applyFont="1" applyFill="1" applyBorder="1" applyAlignment="1" applyProtection="1">
      <alignment horizontal="center" vertical="center" wrapText="1"/>
      <protection locked="0"/>
    </xf>
    <xf numFmtId="0" fontId="16" fillId="0" borderId="4" xfId="0" applyFont="1" applyBorder="1" applyAlignment="1">
      <alignment horizontal="left" vertical="center" wrapText="1"/>
    </xf>
    <xf numFmtId="0" fontId="13" fillId="2" borderId="10" xfId="1" applyFont="1" applyFill="1" applyBorder="1" applyAlignment="1">
      <alignment horizontal="center" vertical="center" wrapText="1"/>
    </xf>
    <xf numFmtId="0" fontId="13" fillId="2" borderId="11" xfId="1" applyFont="1" applyFill="1" applyBorder="1" applyAlignment="1">
      <alignment horizontal="center" vertical="center" wrapText="1"/>
    </xf>
    <xf numFmtId="0" fontId="13" fillId="2" borderId="12" xfId="1" applyFont="1" applyFill="1" applyBorder="1" applyAlignment="1">
      <alignment horizontal="center" vertical="center" wrapText="1"/>
    </xf>
    <xf numFmtId="0" fontId="14" fillId="12" borderId="4" xfId="1" applyFont="1" applyFill="1" applyBorder="1" applyAlignment="1">
      <alignment horizontal="center" wrapText="1"/>
    </xf>
    <xf numFmtId="0" fontId="10" fillId="0" borderId="1"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10" fillId="9" borderId="17" xfId="0" applyFont="1" applyFill="1" applyBorder="1" applyAlignment="1">
      <alignment horizontal="center" vertical="center" wrapText="1"/>
    </xf>
    <xf numFmtId="0" fontId="10" fillId="9" borderId="9" xfId="0" applyFont="1" applyFill="1" applyBorder="1" applyAlignment="1">
      <alignment horizontal="center" vertical="center" wrapText="1"/>
    </xf>
    <xf numFmtId="0" fontId="10" fillId="9" borderId="1" xfId="0" applyFont="1" applyFill="1" applyBorder="1" applyAlignment="1">
      <alignment horizontal="left" vertical="center" wrapText="1"/>
    </xf>
    <xf numFmtId="0" fontId="10" fillId="9" borderId="3" xfId="0" applyFont="1" applyFill="1" applyBorder="1" applyAlignment="1">
      <alignment horizontal="left" vertical="center" wrapText="1"/>
    </xf>
    <xf numFmtId="0" fontId="18" fillId="2" borderId="10" xfId="1" applyFont="1" applyFill="1" applyBorder="1" applyAlignment="1">
      <alignment horizontal="center" vertical="center" wrapText="1"/>
    </xf>
    <xf numFmtId="0" fontId="18" fillId="2" borderId="11" xfId="1" applyFont="1" applyFill="1" applyBorder="1" applyAlignment="1">
      <alignment horizontal="center" vertical="center" wrapText="1"/>
    </xf>
    <xf numFmtId="0" fontId="18" fillId="2" borderId="12" xfId="1" applyFont="1" applyFill="1" applyBorder="1" applyAlignment="1">
      <alignment horizontal="center" vertical="center" wrapText="1"/>
    </xf>
    <xf numFmtId="0" fontId="19" fillId="12" borderId="4" xfId="1" applyFont="1" applyFill="1" applyBorder="1" applyAlignment="1">
      <alignment horizontal="center" vertical="center" wrapText="1"/>
    </xf>
    <xf numFmtId="0" fontId="20" fillId="12" borderId="4" xfId="1" applyFont="1" applyFill="1" applyBorder="1" applyAlignment="1">
      <alignment horizontal="center" vertical="center" wrapText="1"/>
    </xf>
    <xf numFmtId="0" fontId="20" fillId="12" borderId="13" xfId="1" applyFont="1" applyFill="1" applyBorder="1" applyAlignment="1">
      <alignment horizontal="center" vertical="center" wrapText="1"/>
    </xf>
    <xf numFmtId="0" fontId="20" fillId="12" borderId="14" xfId="1" applyFont="1" applyFill="1" applyBorder="1" applyAlignment="1">
      <alignment horizontal="center" vertical="center" wrapText="1"/>
    </xf>
    <xf numFmtId="0" fontId="20" fillId="12" borderId="15" xfId="1" applyFont="1" applyFill="1" applyBorder="1" applyAlignment="1">
      <alignment horizontal="center" vertical="center" wrapText="1"/>
    </xf>
    <xf numFmtId="0" fontId="20" fillId="12" borderId="16" xfId="1" applyFont="1" applyFill="1" applyBorder="1" applyAlignment="1">
      <alignment horizontal="center" vertical="center" wrapText="1"/>
    </xf>
    <xf numFmtId="0" fontId="10" fillId="0" borderId="17" xfId="0" applyFont="1" applyFill="1" applyBorder="1" applyAlignment="1">
      <alignment horizontal="center" vertical="center" wrapText="1"/>
    </xf>
    <xf numFmtId="0" fontId="10" fillId="0" borderId="18" xfId="0" applyFont="1" applyFill="1" applyBorder="1" applyAlignment="1">
      <alignment horizontal="center" vertical="center" wrapText="1"/>
    </xf>
    <xf numFmtId="0" fontId="10" fillId="0" borderId="9" xfId="0" applyFont="1" applyFill="1" applyBorder="1" applyAlignment="1">
      <alignment horizontal="center" vertical="center" wrapText="1"/>
    </xf>
    <xf numFmtId="0" fontId="10" fillId="0" borderId="17" xfId="0" applyFont="1" applyFill="1" applyBorder="1" applyAlignment="1">
      <alignment horizontal="center" vertical="center"/>
    </xf>
    <xf numFmtId="0" fontId="10" fillId="0" borderId="18" xfId="0" applyFont="1" applyFill="1" applyBorder="1" applyAlignment="1">
      <alignment horizontal="center" vertical="center"/>
    </xf>
    <xf numFmtId="0" fontId="10" fillId="0" borderId="9" xfId="0" applyFont="1" applyFill="1" applyBorder="1" applyAlignment="1">
      <alignment horizontal="center" vertical="center"/>
    </xf>
    <xf numFmtId="0" fontId="10" fillId="9" borderId="4" xfId="0" applyFont="1" applyFill="1" applyBorder="1" applyAlignment="1">
      <alignment horizontal="center" vertical="center" wrapText="1"/>
    </xf>
    <xf numFmtId="0" fontId="10" fillId="0" borderId="13" xfId="0" applyFont="1" applyFill="1" applyBorder="1" applyAlignment="1">
      <alignment horizontal="left" vertical="center" wrapText="1"/>
    </xf>
    <xf numFmtId="0" fontId="10" fillId="0" borderId="14" xfId="0" applyFont="1" applyFill="1" applyBorder="1" applyAlignment="1">
      <alignment horizontal="left" vertical="center" wrapText="1"/>
    </xf>
    <xf numFmtId="0" fontId="10" fillId="0" borderId="15" xfId="0" applyFont="1" applyFill="1" applyBorder="1" applyAlignment="1">
      <alignment horizontal="left" vertical="center" wrapText="1"/>
    </xf>
    <xf numFmtId="0" fontId="10" fillId="0" borderId="16" xfId="0" applyFont="1" applyFill="1" applyBorder="1" applyAlignment="1">
      <alignment horizontal="left" vertical="center" wrapText="1"/>
    </xf>
    <xf numFmtId="0" fontId="10" fillId="9" borderId="18"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9" fillId="12" borderId="1" xfId="1" applyFont="1" applyFill="1" applyBorder="1" applyAlignment="1">
      <alignment horizontal="center" vertical="center" wrapText="1"/>
    </xf>
    <xf numFmtId="0" fontId="19" fillId="12" borderId="2" xfId="1" applyFont="1" applyFill="1" applyBorder="1" applyAlignment="1">
      <alignment horizontal="center" vertical="center" wrapText="1"/>
    </xf>
    <xf numFmtId="0" fontId="19" fillId="12" borderId="3" xfId="1" applyFont="1" applyFill="1" applyBorder="1" applyAlignment="1">
      <alignment horizontal="center" vertical="center" wrapText="1"/>
    </xf>
    <xf numFmtId="0" fontId="20" fillId="12" borderId="1" xfId="1" applyFont="1" applyFill="1" applyBorder="1" applyAlignment="1">
      <alignment horizontal="center" vertical="center" wrapText="1"/>
    </xf>
    <xf numFmtId="0" fontId="20" fillId="12" borderId="3" xfId="1" applyFont="1" applyFill="1" applyBorder="1" applyAlignment="1">
      <alignment horizontal="center" vertical="center" wrapText="1"/>
    </xf>
    <xf numFmtId="0" fontId="20" fillId="12" borderId="19" xfId="1" applyFont="1" applyFill="1" applyBorder="1" applyAlignment="1">
      <alignment horizontal="center" vertical="center" wrapText="1"/>
    </xf>
    <xf numFmtId="0" fontId="20" fillId="12" borderId="20" xfId="1" applyFont="1" applyFill="1" applyBorder="1" applyAlignment="1">
      <alignment horizontal="center" vertical="center" wrapText="1"/>
    </xf>
    <xf numFmtId="0" fontId="20" fillId="12" borderId="9" xfId="1" applyFont="1" applyFill="1" applyBorder="1" applyAlignment="1">
      <alignment horizontal="center" vertical="center" wrapText="1"/>
    </xf>
    <xf numFmtId="0" fontId="10" fillId="0" borderId="17"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7" xfId="0" applyFont="1" applyBorder="1" applyAlignment="1">
      <alignment horizontal="center" vertical="center"/>
    </xf>
    <xf numFmtId="0" fontId="10" fillId="0" borderId="18" xfId="0" applyFont="1" applyBorder="1" applyAlignment="1">
      <alignment horizontal="center" vertical="center"/>
    </xf>
    <xf numFmtId="0" fontId="10" fillId="0" borderId="9" xfId="0" applyFont="1" applyBorder="1" applyAlignment="1">
      <alignment horizontal="center" vertical="center"/>
    </xf>
    <xf numFmtId="0" fontId="10" fillId="0" borderId="1" xfId="0" applyFont="1" applyFill="1" applyBorder="1" applyAlignment="1">
      <alignment horizontal="left" vertical="top" wrapText="1"/>
    </xf>
    <xf numFmtId="0" fontId="10" fillId="0" borderId="3" xfId="0" applyFont="1" applyFill="1" applyBorder="1" applyAlignment="1">
      <alignment horizontal="left" vertical="top" wrapText="1"/>
    </xf>
    <xf numFmtId="0" fontId="10" fillId="0" borderId="13" xfId="0" applyFont="1" applyBorder="1" applyAlignment="1">
      <alignment horizontal="left" vertical="center" wrapText="1"/>
    </xf>
    <xf numFmtId="0" fontId="10" fillId="0" borderId="21" xfId="0" applyFont="1" applyBorder="1" applyAlignment="1">
      <alignment horizontal="left" vertical="center" wrapText="1"/>
    </xf>
    <xf numFmtId="0" fontId="10" fillId="9" borderId="2" xfId="0" applyFont="1" applyFill="1" applyBorder="1" applyAlignment="1">
      <alignment horizontal="left" vertical="center" wrapText="1"/>
    </xf>
    <xf numFmtId="0" fontId="10" fillId="9" borderId="14" xfId="0" applyFont="1" applyFill="1" applyBorder="1" applyAlignment="1">
      <alignment horizontal="center" vertical="center" wrapText="1"/>
    </xf>
    <xf numFmtId="0" fontId="10" fillId="9" borderId="20" xfId="0" applyFont="1" applyFill="1" applyBorder="1" applyAlignment="1">
      <alignment horizontal="center" vertical="center" wrapText="1"/>
    </xf>
    <xf numFmtId="0" fontId="10" fillId="9" borderId="16" xfId="0" applyFont="1" applyFill="1" applyBorder="1" applyAlignment="1">
      <alignment horizontal="center" vertical="center" wrapText="1"/>
    </xf>
    <xf numFmtId="0" fontId="10" fillId="0" borderId="1" xfId="0" applyFont="1" applyBorder="1" applyAlignment="1">
      <alignment horizontal="left" vertical="center" wrapText="1"/>
    </xf>
    <xf numFmtId="0" fontId="10" fillId="0" borderId="3" xfId="0" applyFont="1" applyBorder="1" applyAlignment="1">
      <alignment horizontal="left" vertical="center" wrapText="1"/>
    </xf>
    <xf numFmtId="0" fontId="23" fillId="0" borderId="4" xfId="0" applyFont="1" applyBorder="1" applyAlignment="1">
      <alignment horizontal="center" vertical="center"/>
    </xf>
    <xf numFmtId="0" fontId="23" fillId="0" borderId="4" xfId="0" applyFont="1" applyBorder="1" applyAlignment="1">
      <alignment horizontal="justify" vertical="center"/>
    </xf>
    <xf numFmtId="0" fontId="21" fillId="0" borderId="2" xfId="0" applyFont="1" applyBorder="1" applyAlignment="1">
      <alignment horizontal="center" vertical="center" wrapText="1"/>
    </xf>
    <xf numFmtId="0" fontId="21" fillId="0" borderId="3" xfId="0" applyFont="1" applyBorder="1" applyAlignment="1">
      <alignment horizontal="center" vertical="center" wrapText="1"/>
    </xf>
    <xf numFmtId="0" fontId="22" fillId="0" borderId="1" xfId="0" applyFont="1" applyBorder="1" applyAlignment="1">
      <alignment horizontal="center" vertical="center"/>
    </xf>
    <xf numFmtId="0" fontId="22" fillId="0" borderId="2" xfId="0" applyFont="1" applyBorder="1" applyAlignment="1">
      <alignment horizontal="center" vertical="center"/>
    </xf>
    <xf numFmtId="0" fontId="22" fillId="0" borderId="3" xfId="0" applyFont="1" applyBorder="1" applyAlignment="1">
      <alignment horizontal="center" vertical="center"/>
    </xf>
    <xf numFmtId="0" fontId="22" fillId="0" borderId="4" xfId="0" applyFont="1" applyBorder="1" applyAlignment="1">
      <alignment horizontal="center" vertical="center"/>
    </xf>
    <xf numFmtId="0" fontId="23" fillId="0" borderId="1" xfId="0" applyFont="1" applyBorder="1" applyAlignment="1">
      <alignment horizontal="center" vertical="center" wrapText="1"/>
    </xf>
    <xf numFmtId="0" fontId="23" fillId="0" borderId="2" xfId="0" applyFont="1" applyBorder="1" applyAlignment="1">
      <alignment horizontal="center" vertical="center" wrapText="1"/>
    </xf>
    <xf numFmtId="0" fontId="23" fillId="0" borderId="3" xfId="0" applyFont="1" applyBorder="1" applyAlignment="1">
      <alignment horizontal="center" vertical="center" wrapText="1"/>
    </xf>
    <xf numFmtId="0" fontId="22" fillId="0" borderId="0" xfId="0" applyFont="1" applyBorder="1" applyAlignment="1">
      <alignment horizontal="left"/>
    </xf>
    <xf numFmtId="0" fontId="23" fillId="0" borderId="1" xfId="0" applyFont="1" applyFill="1" applyBorder="1" applyAlignment="1">
      <alignment horizontal="left" vertical="center" wrapText="1"/>
    </xf>
    <xf numFmtId="0" fontId="23" fillId="0" borderId="2" xfId="0" applyFont="1" applyFill="1" applyBorder="1" applyAlignment="1">
      <alignment horizontal="left" vertical="center" wrapText="1"/>
    </xf>
    <xf numFmtId="0" fontId="23" fillId="0" borderId="3" xfId="0" applyFont="1" applyFill="1" applyBorder="1" applyAlignment="1">
      <alignment horizontal="left" vertical="center" wrapText="1"/>
    </xf>
    <xf numFmtId="0" fontId="23" fillId="0" borderId="0" xfId="0" applyFont="1" applyFill="1" applyBorder="1" applyAlignment="1">
      <alignment horizontal="left" vertical="center" wrapText="1"/>
    </xf>
    <xf numFmtId="0" fontId="23" fillId="0" borderId="4" xfId="0" applyFont="1" applyFill="1" applyBorder="1" applyAlignment="1">
      <alignment horizontal="left" vertical="center" wrapText="1"/>
    </xf>
    <xf numFmtId="0" fontId="23" fillId="0" borderId="0" xfId="0" applyFont="1" applyBorder="1" applyAlignment="1">
      <alignment horizontal="left"/>
    </xf>
    <xf numFmtId="0" fontId="22" fillId="0" borderId="4" xfId="0" applyFont="1" applyFill="1" applyBorder="1" applyAlignment="1">
      <alignment horizontal="left" vertical="center" wrapText="1"/>
    </xf>
  </cellXfs>
  <cellStyles count="2">
    <cellStyle name="Normal" xfId="0" builtinId="0"/>
    <cellStyle name="Normal 2" xfId="1"/>
  </cellStyles>
  <dxfs count="610">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
      <fill>
        <patternFill>
          <bgColor theme="3" tint="0.79998168889431442"/>
        </patternFill>
      </fill>
    </dxf>
    <dxf>
      <fill>
        <patternFill>
          <bgColor rgb="FF92D050"/>
        </patternFill>
      </fill>
    </dxf>
    <dxf>
      <fill>
        <patternFill>
          <bgColor rgb="FFFFFF00"/>
        </patternFill>
      </fill>
    </dxf>
    <dxf>
      <fill>
        <patternFill>
          <bgColor theme="9" tint="-0.24994659260841701"/>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35718</xdr:colOff>
      <xdr:row>0</xdr:row>
      <xdr:rowOff>23812</xdr:rowOff>
    </xdr:from>
    <xdr:ext cx="3991996" cy="607219"/>
    <xdr:pic>
      <xdr:nvPicPr>
        <xdr:cNvPr id="2" name="Imagen 1" descr="Logo SI-LOGISTICA.JPG">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718" y="23812"/>
          <a:ext cx="3991996" cy="607219"/>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23812</xdr:rowOff>
    </xdr:from>
    <xdr:ext cx="3991996" cy="607219"/>
    <xdr:pic>
      <xdr:nvPicPr>
        <xdr:cNvPr id="2" name="Imagen 1" descr="Logo SI-LOGISTICA.JPG">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718" y="23812"/>
          <a:ext cx="3991996" cy="607219"/>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23812</xdr:rowOff>
    </xdr:from>
    <xdr:ext cx="3991996" cy="607219"/>
    <xdr:pic>
      <xdr:nvPicPr>
        <xdr:cNvPr id="2" name="Imagen 1" descr="Logo SI-LOGISTICA.JPG">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718" y="23812"/>
          <a:ext cx="3991996" cy="607219"/>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23812</xdr:rowOff>
    </xdr:from>
    <xdr:ext cx="3991996" cy="607219"/>
    <xdr:pic>
      <xdr:nvPicPr>
        <xdr:cNvPr id="2" name="Imagen 1" descr="Logo SI-LOGISTICA.JPG">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3812"/>
          <a:ext cx="3991996" cy="607219"/>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23812</xdr:rowOff>
    </xdr:from>
    <xdr:ext cx="3991996" cy="607219"/>
    <xdr:pic>
      <xdr:nvPicPr>
        <xdr:cNvPr id="2" name="Imagen 1" descr="Logo SI-LOGISTICA.JPG">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3812"/>
          <a:ext cx="3991996" cy="607219"/>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23812</xdr:rowOff>
    </xdr:from>
    <xdr:ext cx="3991996" cy="607219"/>
    <xdr:pic>
      <xdr:nvPicPr>
        <xdr:cNvPr id="2" name="Imagen 1" descr="Logo SI-LOGISTICA.JPG">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3812"/>
          <a:ext cx="3991996" cy="607219"/>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0</xdr:row>
      <xdr:rowOff>23812</xdr:rowOff>
    </xdr:from>
    <xdr:ext cx="3991996" cy="607219"/>
    <xdr:pic>
      <xdr:nvPicPr>
        <xdr:cNvPr id="2" name="Imagen 1" descr="Logo SI-LOGISTICA.JPG">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3812"/>
          <a:ext cx="3991996" cy="607219"/>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I%20LOGISTICA.samsung-PC/Dropbox/2019/PROCESOS/SEGURIDAD/Seguridad_BASC/SE-MR-01%20Matriz_Gestion_Riesg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z de riesgos"/>
      <sheetName val="Guía Ident peligro"/>
      <sheetName val="Guía Evaluación Riesgo"/>
      <sheetName val="Respaldo"/>
      <sheetName val="Lis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5"/>
  <sheetViews>
    <sheetView topLeftCell="A55" zoomScale="85" zoomScaleNormal="85" workbookViewId="0">
      <selection activeCell="A49" sqref="A49:XFD55"/>
    </sheetView>
  </sheetViews>
  <sheetFormatPr baseColWidth="10" defaultRowHeight="15" x14ac:dyDescent="0.25"/>
  <cols>
    <col min="1" max="1" width="18.42578125" customWidth="1"/>
    <col min="6" max="6" width="18.5703125" customWidth="1"/>
    <col min="7" max="7" width="36.85546875" bestFit="1" customWidth="1"/>
    <col min="8" max="8" width="30" bestFit="1" customWidth="1"/>
    <col min="9" max="9" width="35.85546875" customWidth="1"/>
    <col min="11" max="11" width="15.28515625" customWidth="1"/>
    <col min="14" max="14" width="48.85546875" customWidth="1"/>
  </cols>
  <sheetData>
    <row r="1" spans="1:18" ht="25.5" x14ac:dyDescent="0.25">
      <c r="A1" s="46" t="s">
        <v>0</v>
      </c>
      <c r="B1" s="47"/>
      <c r="C1" s="47"/>
      <c r="D1" s="47"/>
      <c r="E1" s="47"/>
      <c r="F1" s="47"/>
      <c r="G1" s="47"/>
      <c r="H1" s="47"/>
      <c r="I1" s="47"/>
      <c r="J1" s="47"/>
      <c r="K1" s="47"/>
      <c r="L1" s="47"/>
      <c r="M1" s="47"/>
      <c r="N1" s="47"/>
      <c r="O1" s="47"/>
      <c r="P1" s="47"/>
      <c r="Q1" s="47"/>
      <c r="R1" s="48"/>
    </row>
    <row r="2" spans="1:18" ht="25.5" x14ac:dyDescent="0.25">
      <c r="A2" s="49" t="s">
        <v>1</v>
      </c>
      <c r="B2" s="49"/>
      <c r="C2" s="49"/>
      <c r="D2" s="49"/>
      <c r="E2" s="49" t="s">
        <v>403</v>
      </c>
      <c r="F2" s="49"/>
      <c r="G2" s="49"/>
      <c r="H2" s="49"/>
      <c r="I2" s="49"/>
      <c r="J2" s="49"/>
      <c r="K2" s="49"/>
      <c r="L2" s="49" t="s">
        <v>3</v>
      </c>
      <c r="M2" s="49"/>
      <c r="N2" s="49"/>
      <c r="O2" s="49"/>
      <c r="P2" s="49"/>
      <c r="Q2" s="49"/>
      <c r="R2" s="49"/>
    </row>
    <row r="3" spans="1:18" ht="25.5" x14ac:dyDescent="0.25">
      <c r="A3" s="9" t="s">
        <v>21</v>
      </c>
      <c r="B3" s="50">
        <v>43558</v>
      </c>
      <c r="C3" s="51"/>
      <c r="D3" s="23"/>
      <c r="E3" s="23"/>
      <c r="F3" s="23"/>
      <c r="G3" s="23"/>
      <c r="H3" s="23"/>
      <c r="I3" s="23"/>
      <c r="J3" s="23"/>
      <c r="K3" s="23"/>
      <c r="L3" s="23"/>
      <c r="M3" s="23"/>
      <c r="N3" s="24"/>
      <c r="O3" s="23"/>
      <c r="P3" s="23"/>
      <c r="Q3" s="23"/>
      <c r="R3" s="23"/>
    </row>
    <row r="4" spans="1:18" ht="15.75" thickBot="1" x14ac:dyDescent="0.3">
      <c r="A4" s="9" t="s">
        <v>22</v>
      </c>
      <c r="B4" s="52" t="s">
        <v>23</v>
      </c>
      <c r="C4" s="52"/>
      <c r="D4" s="23"/>
      <c r="E4" s="23"/>
      <c r="F4" s="23"/>
      <c r="G4" s="23"/>
      <c r="H4" s="23"/>
      <c r="I4" s="23"/>
      <c r="J4" s="23"/>
      <c r="K4" s="23"/>
      <c r="L4" s="23"/>
      <c r="M4" s="23"/>
      <c r="N4" s="24"/>
      <c r="O4" s="23"/>
      <c r="P4" s="23"/>
      <c r="Q4" s="23"/>
      <c r="R4" s="23"/>
    </row>
    <row r="5" spans="1:18" ht="54" x14ac:dyDescent="0.25">
      <c r="A5" s="1" t="s">
        <v>4</v>
      </c>
      <c r="B5" s="2" t="s">
        <v>5</v>
      </c>
      <c r="C5" s="2" t="s">
        <v>6</v>
      </c>
      <c r="D5" s="2" t="s">
        <v>7</v>
      </c>
      <c r="E5" s="2" t="s">
        <v>8</v>
      </c>
      <c r="F5" s="2" t="s">
        <v>9</v>
      </c>
      <c r="G5" s="3" t="s">
        <v>10</v>
      </c>
      <c r="H5" s="3" t="s">
        <v>11</v>
      </c>
      <c r="I5" s="3" t="s">
        <v>12</v>
      </c>
      <c r="J5" s="4" t="s">
        <v>13</v>
      </c>
      <c r="K5" s="5" t="s">
        <v>14</v>
      </c>
      <c r="L5" s="5" t="s">
        <v>15</v>
      </c>
      <c r="M5" s="6" t="s">
        <v>16</v>
      </c>
      <c r="N5" s="5" t="s">
        <v>17</v>
      </c>
      <c r="O5" s="5" t="s">
        <v>18</v>
      </c>
      <c r="P5" s="44" t="s">
        <v>19</v>
      </c>
      <c r="Q5" s="45"/>
      <c r="R5" s="8" t="s">
        <v>20</v>
      </c>
    </row>
    <row r="6" spans="1:18" ht="181.5" customHeight="1" x14ac:dyDescent="0.25">
      <c r="A6" s="10" t="s">
        <v>24</v>
      </c>
      <c r="B6" s="11" t="s">
        <v>25</v>
      </c>
      <c r="C6" s="11" t="s">
        <v>25</v>
      </c>
      <c r="D6" s="11" t="s">
        <v>25</v>
      </c>
      <c r="E6" s="11" t="s">
        <v>25</v>
      </c>
      <c r="F6" s="11" t="s">
        <v>26</v>
      </c>
      <c r="G6" s="12" t="s">
        <v>27</v>
      </c>
      <c r="H6" s="12" t="s">
        <v>28</v>
      </c>
      <c r="I6" s="13" t="s">
        <v>29</v>
      </c>
      <c r="J6" s="14" t="s">
        <v>30</v>
      </c>
      <c r="K6" s="14" t="s">
        <v>31</v>
      </c>
      <c r="L6" s="15">
        <f t="shared" ref="L6:L42" si="0">IF(OR(J6="",K6=""),"",+MID(J6,1,1)*MID(K6,1,1))</f>
        <v>5</v>
      </c>
      <c r="M6" s="16" t="str">
        <f t="shared" ref="M6:M42" si="1">IF(L6="","",IF(L6&lt;=4,"Aceptable",IF(L6&lt;=9,"Tolerable",IF(L6&lt;=12,"Alerta",IF(L6&lt;=16,"Critico","No aceptable")))))</f>
        <v>Tolerable</v>
      </c>
      <c r="N6" s="17" t="s">
        <v>392</v>
      </c>
      <c r="O6" s="18" t="s">
        <v>32</v>
      </c>
      <c r="P6" s="19">
        <f t="shared" ref="P6:P42" si="2">IF(O6="","",L6*MID(O6,1,1))</f>
        <v>5</v>
      </c>
      <c r="Q6" s="16" t="str">
        <f t="shared" ref="Q6:Q42" si="3">IF(P6="","",IF(P6&lt;=9,"Aceptable",IF(P6&lt;=27,"Tolerable",IF(P6&lt;=48,"Alerta",IF(P6&lt;=75,"Critico","No aceptable")))))</f>
        <v>Aceptable</v>
      </c>
      <c r="R6" s="13" t="s">
        <v>33</v>
      </c>
    </row>
    <row r="7" spans="1:18" ht="175.5" x14ac:dyDescent="0.25">
      <c r="A7" s="10" t="s">
        <v>24</v>
      </c>
      <c r="B7" s="11" t="s">
        <v>25</v>
      </c>
      <c r="C7" s="11" t="s">
        <v>25</v>
      </c>
      <c r="D7" s="11" t="s">
        <v>25</v>
      </c>
      <c r="E7" s="11" t="s">
        <v>25</v>
      </c>
      <c r="F7" s="11" t="s">
        <v>26</v>
      </c>
      <c r="G7" s="12" t="s">
        <v>27</v>
      </c>
      <c r="H7" s="12" t="s">
        <v>34</v>
      </c>
      <c r="I7" s="13" t="s">
        <v>384</v>
      </c>
      <c r="J7" s="14" t="s">
        <v>30</v>
      </c>
      <c r="K7" s="14" t="s">
        <v>31</v>
      </c>
      <c r="L7" s="15">
        <f t="shared" si="0"/>
        <v>5</v>
      </c>
      <c r="M7" s="16" t="str">
        <f t="shared" si="1"/>
        <v>Tolerable</v>
      </c>
      <c r="N7" s="17" t="s">
        <v>393</v>
      </c>
      <c r="O7" s="18" t="s">
        <v>32</v>
      </c>
      <c r="P7" s="19">
        <f t="shared" si="2"/>
        <v>5</v>
      </c>
      <c r="Q7" s="16" t="str">
        <f t="shared" ref="Q7:Q12" si="4">IF(P7="","",IF(P7&lt;=9,"Aceptable",IF(P7&lt;=27,"Tolerable",IF(P7&lt;=48,"Alerta",IF(P7&lt;=75,"Critico","No aceptable")))))</f>
        <v>Aceptable</v>
      </c>
      <c r="R7" s="13" t="s">
        <v>33</v>
      </c>
    </row>
    <row r="8" spans="1:18" ht="155.25" customHeight="1" x14ac:dyDescent="0.25">
      <c r="A8" s="10" t="s">
        <v>24</v>
      </c>
      <c r="B8" s="11" t="s">
        <v>25</v>
      </c>
      <c r="C8" s="11" t="s">
        <v>25</v>
      </c>
      <c r="D8" s="11" t="s">
        <v>25</v>
      </c>
      <c r="E8" s="11" t="s">
        <v>25</v>
      </c>
      <c r="F8" s="11" t="s">
        <v>26</v>
      </c>
      <c r="G8" s="12" t="s">
        <v>27</v>
      </c>
      <c r="H8" s="12" t="s">
        <v>388</v>
      </c>
      <c r="I8" s="13" t="s">
        <v>389</v>
      </c>
      <c r="J8" s="14" t="s">
        <v>30</v>
      </c>
      <c r="K8" s="14" t="s">
        <v>31</v>
      </c>
      <c r="L8" s="15">
        <f t="shared" ref="L8" si="5">IF(OR(J8="",K8=""),"",+MID(J8,1,1)*MID(K8,1,1))</f>
        <v>5</v>
      </c>
      <c r="M8" s="16" t="str">
        <f t="shared" ref="M8" si="6">IF(L8="","",IF(L8&lt;=4,"Aceptable",IF(L8&lt;=9,"Tolerable",IF(L8&lt;=12,"Alerta",IF(L8&lt;=16,"Critico","No aceptable")))))</f>
        <v>Tolerable</v>
      </c>
      <c r="N8" s="17" t="s">
        <v>394</v>
      </c>
      <c r="O8" s="18" t="s">
        <v>32</v>
      </c>
      <c r="P8" s="19">
        <f t="shared" ref="P8" si="7">IF(O8="","",L8*MID(O8,1,1))</f>
        <v>5</v>
      </c>
      <c r="Q8" s="16" t="str">
        <f t="shared" si="4"/>
        <v>Aceptable</v>
      </c>
      <c r="R8" s="13" t="s">
        <v>33</v>
      </c>
    </row>
    <row r="9" spans="1:18" ht="155.25" customHeight="1" x14ac:dyDescent="0.25">
      <c r="A9" s="10" t="s">
        <v>24</v>
      </c>
      <c r="B9" s="11" t="s">
        <v>25</v>
      </c>
      <c r="C9" s="11" t="s">
        <v>25</v>
      </c>
      <c r="D9" s="11" t="s">
        <v>25</v>
      </c>
      <c r="E9" s="11" t="s">
        <v>25</v>
      </c>
      <c r="F9" s="11" t="s">
        <v>26</v>
      </c>
      <c r="G9" s="12" t="s">
        <v>27</v>
      </c>
      <c r="H9" s="12" t="s">
        <v>388</v>
      </c>
      <c r="I9" s="13" t="s">
        <v>399</v>
      </c>
      <c r="J9" s="14" t="s">
        <v>30</v>
      </c>
      <c r="K9" s="14" t="s">
        <v>31</v>
      </c>
      <c r="L9" s="15">
        <f t="shared" ref="L9" si="8">IF(OR(J9="",K9=""),"",+MID(J9,1,1)*MID(K9,1,1))</f>
        <v>5</v>
      </c>
      <c r="M9" s="16" t="str">
        <f t="shared" ref="M9" si="9">IF(L9="","",IF(L9&lt;=4,"Aceptable",IF(L9&lt;=9,"Tolerable",IF(L9&lt;=12,"Alerta",IF(L9&lt;=16,"Critico","No aceptable")))))</f>
        <v>Tolerable</v>
      </c>
      <c r="N9" s="17" t="s">
        <v>400</v>
      </c>
      <c r="O9" s="18" t="s">
        <v>32</v>
      </c>
      <c r="P9" s="19">
        <f t="shared" ref="P9" si="10">IF(O9="","",L9*MID(O9,1,1))</f>
        <v>5</v>
      </c>
      <c r="Q9" s="16" t="str">
        <f t="shared" si="4"/>
        <v>Aceptable</v>
      </c>
      <c r="R9" s="13" t="s">
        <v>33</v>
      </c>
    </row>
    <row r="10" spans="1:18" ht="181.5" x14ac:dyDescent="0.25">
      <c r="A10" s="10" t="s">
        <v>24</v>
      </c>
      <c r="B10" s="11" t="s">
        <v>25</v>
      </c>
      <c r="C10" s="11" t="s">
        <v>25</v>
      </c>
      <c r="D10" s="11" t="s">
        <v>25</v>
      </c>
      <c r="E10" s="11" t="s">
        <v>25</v>
      </c>
      <c r="F10" s="11" t="s">
        <v>26</v>
      </c>
      <c r="G10" s="12" t="s">
        <v>27</v>
      </c>
      <c r="H10" s="12" t="s">
        <v>386</v>
      </c>
      <c r="I10" s="13" t="s">
        <v>387</v>
      </c>
      <c r="J10" s="14" t="s">
        <v>30</v>
      </c>
      <c r="K10" s="14" t="s">
        <v>31</v>
      </c>
      <c r="L10" s="15">
        <f>IF(OR(J10="",K10=""),"",+MID(J10,1,1)*MID(K10,1,1))</f>
        <v>5</v>
      </c>
      <c r="M10" s="16" t="str">
        <f>IF(L10="","",IF(L10&lt;=4,"Aceptable",IF(L10&lt;=9,"Tolerable",IF(L10&lt;=12,"Alerta",IF(L10&lt;=16,"Critico","No aceptable")))))</f>
        <v>Tolerable</v>
      </c>
      <c r="N10" s="17" t="s">
        <v>395</v>
      </c>
      <c r="O10" s="18" t="s">
        <v>32</v>
      </c>
      <c r="P10" s="19">
        <f t="shared" ref="P10" si="11">IF(O10="","",L10*MID(O10,1,1))</f>
        <v>5</v>
      </c>
      <c r="Q10" s="16" t="str">
        <f t="shared" si="4"/>
        <v>Aceptable</v>
      </c>
      <c r="R10" s="13" t="s">
        <v>33</v>
      </c>
    </row>
    <row r="11" spans="1:18" ht="240.75" customHeight="1" x14ac:dyDescent="0.25">
      <c r="A11" s="10" t="s">
        <v>24</v>
      </c>
      <c r="B11" s="11" t="s">
        <v>25</v>
      </c>
      <c r="C11" s="11" t="s">
        <v>25</v>
      </c>
      <c r="D11" s="11" t="s">
        <v>25</v>
      </c>
      <c r="E11" s="11" t="s">
        <v>25</v>
      </c>
      <c r="F11" s="11" t="s">
        <v>26</v>
      </c>
      <c r="G11" s="12" t="s">
        <v>27</v>
      </c>
      <c r="H11" s="12" t="s">
        <v>38</v>
      </c>
      <c r="I11" s="13" t="s">
        <v>383</v>
      </c>
      <c r="J11" s="14" t="s">
        <v>30</v>
      </c>
      <c r="K11" s="14" t="s">
        <v>31</v>
      </c>
      <c r="L11" s="15">
        <f t="shared" ref="L11" si="12">IF(OR(J11="",K11=""),"",+MID(J11,1,1)*MID(K11,1,1))</f>
        <v>5</v>
      </c>
      <c r="M11" s="16" t="str">
        <f t="shared" ref="M11" si="13">IF(L11="","",IF(L11&lt;=4,"Aceptable",IF(L11&lt;=9,"Tolerable",IF(L11&lt;=12,"Alerta",IF(L11&lt;=16,"Critico","No aceptable")))))</f>
        <v>Tolerable</v>
      </c>
      <c r="N11" s="17" t="s">
        <v>396</v>
      </c>
      <c r="O11" s="18" t="s">
        <v>32</v>
      </c>
      <c r="P11" s="19">
        <f t="shared" si="2"/>
        <v>5</v>
      </c>
      <c r="Q11" s="16" t="str">
        <f t="shared" si="4"/>
        <v>Aceptable</v>
      </c>
      <c r="R11" s="13" t="s">
        <v>33</v>
      </c>
    </row>
    <row r="12" spans="1:18" ht="165" x14ac:dyDescent="0.25">
      <c r="A12" s="10" t="s">
        <v>24</v>
      </c>
      <c r="B12" s="11" t="s">
        <v>25</v>
      </c>
      <c r="C12" s="11" t="s">
        <v>25</v>
      </c>
      <c r="D12" s="11" t="s">
        <v>25</v>
      </c>
      <c r="E12" s="11" t="s">
        <v>25</v>
      </c>
      <c r="F12" s="11" t="s">
        <v>26</v>
      </c>
      <c r="G12" s="12" t="s">
        <v>27</v>
      </c>
      <c r="H12" s="12" t="s">
        <v>39</v>
      </c>
      <c r="I12" s="13" t="s">
        <v>40</v>
      </c>
      <c r="J12" s="14" t="s">
        <v>30</v>
      </c>
      <c r="K12" s="14" t="s">
        <v>31</v>
      </c>
      <c r="L12" s="15">
        <f>IF(OR(J12="",K12=""),"",+MID(J12,1,1)*MID(K12,1,1))</f>
        <v>5</v>
      </c>
      <c r="M12" s="16" t="str">
        <f>IF(L12="","",IF(L12&lt;=4,"Aceptable",IF(L12&lt;=9,"Tolerable",IF(L12&lt;=12,"Alerta",IF(L12&lt;=16,"Critico","No aceptable")))))</f>
        <v>Tolerable</v>
      </c>
      <c r="N12" s="17" t="s">
        <v>397</v>
      </c>
      <c r="O12" s="18" t="s">
        <v>32</v>
      </c>
      <c r="P12" s="19">
        <f t="shared" si="2"/>
        <v>5</v>
      </c>
      <c r="Q12" s="16" t="str">
        <f t="shared" si="4"/>
        <v>Aceptable</v>
      </c>
      <c r="R12" s="13" t="s">
        <v>33</v>
      </c>
    </row>
    <row r="13" spans="1:18" ht="247.5" x14ac:dyDescent="0.25">
      <c r="A13" s="10" t="s">
        <v>24</v>
      </c>
      <c r="B13" s="11" t="s">
        <v>25</v>
      </c>
      <c r="C13" s="11" t="s">
        <v>25</v>
      </c>
      <c r="D13" s="11" t="s">
        <v>25</v>
      </c>
      <c r="E13" s="11" t="s">
        <v>25</v>
      </c>
      <c r="F13" s="11" t="s">
        <v>26</v>
      </c>
      <c r="G13" s="12" t="s">
        <v>27</v>
      </c>
      <c r="H13" s="12" t="s">
        <v>41</v>
      </c>
      <c r="I13" s="13" t="s">
        <v>385</v>
      </c>
      <c r="J13" s="14" t="s">
        <v>30</v>
      </c>
      <c r="K13" s="14" t="s">
        <v>31</v>
      </c>
      <c r="L13" s="15">
        <f t="shared" ref="L13" si="14">IF(OR(J13="",K13=""),"",+MID(J13,1,1)*MID(K13,1,1))</f>
        <v>5</v>
      </c>
      <c r="M13" s="16" t="str">
        <f t="shared" ref="M13" si="15">IF(L13="","",IF(L13&lt;=4,"Aceptable",IF(L13&lt;=9,"Tolerable",IF(L13&lt;=12,"Alerta",IF(L13&lt;=16,"Critico","No aceptable")))))</f>
        <v>Tolerable</v>
      </c>
      <c r="N13" s="17" t="s">
        <v>398</v>
      </c>
      <c r="O13" s="18" t="s">
        <v>32</v>
      </c>
      <c r="P13" s="19">
        <f t="shared" si="2"/>
        <v>5</v>
      </c>
      <c r="Q13" s="16" t="str">
        <f t="shared" ref="Q13" si="16">IF(P13="","",IF(P13&lt;=9,"Aceptable",IF(P13&lt;=27,"Tolerable",IF(P13&lt;=48,"Alerta",IF(P13&lt;=75,"Critico","No aceptable")))))</f>
        <v>Aceptable</v>
      </c>
      <c r="R13" s="13" t="s">
        <v>33</v>
      </c>
    </row>
    <row r="14" spans="1:18" ht="252" customHeight="1" x14ac:dyDescent="0.25">
      <c r="A14" s="10" t="s">
        <v>24</v>
      </c>
      <c r="B14" s="11" t="s">
        <v>25</v>
      </c>
      <c r="C14" s="11" t="s">
        <v>25</v>
      </c>
      <c r="D14" s="11" t="s">
        <v>25</v>
      </c>
      <c r="E14" s="11" t="s">
        <v>25</v>
      </c>
      <c r="F14" s="11" t="s">
        <v>42</v>
      </c>
      <c r="G14" s="12" t="s">
        <v>43</v>
      </c>
      <c r="H14" s="20" t="s">
        <v>44</v>
      </c>
      <c r="I14" s="13" t="s">
        <v>45</v>
      </c>
      <c r="J14" s="14" t="s">
        <v>30</v>
      </c>
      <c r="K14" s="14" t="s">
        <v>46</v>
      </c>
      <c r="L14" s="15">
        <f>IF(OR(J14="",K14=""),"",+MID(J14,1,1)*MID(K14,1,1))</f>
        <v>1</v>
      </c>
      <c r="M14" s="16" t="str">
        <f>IF(L14="","",IF(L14&lt;=4,"Aceptable",IF(L14&lt;=9,"Tolerable",IF(L14&lt;=12,"Alerta",IF(L14&lt;=16,"Critico","No aceptable")))))</f>
        <v>Aceptable</v>
      </c>
      <c r="N14" s="17" t="s">
        <v>47</v>
      </c>
      <c r="O14" s="18" t="s">
        <v>32</v>
      </c>
      <c r="P14" s="19">
        <f t="shared" si="2"/>
        <v>1</v>
      </c>
      <c r="Q14" s="16" t="str">
        <f>IF(P14="","",IF(P14&lt;=9,"Aceptable",IF(P14&lt;=27,"Tolerable",IF(P14&lt;=48,"Alerta",IF(P14&lt;=75,"Critico","No aceptable")))))</f>
        <v>Aceptable</v>
      </c>
      <c r="R14" s="13" t="s">
        <v>33</v>
      </c>
    </row>
    <row r="15" spans="1:18" ht="198" x14ac:dyDescent="0.25">
      <c r="A15" s="10" t="s">
        <v>24</v>
      </c>
      <c r="B15" s="11" t="s">
        <v>25</v>
      </c>
      <c r="C15" s="11" t="s">
        <v>25</v>
      </c>
      <c r="D15" s="11" t="s">
        <v>25</v>
      </c>
      <c r="E15" s="11" t="s">
        <v>25</v>
      </c>
      <c r="F15" s="11" t="s">
        <v>42</v>
      </c>
      <c r="G15" s="12" t="s">
        <v>43</v>
      </c>
      <c r="H15" s="20" t="s">
        <v>48</v>
      </c>
      <c r="I15" s="13" t="s">
        <v>49</v>
      </c>
      <c r="J15" s="14" t="s">
        <v>30</v>
      </c>
      <c r="K15" s="14" t="s">
        <v>46</v>
      </c>
      <c r="L15" s="15">
        <f>IF(OR(J15="",K15=""),"",+MID(J15,1,1)*MID(K15,1,1))</f>
        <v>1</v>
      </c>
      <c r="M15" s="16" t="str">
        <f>IF(L15="","",IF(L15&lt;=4,"Aceptable",IF(L15&lt;=9,"Tolerable",IF(L15&lt;=12,"Alerta",IF(L15&lt;=16,"Critico","No aceptable")))))</f>
        <v>Aceptable</v>
      </c>
      <c r="N15" s="17" t="s">
        <v>50</v>
      </c>
      <c r="O15" s="18" t="s">
        <v>32</v>
      </c>
      <c r="P15" s="19">
        <f t="shared" si="2"/>
        <v>1</v>
      </c>
      <c r="Q15" s="16" t="str">
        <f>IF(P15="","",IF(P15&lt;=9,"Aceptable",IF(P15&lt;=27,"Tolerable",IF(P15&lt;=48,"Alerta",IF(P15&lt;=75,"Critico","No aceptable")))))</f>
        <v>Aceptable</v>
      </c>
      <c r="R15" s="13" t="s">
        <v>33</v>
      </c>
    </row>
    <row r="16" spans="1:18" ht="181.5" x14ac:dyDescent="0.25">
      <c r="A16" s="10" t="s">
        <v>24</v>
      </c>
      <c r="B16" s="11" t="s">
        <v>25</v>
      </c>
      <c r="C16" s="11" t="s">
        <v>25</v>
      </c>
      <c r="D16" s="11" t="s">
        <v>25</v>
      </c>
      <c r="E16" s="11" t="s">
        <v>25</v>
      </c>
      <c r="F16" s="11" t="s">
        <v>42</v>
      </c>
      <c r="G16" s="12" t="s">
        <v>43</v>
      </c>
      <c r="H16" s="20" t="s">
        <v>51</v>
      </c>
      <c r="I16" s="13" t="s">
        <v>52</v>
      </c>
      <c r="J16" s="14" t="s">
        <v>30</v>
      </c>
      <c r="K16" s="14" t="s">
        <v>46</v>
      </c>
      <c r="L16" s="15">
        <f>IF(OR(J16="",K16=""),"",+MID(J16,1,1)*MID(K16,1,1))</f>
        <v>1</v>
      </c>
      <c r="M16" s="16" t="str">
        <f>IF(L16="","",IF(L16&lt;=4,"Aceptable",IF(L16&lt;=9,"Tolerable",IF(L16&lt;=12,"Alerta",IF(L16&lt;=16,"Critico","No aceptable")))))</f>
        <v>Aceptable</v>
      </c>
      <c r="N16" s="17" t="s">
        <v>53</v>
      </c>
      <c r="O16" s="18" t="s">
        <v>32</v>
      </c>
      <c r="P16" s="19">
        <f t="shared" si="2"/>
        <v>1</v>
      </c>
      <c r="Q16" s="16" t="str">
        <f>IF(P16="","",IF(P16&lt;=9,"Aceptable",IF(P16&lt;=27,"Tolerable",IF(P16&lt;=48,"Alerta",IF(P16&lt;=75,"Critico","No aceptable")))))</f>
        <v>Aceptable</v>
      </c>
      <c r="R16" s="13" t="s">
        <v>33</v>
      </c>
    </row>
    <row r="17" spans="1:18" ht="183.75" customHeight="1" x14ac:dyDescent="0.25">
      <c r="A17" s="10" t="s">
        <v>24</v>
      </c>
      <c r="B17" s="11" t="s">
        <v>25</v>
      </c>
      <c r="C17" s="11" t="s">
        <v>25</v>
      </c>
      <c r="D17" s="11" t="s">
        <v>25</v>
      </c>
      <c r="E17" s="11" t="s">
        <v>25</v>
      </c>
      <c r="F17" s="11" t="s">
        <v>42</v>
      </c>
      <c r="G17" s="12" t="s">
        <v>43</v>
      </c>
      <c r="H17" s="12" t="s">
        <v>54</v>
      </c>
      <c r="I17" s="13" t="s">
        <v>55</v>
      </c>
      <c r="J17" s="14" t="s">
        <v>30</v>
      </c>
      <c r="K17" s="14" t="s">
        <v>46</v>
      </c>
      <c r="L17" s="15">
        <f>IF(OR(J17="",K17=""),"",+MID(J17,1,1)*MID(K17,1,1))</f>
        <v>1</v>
      </c>
      <c r="M17" s="16" t="str">
        <f>IF(L17="","",IF(L17&lt;=4,"Aceptable",IF(L17&lt;=9,"Tolerable",IF(L17&lt;=12,"Alerta",IF(L17&lt;=16,"Critico","No aceptable")))))</f>
        <v>Aceptable</v>
      </c>
      <c r="N17" s="17" t="s">
        <v>56</v>
      </c>
      <c r="O17" s="18" t="s">
        <v>32</v>
      </c>
      <c r="P17" s="19">
        <f t="shared" si="2"/>
        <v>1</v>
      </c>
      <c r="Q17" s="16" t="str">
        <f>IF(P17="","",IF(P17&lt;=9,"Aceptable",IF(P17&lt;=27,"Tolerable",IF(P17&lt;=48,"Alerta",IF(P17&lt;=75,"Critico","No aceptable")))))</f>
        <v>Aceptable</v>
      </c>
      <c r="R17" s="13" t="s">
        <v>33</v>
      </c>
    </row>
    <row r="18" spans="1:18" ht="132" x14ac:dyDescent="0.25">
      <c r="A18" s="10" t="s">
        <v>24</v>
      </c>
      <c r="B18" s="11" t="s">
        <v>25</v>
      </c>
      <c r="C18" s="11" t="s">
        <v>25</v>
      </c>
      <c r="D18" s="11" t="s">
        <v>25</v>
      </c>
      <c r="E18" s="11" t="s">
        <v>25</v>
      </c>
      <c r="F18" s="11" t="s">
        <v>42</v>
      </c>
      <c r="G18" s="12" t="s">
        <v>43</v>
      </c>
      <c r="H18" s="12" t="s">
        <v>57</v>
      </c>
      <c r="I18" s="13" t="s">
        <v>58</v>
      </c>
      <c r="J18" s="14" t="s">
        <v>30</v>
      </c>
      <c r="K18" s="14" t="s">
        <v>46</v>
      </c>
      <c r="L18" s="15">
        <f t="shared" si="0"/>
        <v>1</v>
      </c>
      <c r="M18" s="16" t="str">
        <f t="shared" si="1"/>
        <v>Aceptable</v>
      </c>
      <c r="N18" s="17" t="s">
        <v>59</v>
      </c>
      <c r="O18" s="18" t="s">
        <v>32</v>
      </c>
      <c r="P18" s="19">
        <f t="shared" si="2"/>
        <v>1</v>
      </c>
      <c r="Q18" s="16" t="str">
        <f t="shared" si="3"/>
        <v>Aceptable</v>
      </c>
      <c r="R18" s="13" t="s">
        <v>33</v>
      </c>
    </row>
    <row r="19" spans="1:18" ht="99" x14ac:dyDescent="0.25">
      <c r="A19" s="10" t="s">
        <v>24</v>
      </c>
      <c r="B19" s="11" t="s">
        <v>25</v>
      </c>
      <c r="C19" s="11" t="s">
        <v>25</v>
      </c>
      <c r="D19" s="11" t="s">
        <v>25</v>
      </c>
      <c r="E19" s="11" t="s">
        <v>25</v>
      </c>
      <c r="F19" s="11" t="s">
        <v>42</v>
      </c>
      <c r="G19" s="12" t="s">
        <v>43</v>
      </c>
      <c r="H19" s="20" t="s">
        <v>60</v>
      </c>
      <c r="I19" s="13" t="s">
        <v>61</v>
      </c>
      <c r="J19" s="14" t="s">
        <v>30</v>
      </c>
      <c r="K19" s="14" t="s">
        <v>46</v>
      </c>
      <c r="L19" s="15">
        <f t="shared" si="0"/>
        <v>1</v>
      </c>
      <c r="M19" s="16" t="str">
        <f t="shared" si="1"/>
        <v>Aceptable</v>
      </c>
      <c r="N19" s="17" t="s">
        <v>62</v>
      </c>
      <c r="O19" s="18" t="s">
        <v>32</v>
      </c>
      <c r="P19" s="19">
        <f t="shared" si="2"/>
        <v>1</v>
      </c>
      <c r="Q19" s="16" t="str">
        <f t="shared" si="3"/>
        <v>Aceptable</v>
      </c>
      <c r="R19" s="13" t="s">
        <v>33</v>
      </c>
    </row>
    <row r="20" spans="1:18" ht="115.5" x14ac:dyDescent="0.25">
      <c r="A20" s="10" t="s">
        <v>24</v>
      </c>
      <c r="B20" s="11" t="s">
        <v>25</v>
      </c>
      <c r="C20" s="11" t="s">
        <v>25</v>
      </c>
      <c r="D20" s="11" t="s">
        <v>25</v>
      </c>
      <c r="E20" s="11" t="s">
        <v>25</v>
      </c>
      <c r="F20" s="11" t="s">
        <v>42</v>
      </c>
      <c r="G20" s="12" t="s">
        <v>43</v>
      </c>
      <c r="H20" s="12" t="s">
        <v>63</v>
      </c>
      <c r="I20" s="13" t="s">
        <v>64</v>
      </c>
      <c r="J20" s="14" t="s">
        <v>30</v>
      </c>
      <c r="K20" s="14" t="s">
        <v>46</v>
      </c>
      <c r="L20" s="15">
        <f>IF(OR(J20="",K20=""),"",+MID(J20,1,1)*MID(K20,1,1))</f>
        <v>1</v>
      </c>
      <c r="M20" s="16" t="str">
        <f>IF(L20="","",IF(L20&lt;=4,"Aceptable",IF(L20&lt;=9,"Tolerable",IF(L20&lt;=12,"Alerta",IF(L20&lt;=16,"Critico","No aceptable")))))</f>
        <v>Aceptable</v>
      </c>
      <c r="N20" s="17" t="s">
        <v>65</v>
      </c>
      <c r="O20" s="18" t="s">
        <v>32</v>
      </c>
      <c r="P20" s="19">
        <f>IF(O20="","",L20*MID(O20,1,1))</f>
        <v>1</v>
      </c>
      <c r="Q20" s="16" t="str">
        <f>IF(P20="","",IF(P20&lt;=9,"Aceptable",IF(P20&lt;=27,"Tolerable",IF(P20&lt;=48,"Alerta",IF(P20&lt;=75,"Critico","No aceptable")))))</f>
        <v>Aceptable</v>
      </c>
      <c r="R20" s="13" t="s">
        <v>33</v>
      </c>
    </row>
    <row r="21" spans="1:18" ht="115.5" x14ac:dyDescent="0.25">
      <c r="A21" s="10" t="s">
        <v>24</v>
      </c>
      <c r="B21" s="11" t="s">
        <v>25</v>
      </c>
      <c r="C21" s="11" t="s">
        <v>25</v>
      </c>
      <c r="D21" s="11" t="s">
        <v>25</v>
      </c>
      <c r="E21" s="11" t="s">
        <v>25</v>
      </c>
      <c r="F21" s="11" t="s">
        <v>42</v>
      </c>
      <c r="G21" s="12" t="s">
        <v>43</v>
      </c>
      <c r="H21" s="20" t="s">
        <v>66</v>
      </c>
      <c r="I21" s="13" t="s">
        <v>67</v>
      </c>
      <c r="J21" s="14" t="s">
        <v>30</v>
      </c>
      <c r="K21" s="14" t="s">
        <v>46</v>
      </c>
      <c r="L21" s="15">
        <f>IF(OR(J21="",K21=""),"",+MID(J21,1,1)*MID(K21,1,1))</f>
        <v>1</v>
      </c>
      <c r="M21" s="16" t="str">
        <f>IF(L21="","",IF(L21&lt;=4,"Aceptable",IF(L21&lt;=9,"Tolerable",IF(L21&lt;=12,"Alerta",IF(L21&lt;=16,"Critico","No aceptable")))))</f>
        <v>Aceptable</v>
      </c>
      <c r="N21" s="17" t="s">
        <v>68</v>
      </c>
      <c r="O21" s="18" t="s">
        <v>32</v>
      </c>
      <c r="P21" s="19">
        <f>IF(O21="","",L21*MID(O21,1,1))</f>
        <v>1</v>
      </c>
      <c r="Q21" s="16" t="str">
        <f>IF(P21="","",IF(P21&lt;=9,"Aceptable",IF(P21&lt;=27,"Tolerable",IF(P21&lt;=48,"Alerta",IF(P21&lt;=75,"Critico","No aceptable")))))</f>
        <v>Aceptable</v>
      </c>
      <c r="R21" s="13" t="s">
        <v>33</v>
      </c>
    </row>
    <row r="22" spans="1:18" ht="99" x14ac:dyDescent="0.25">
      <c r="A22" s="10" t="s">
        <v>24</v>
      </c>
      <c r="B22" s="11" t="s">
        <v>25</v>
      </c>
      <c r="C22" s="11" t="s">
        <v>25</v>
      </c>
      <c r="D22" s="11" t="s">
        <v>25</v>
      </c>
      <c r="E22" s="11" t="s">
        <v>25</v>
      </c>
      <c r="F22" s="21" t="s">
        <v>69</v>
      </c>
      <c r="G22" s="12" t="s">
        <v>70</v>
      </c>
      <c r="H22" s="12" t="s">
        <v>71</v>
      </c>
      <c r="I22" s="13" t="s">
        <v>72</v>
      </c>
      <c r="J22" s="15" t="s">
        <v>73</v>
      </c>
      <c r="K22" s="14" t="s">
        <v>74</v>
      </c>
      <c r="L22" s="15">
        <f t="shared" si="0"/>
        <v>8</v>
      </c>
      <c r="M22" s="16" t="str">
        <f t="shared" si="1"/>
        <v>Tolerable</v>
      </c>
      <c r="N22" s="17" t="s">
        <v>75</v>
      </c>
      <c r="O22" s="18" t="s">
        <v>32</v>
      </c>
      <c r="P22" s="19">
        <f t="shared" si="2"/>
        <v>8</v>
      </c>
      <c r="Q22" s="16" t="str">
        <f t="shared" si="3"/>
        <v>Aceptable</v>
      </c>
      <c r="R22" s="13" t="s">
        <v>33</v>
      </c>
    </row>
    <row r="23" spans="1:18" ht="115.5" x14ac:dyDescent="0.25">
      <c r="A23" s="10" t="s">
        <v>24</v>
      </c>
      <c r="B23" s="11" t="s">
        <v>25</v>
      </c>
      <c r="C23" s="11" t="s">
        <v>25</v>
      </c>
      <c r="D23" s="11" t="s">
        <v>25</v>
      </c>
      <c r="E23" s="11" t="s">
        <v>25</v>
      </c>
      <c r="F23" s="21" t="s">
        <v>69</v>
      </c>
      <c r="G23" s="12" t="s">
        <v>70</v>
      </c>
      <c r="H23" s="20" t="s">
        <v>76</v>
      </c>
      <c r="I23" s="13" t="s">
        <v>77</v>
      </c>
      <c r="J23" s="15" t="s">
        <v>73</v>
      </c>
      <c r="K23" s="14" t="s">
        <v>78</v>
      </c>
      <c r="L23" s="15">
        <f t="shared" si="0"/>
        <v>6</v>
      </c>
      <c r="M23" s="16" t="str">
        <f t="shared" si="1"/>
        <v>Tolerable</v>
      </c>
      <c r="N23" s="17" t="s">
        <v>79</v>
      </c>
      <c r="O23" s="18" t="s">
        <v>32</v>
      </c>
      <c r="P23" s="19">
        <f t="shared" si="2"/>
        <v>6</v>
      </c>
      <c r="Q23" s="16" t="str">
        <f t="shared" si="3"/>
        <v>Aceptable</v>
      </c>
      <c r="R23" s="13" t="s">
        <v>33</v>
      </c>
    </row>
    <row r="24" spans="1:18" ht="82.5" x14ac:dyDescent="0.25">
      <c r="A24" s="10" t="s">
        <v>24</v>
      </c>
      <c r="B24" s="11" t="s">
        <v>25</v>
      </c>
      <c r="C24" s="11" t="s">
        <v>25</v>
      </c>
      <c r="D24" s="11" t="s">
        <v>25</v>
      </c>
      <c r="E24" s="11" t="s">
        <v>25</v>
      </c>
      <c r="F24" s="21" t="s">
        <v>80</v>
      </c>
      <c r="G24" s="12" t="s">
        <v>70</v>
      </c>
      <c r="H24" s="20" t="s">
        <v>81</v>
      </c>
      <c r="I24" s="13" t="s">
        <v>82</v>
      </c>
      <c r="J24" s="15" t="s">
        <v>73</v>
      </c>
      <c r="K24" s="14" t="s">
        <v>83</v>
      </c>
      <c r="L24" s="15">
        <f t="shared" si="0"/>
        <v>4</v>
      </c>
      <c r="M24" s="16" t="str">
        <f t="shared" si="1"/>
        <v>Aceptable</v>
      </c>
      <c r="N24" s="17" t="s">
        <v>84</v>
      </c>
      <c r="O24" s="18" t="s">
        <v>32</v>
      </c>
      <c r="P24" s="19">
        <f t="shared" si="2"/>
        <v>4</v>
      </c>
      <c r="Q24" s="16" t="str">
        <f t="shared" si="3"/>
        <v>Aceptable</v>
      </c>
      <c r="R24" s="13" t="s">
        <v>33</v>
      </c>
    </row>
    <row r="25" spans="1:18" ht="148.5" x14ac:dyDescent="0.25">
      <c r="A25" s="10" t="s">
        <v>24</v>
      </c>
      <c r="B25" s="11" t="s">
        <v>25</v>
      </c>
      <c r="C25" s="11" t="s">
        <v>25</v>
      </c>
      <c r="D25" s="11" t="s">
        <v>25</v>
      </c>
      <c r="E25" s="11" t="s">
        <v>25</v>
      </c>
      <c r="F25" s="21" t="s">
        <v>69</v>
      </c>
      <c r="G25" s="12" t="s">
        <v>70</v>
      </c>
      <c r="H25" s="12" t="s">
        <v>85</v>
      </c>
      <c r="I25" s="13" t="s">
        <v>86</v>
      </c>
      <c r="J25" s="15" t="s">
        <v>73</v>
      </c>
      <c r="K25" s="14" t="s">
        <v>78</v>
      </c>
      <c r="L25" s="15">
        <f t="shared" si="0"/>
        <v>6</v>
      </c>
      <c r="M25" s="16" t="str">
        <f t="shared" si="1"/>
        <v>Tolerable</v>
      </c>
      <c r="N25" s="17" t="s">
        <v>87</v>
      </c>
      <c r="O25" s="18" t="s">
        <v>32</v>
      </c>
      <c r="P25" s="19">
        <f t="shared" si="2"/>
        <v>6</v>
      </c>
      <c r="Q25" s="16" t="str">
        <f t="shared" si="3"/>
        <v>Aceptable</v>
      </c>
      <c r="R25" s="13" t="s">
        <v>33</v>
      </c>
    </row>
    <row r="26" spans="1:18" ht="148.5" x14ac:dyDescent="0.25">
      <c r="A26" s="10" t="s">
        <v>24</v>
      </c>
      <c r="B26" s="11" t="s">
        <v>25</v>
      </c>
      <c r="C26" s="11" t="s">
        <v>25</v>
      </c>
      <c r="D26" s="11" t="s">
        <v>25</v>
      </c>
      <c r="E26" s="11" t="s">
        <v>25</v>
      </c>
      <c r="F26" s="21" t="s">
        <v>69</v>
      </c>
      <c r="G26" s="12" t="s">
        <v>70</v>
      </c>
      <c r="H26" s="12" t="s">
        <v>88</v>
      </c>
      <c r="I26" s="13" t="s">
        <v>89</v>
      </c>
      <c r="J26" s="15" t="s">
        <v>73</v>
      </c>
      <c r="K26" s="14" t="s">
        <v>78</v>
      </c>
      <c r="L26" s="15">
        <f t="shared" si="0"/>
        <v>6</v>
      </c>
      <c r="M26" s="16" t="str">
        <f t="shared" si="1"/>
        <v>Tolerable</v>
      </c>
      <c r="N26" s="17" t="s">
        <v>90</v>
      </c>
      <c r="O26" s="18" t="s">
        <v>32</v>
      </c>
      <c r="P26" s="19">
        <f t="shared" si="2"/>
        <v>6</v>
      </c>
      <c r="Q26" s="16" t="str">
        <f t="shared" si="3"/>
        <v>Aceptable</v>
      </c>
      <c r="R26" s="13" t="s">
        <v>33</v>
      </c>
    </row>
    <row r="27" spans="1:18" ht="132" x14ac:dyDescent="0.25">
      <c r="A27" s="10" t="s">
        <v>24</v>
      </c>
      <c r="B27" s="11" t="s">
        <v>25</v>
      </c>
      <c r="C27" s="11" t="s">
        <v>25</v>
      </c>
      <c r="D27" s="11" t="s">
        <v>25</v>
      </c>
      <c r="E27" s="11" t="s">
        <v>25</v>
      </c>
      <c r="F27" s="21" t="s">
        <v>69</v>
      </c>
      <c r="G27" s="12" t="s">
        <v>70</v>
      </c>
      <c r="H27" s="20" t="s">
        <v>91</v>
      </c>
      <c r="I27" s="13" t="s">
        <v>92</v>
      </c>
      <c r="J27" s="15" t="s">
        <v>73</v>
      </c>
      <c r="K27" s="14" t="s">
        <v>78</v>
      </c>
      <c r="L27" s="15">
        <f t="shared" si="0"/>
        <v>6</v>
      </c>
      <c r="M27" s="16" t="str">
        <f t="shared" si="1"/>
        <v>Tolerable</v>
      </c>
      <c r="N27" s="17" t="s">
        <v>93</v>
      </c>
      <c r="O27" s="18" t="s">
        <v>32</v>
      </c>
      <c r="P27" s="19">
        <f t="shared" si="2"/>
        <v>6</v>
      </c>
      <c r="Q27" s="16" t="str">
        <f t="shared" si="3"/>
        <v>Aceptable</v>
      </c>
      <c r="R27" s="13" t="s">
        <v>33</v>
      </c>
    </row>
    <row r="28" spans="1:18" ht="69" x14ac:dyDescent="0.25">
      <c r="A28" s="10" t="s">
        <v>24</v>
      </c>
      <c r="B28" s="11" t="s">
        <v>25</v>
      </c>
      <c r="C28" s="11" t="s">
        <v>25</v>
      </c>
      <c r="D28" s="11" t="s">
        <v>25</v>
      </c>
      <c r="E28" s="11" t="s">
        <v>25</v>
      </c>
      <c r="F28" s="21" t="s">
        <v>69</v>
      </c>
      <c r="G28" s="12" t="s">
        <v>70</v>
      </c>
      <c r="H28" s="12" t="s">
        <v>94</v>
      </c>
      <c r="I28" s="13" t="s">
        <v>95</v>
      </c>
      <c r="J28" s="15" t="s">
        <v>73</v>
      </c>
      <c r="K28" s="14" t="s">
        <v>78</v>
      </c>
      <c r="L28" s="15">
        <f t="shared" si="0"/>
        <v>6</v>
      </c>
      <c r="M28" s="16" t="str">
        <f t="shared" si="1"/>
        <v>Tolerable</v>
      </c>
      <c r="N28" s="17" t="s">
        <v>96</v>
      </c>
      <c r="O28" s="18" t="s">
        <v>32</v>
      </c>
      <c r="P28" s="19">
        <f t="shared" si="2"/>
        <v>6</v>
      </c>
      <c r="Q28" s="16" t="str">
        <f t="shared" si="3"/>
        <v>Aceptable</v>
      </c>
      <c r="R28" s="13" t="s">
        <v>33</v>
      </c>
    </row>
    <row r="29" spans="1:18" ht="82.5" x14ac:dyDescent="0.25">
      <c r="A29" s="10" t="s">
        <v>24</v>
      </c>
      <c r="B29" s="11" t="s">
        <v>25</v>
      </c>
      <c r="C29" s="11" t="s">
        <v>25</v>
      </c>
      <c r="D29" s="11" t="s">
        <v>25</v>
      </c>
      <c r="E29" s="11" t="s">
        <v>25</v>
      </c>
      <c r="F29" s="21" t="s">
        <v>69</v>
      </c>
      <c r="G29" s="12" t="s">
        <v>70</v>
      </c>
      <c r="H29" s="12" t="s">
        <v>97</v>
      </c>
      <c r="I29" s="13" t="s">
        <v>98</v>
      </c>
      <c r="J29" s="15" t="s">
        <v>73</v>
      </c>
      <c r="K29" s="14" t="s">
        <v>78</v>
      </c>
      <c r="L29" s="15">
        <f t="shared" si="0"/>
        <v>6</v>
      </c>
      <c r="M29" s="16" t="str">
        <f t="shared" si="1"/>
        <v>Tolerable</v>
      </c>
      <c r="N29" s="17" t="s">
        <v>99</v>
      </c>
      <c r="O29" s="18" t="s">
        <v>32</v>
      </c>
      <c r="P29" s="19">
        <f t="shared" si="2"/>
        <v>6</v>
      </c>
      <c r="Q29" s="16" t="str">
        <f t="shared" si="3"/>
        <v>Aceptable</v>
      </c>
      <c r="R29" s="13" t="s">
        <v>33</v>
      </c>
    </row>
    <row r="30" spans="1:18" ht="148.5" x14ac:dyDescent="0.25">
      <c r="A30" s="10" t="s">
        <v>24</v>
      </c>
      <c r="B30" s="11" t="s">
        <v>25</v>
      </c>
      <c r="C30" s="11" t="s">
        <v>25</v>
      </c>
      <c r="D30" s="11" t="s">
        <v>25</v>
      </c>
      <c r="E30" s="11" t="s">
        <v>25</v>
      </c>
      <c r="F30" s="21" t="s">
        <v>69</v>
      </c>
      <c r="G30" s="12" t="s">
        <v>70</v>
      </c>
      <c r="H30" s="12" t="s">
        <v>100</v>
      </c>
      <c r="I30" s="13" t="s">
        <v>101</v>
      </c>
      <c r="J30" s="15" t="s">
        <v>73</v>
      </c>
      <c r="K30" s="14" t="s">
        <v>78</v>
      </c>
      <c r="L30" s="15">
        <f t="shared" si="0"/>
        <v>6</v>
      </c>
      <c r="M30" s="16" t="str">
        <f t="shared" si="1"/>
        <v>Tolerable</v>
      </c>
      <c r="N30" s="17" t="s">
        <v>102</v>
      </c>
      <c r="O30" s="18" t="s">
        <v>32</v>
      </c>
      <c r="P30" s="19">
        <f t="shared" si="2"/>
        <v>6</v>
      </c>
      <c r="Q30" s="16" t="str">
        <f t="shared" si="3"/>
        <v>Aceptable</v>
      </c>
      <c r="R30" s="13" t="s">
        <v>33</v>
      </c>
    </row>
    <row r="31" spans="1:18" ht="115.5" x14ac:dyDescent="0.25">
      <c r="A31" s="10" t="s">
        <v>24</v>
      </c>
      <c r="B31" s="11" t="s">
        <v>25</v>
      </c>
      <c r="C31" s="11" t="s">
        <v>25</v>
      </c>
      <c r="D31" s="11" t="s">
        <v>25</v>
      </c>
      <c r="E31" s="11" t="s">
        <v>25</v>
      </c>
      <c r="F31" s="21" t="s">
        <v>69</v>
      </c>
      <c r="G31" s="12" t="s">
        <v>70</v>
      </c>
      <c r="H31" s="12" t="s">
        <v>103</v>
      </c>
      <c r="I31" s="13" t="s">
        <v>104</v>
      </c>
      <c r="J31" s="15" t="s">
        <v>73</v>
      </c>
      <c r="K31" s="14" t="s">
        <v>78</v>
      </c>
      <c r="L31" s="15">
        <f t="shared" si="0"/>
        <v>6</v>
      </c>
      <c r="M31" s="16" t="str">
        <f t="shared" si="1"/>
        <v>Tolerable</v>
      </c>
      <c r="N31" s="17" t="s">
        <v>105</v>
      </c>
      <c r="O31" s="18" t="s">
        <v>32</v>
      </c>
      <c r="P31" s="19">
        <f t="shared" si="2"/>
        <v>6</v>
      </c>
      <c r="Q31" s="16" t="str">
        <f t="shared" si="3"/>
        <v>Aceptable</v>
      </c>
      <c r="R31" s="13" t="s">
        <v>33</v>
      </c>
    </row>
    <row r="32" spans="1:18" ht="132" x14ac:dyDescent="0.25">
      <c r="A32" s="10" t="s">
        <v>24</v>
      </c>
      <c r="B32" s="11" t="s">
        <v>25</v>
      </c>
      <c r="C32" s="11" t="s">
        <v>25</v>
      </c>
      <c r="D32" s="11" t="s">
        <v>25</v>
      </c>
      <c r="E32" s="11" t="s">
        <v>25</v>
      </c>
      <c r="F32" s="21" t="s">
        <v>69</v>
      </c>
      <c r="G32" s="12" t="s">
        <v>70</v>
      </c>
      <c r="H32" s="20" t="s">
        <v>106</v>
      </c>
      <c r="I32" s="13" t="s">
        <v>107</v>
      </c>
      <c r="J32" s="15" t="s">
        <v>73</v>
      </c>
      <c r="K32" s="14" t="s">
        <v>78</v>
      </c>
      <c r="L32" s="15">
        <f t="shared" si="0"/>
        <v>6</v>
      </c>
      <c r="M32" s="16" t="str">
        <f t="shared" si="1"/>
        <v>Tolerable</v>
      </c>
      <c r="N32" s="17" t="s">
        <v>108</v>
      </c>
      <c r="O32" s="18" t="s">
        <v>32</v>
      </c>
      <c r="P32" s="19">
        <f t="shared" si="2"/>
        <v>6</v>
      </c>
      <c r="Q32" s="16" t="str">
        <f t="shared" si="3"/>
        <v>Aceptable</v>
      </c>
      <c r="R32" s="13" t="s">
        <v>33</v>
      </c>
    </row>
    <row r="33" spans="1:18" ht="148.5" x14ac:dyDescent="0.25">
      <c r="A33" s="10" t="s">
        <v>24</v>
      </c>
      <c r="B33" s="11" t="s">
        <v>25</v>
      </c>
      <c r="C33" s="11" t="s">
        <v>25</v>
      </c>
      <c r="D33" s="11" t="s">
        <v>25</v>
      </c>
      <c r="E33" s="11" t="s">
        <v>25</v>
      </c>
      <c r="F33" s="22" t="s">
        <v>69</v>
      </c>
      <c r="G33" s="12" t="s">
        <v>70</v>
      </c>
      <c r="H33" s="20" t="s">
        <v>109</v>
      </c>
      <c r="I33" s="13" t="s">
        <v>110</v>
      </c>
      <c r="J33" s="15" t="s">
        <v>73</v>
      </c>
      <c r="K33" s="14" t="s">
        <v>78</v>
      </c>
      <c r="L33" s="15">
        <f t="shared" si="0"/>
        <v>6</v>
      </c>
      <c r="M33" s="16" t="str">
        <f t="shared" si="1"/>
        <v>Tolerable</v>
      </c>
      <c r="N33" s="17" t="s">
        <v>111</v>
      </c>
      <c r="O33" s="18" t="s">
        <v>32</v>
      </c>
      <c r="P33" s="19">
        <f t="shared" si="2"/>
        <v>6</v>
      </c>
      <c r="Q33" s="16" t="str">
        <f t="shared" si="3"/>
        <v>Aceptable</v>
      </c>
      <c r="R33" s="13" t="s">
        <v>33</v>
      </c>
    </row>
    <row r="34" spans="1:18" ht="69" x14ac:dyDescent="0.25">
      <c r="A34" s="10" t="s">
        <v>24</v>
      </c>
      <c r="B34" s="11" t="s">
        <v>25</v>
      </c>
      <c r="C34" s="11" t="s">
        <v>25</v>
      </c>
      <c r="D34" s="11" t="s">
        <v>25</v>
      </c>
      <c r="E34" s="11" t="s">
        <v>25</v>
      </c>
      <c r="F34" s="21" t="s">
        <v>69</v>
      </c>
      <c r="G34" s="12" t="s">
        <v>70</v>
      </c>
      <c r="H34" s="20" t="s">
        <v>112</v>
      </c>
      <c r="I34" s="13" t="s">
        <v>113</v>
      </c>
      <c r="J34" s="15" t="s">
        <v>73</v>
      </c>
      <c r="K34" s="14" t="s">
        <v>78</v>
      </c>
      <c r="L34" s="15">
        <f t="shared" si="0"/>
        <v>6</v>
      </c>
      <c r="M34" s="16" t="str">
        <f t="shared" si="1"/>
        <v>Tolerable</v>
      </c>
      <c r="N34" s="17" t="s">
        <v>114</v>
      </c>
      <c r="O34" s="18" t="s">
        <v>32</v>
      </c>
      <c r="P34" s="19">
        <f t="shared" si="2"/>
        <v>6</v>
      </c>
      <c r="Q34" s="16" t="str">
        <f t="shared" si="3"/>
        <v>Aceptable</v>
      </c>
      <c r="R34" s="13" t="s">
        <v>33</v>
      </c>
    </row>
    <row r="35" spans="1:18" ht="69" x14ac:dyDescent="0.25">
      <c r="A35" s="10" t="s">
        <v>24</v>
      </c>
      <c r="B35" s="11" t="s">
        <v>25</v>
      </c>
      <c r="C35" s="11" t="s">
        <v>25</v>
      </c>
      <c r="D35" s="11" t="s">
        <v>25</v>
      </c>
      <c r="E35" s="11" t="s">
        <v>25</v>
      </c>
      <c r="F35" s="21" t="s">
        <v>69</v>
      </c>
      <c r="G35" s="12" t="s">
        <v>70</v>
      </c>
      <c r="H35" s="20" t="s">
        <v>115</v>
      </c>
      <c r="I35" s="13" t="s">
        <v>116</v>
      </c>
      <c r="J35" s="15" t="s">
        <v>73</v>
      </c>
      <c r="K35" s="14" t="s">
        <v>78</v>
      </c>
      <c r="L35" s="15">
        <f t="shared" si="0"/>
        <v>6</v>
      </c>
      <c r="M35" s="16" t="str">
        <f t="shared" si="1"/>
        <v>Tolerable</v>
      </c>
      <c r="N35" s="17" t="s">
        <v>117</v>
      </c>
      <c r="O35" s="18" t="s">
        <v>32</v>
      </c>
      <c r="P35" s="19">
        <f t="shared" si="2"/>
        <v>6</v>
      </c>
      <c r="Q35" s="16" t="str">
        <f t="shared" si="3"/>
        <v>Aceptable</v>
      </c>
      <c r="R35" s="13" t="s">
        <v>33</v>
      </c>
    </row>
    <row r="36" spans="1:18" ht="115.5" x14ac:dyDescent="0.25">
      <c r="A36" s="10" t="s">
        <v>24</v>
      </c>
      <c r="B36" s="11" t="s">
        <v>25</v>
      </c>
      <c r="C36" s="11" t="s">
        <v>25</v>
      </c>
      <c r="D36" s="11" t="s">
        <v>25</v>
      </c>
      <c r="E36" s="11" t="s">
        <v>25</v>
      </c>
      <c r="F36" s="21" t="s">
        <v>69</v>
      </c>
      <c r="G36" s="12" t="s">
        <v>70</v>
      </c>
      <c r="H36" s="12" t="s">
        <v>118</v>
      </c>
      <c r="I36" s="13" t="s">
        <v>119</v>
      </c>
      <c r="J36" s="15" t="s">
        <v>73</v>
      </c>
      <c r="K36" s="14" t="s">
        <v>78</v>
      </c>
      <c r="L36" s="15">
        <f t="shared" si="0"/>
        <v>6</v>
      </c>
      <c r="M36" s="16" t="str">
        <f t="shared" si="1"/>
        <v>Tolerable</v>
      </c>
      <c r="N36" s="17" t="s">
        <v>120</v>
      </c>
      <c r="O36" s="18" t="s">
        <v>32</v>
      </c>
      <c r="P36" s="19">
        <f t="shared" si="2"/>
        <v>6</v>
      </c>
      <c r="Q36" s="16" t="str">
        <f t="shared" si="3"/>
        <v>Aceptable</v>
      </c>
      <c r="R36" s="13" t="s">
        <v>33</v>
      </c>
    </row>
    <row r="37" spans="1:18" ht="198" x14ac:dyDescent="0.25">
      <c r="A37" s="10" t="s">
        <v>24</v>
      </c>
      <c r="B37" s="11" t="s">
        <v>25</v>
      </c>
      <c r="C37" s="11" t="s">
        <v>25</v>
      </c>
      <c r="D37" s="11" t="s">
        <v>25</v>
      </c>
      <c r="E37" s="11" t="s">
        <v>25</v>
      </c>
      <c r="F37" s="21" t="s">
        <v>121</v>
      </c>
      <c r="G37" s="12" t="s">
        <v>122</v>
      </c>
      <c r="H37" s="12" t="s">
        <v>123</v>
      </c>
      <c r="I37" s="13" t="s">
        <v>390</v>
      </c>
      <c r="J37" s="14" t="s">
        <v>73</v>
      </c>
      <c r="K37" s="14" t="s">
        <v>31</v>
      </c>
      <c r="L37" s="15">
        <f t="shared" si="0"/>
        <v>10</v>
      </c>
      <c r="M37" s="16" t="str">
        <f t="shared" si="1"/>
        <v>Alerta</v>
      </c>
      <c r="N37" s="17" t="s">
        <v>391</v>
      </c>
      <c r="O37" s="18" t="s">
        <v>32</v>
      </c>
      <c r="P37" s="19">
        <f t="shared" si="2"/>
        <v>10</v>
      </c>
      <c r="Q37" s="16" t="str">
        <f t="shared" si="3"/>
        <v>Tolerable</v>
      </c>
      <c r="R37" s="13" t="s">
        <v>33</v>
      </c>
    </row>
    <row r="38" spans="1:18" ht="165" x14ac:dyDescent="0.25">
      <c r="A38" s="10" t="s">
        <v>24</v>
      </c>
      <c r="B38" s="11" t="s">
        <v>25</v>
      </c>
      <c r="C38" s="11" t="s">
        <v>25</v>
      </c>
      <c r="D38" s="11" t="s">
        <v>25</v>
      </c>
      <c r="E38" s="11" t="s">
        <v>25</v>
      </c>
      <c r="F38" s="21" t="s">
        <v>121</v>
      </c>
      <c r="G38" s="12" t="s">
        <v>122</v>
      </c>
      <c r="H38" s="12" t="s">
        <v>126</v>
      </c>
      <c r="I38" s="13" t="s">
        <v>127</v>
      </c>
      <c r="J38" s="14" t="s">
        <v>73</v>
      </c>
      <c r="K38" s="14" t="s">
        <v>31</v>
      </c>
      <c r="L38" s="15">
        <f t="shared" si="0"/>
        <v>10</v>
      </c>
      <c r="M38" s="16" t="str">
        <f t="shared" si="1"/>
        <v>Alerta</v>
      </c>
      <c r="N38" s="17" t="s">
        <v>128</v>
      </c>
      <c r="O38" s="18" t="s">
        <v>32</v>
      </c>
      <c r="P38" s="19">
        <f t="shared" si="2"/>
        <v>10</v>
      </c>
      <c r="Q38" s="16" t="str">
        <f t="shared" si="3"/>
        <v>Tolerable</v>
      </c>
      <c r="R38" s="13" t="s">
        <v>33</v>
      </c>
    </row>
    <row r="39" spans="1:18" ht="181.5" x14ac:dyDescent="0.25">
      <c r="A39" s="10" t="s">
        <v>24</v>
      </c>
      <c r="B39" s="11" t="s">
        <v>25</v>
      </c>
      <c r="C39" s="11" t="s">
        <v>25</v>
      </c>
      <c r="D39" s="11" t="s">
        <v>25</v>
      </c>
      <c r="E39" s="11" t="s">
        <v>25</v>
      </c>
      <c r="F39" s="21" t="s">
        <v>121</v>
      </c>
      <c r="G39" s="12" t="s">
        <v>122</v>
      </c>
      <c r="H39" s="12" t="s">
        <v>129</v>
      </c>
      <c r="I39" s="13" t="s">
        <v>130</v>
      </c>
      <c r="J39" s="14" t="s">
        <v>73</v>
      </c>
      <c r="K39" s="14" t="s">
        <v>31</v>
      </c>
      <c r="L39" s="15">
        <f t="shared" si="0"/>
        <v>10</v>
      </c>
      <c r="M39" s="16" t="str">
        <f t="shared" si="1"/>
        <v>Alerta</v>
      </c>
      <c r="N39" s="17" t="s">
        <v>131</v>
      </c>
      <c r="O39" s="18" t="s">
        <v>32</v>
      </c>
      <c r="P39" s="19">
        <f t="shared" si="2"/>
        <v>10</v>
      </c>
      <c r="Q39" s="16" t="str">
        <f t="shared" si="3"/>
        <v>Tolerable</v>
      </c>
      <c r="R39" s="13" t="s">
        <v>33</v>
      </c>
    </row>
    <row r="40" spans="1:18" ht="115.5" x14ac:dyDescent="0.25">
      <c r="A40" s="10" t="s">
        <v>24</v>
      </c>
      <c r="B40" s="11" t="s">
        <v>25</v>
      </c>
      <c r="C40" s="11" t="s">
        <v>25</v>
      </c>
      <c r="D40" s="11" t="s">
        <v>25</v>
      </c>
      <c r="E40" s="11" t="s">
        <v>25</v>
      </c>
      <c r="F40" s="21" t="s">
        <v>121</v>
      </c>
      <c r="G40" s="12" t="s">
        <v>122</v>
      </c>
      <c r="H40" s="12" t="s">
        <v>132</v>
      </c>
      <c r="I40" s="13" t="s">
        <v>133</v>
      </c>
      <c r="J40" s="14" t="s">
        <v>73</v>
      </c>
      <c r="K40" s="14" t="s">
        <v>31</v>
      </c>
      <c r="L40" s="15">
        <f t="shared" si="0"/>
        <v>10</v>
      </c>
      <c r="M40" s="16" t="str">
        <f t="shared" si="1"/>
        <v>Alerta</v>
      </c>
      <c r="N40" s="17" t="s">
        <v>134</v>
      </c>
      <c r="O40" s="18" t="s">
        <v>32</v>
      </c>
      <c r="P40" s="19">
        <f t="shared" si="2"/>
        <v>10</v>
      </c>
      <c r="Q40" s="16" t="str">
        <f t="shared" si="3"/>
        <v>Tolerable</v>
      </c>
      <c r="R40" s="13" t="s">
        <v>33</v>
      </c>
    </row>
    <row r="41" spans="1:18" ht="115.5" x14ac:dyDescent="0.25">
      <c r="A41" s="10" t="s">
        <v>24</v>
      </c>
      <c r="B41" s="11" t="s">
        <v>25</v>
      </c>
      <c r="C41" s="11" t="s">
        <v>25</v>
      </c>
      <c r="D41" s="11" t="s">
        <v>25</v>
      </c>
      <c r="E41" s="11" t="s">
        <v>25</v>
      </c>
      <c r="F41" s="21" t="s">
        <v>121</v>
      </c>
      <c r="G41" s="12" t="s">
        <v>122</v>
      </c>
      <c r="H41" s="12" t="s">
        <v>135</v>
      </c>
      <c r="I41" s="13" t="s">
        <v>136</v>
      </c>
      <c r="J41" s="14" t="s">
        <v>73</v>
      </c>
      <c r="K41" s="14" t="s">
        <v>31</v>
      </c>
      <c r="L41" s="15">
        <f t="shared" si="0"/>
        <v>10</v>
      </c>
      <c r="M41" s="16" t="str">
        <f t="shared" si="1"/>
        <v>Alerta</v>
      </c>
      <c r="N41" s="17" t="s">
        <v>137</v>
      </c>
      <c r="O41" s="18" t="s">
        <v>32</v>
      </c>
      <c r="P41" s="19">
        <f t="shared" si="2"/>
        <v>10</v>
      </c>
      <c r="Q41" s="16" t="str">
        <f t="shared" si="3"/>
        <v>Tolerable</v>
      </c>
      <c r="R41" s="13" t="s">
        <v>33</v>
      </c>
    </row>
    <row r="42" spans="1:18" ht="148.5" x14ac:dyDescent="0.25">
      <c r="A42" s="10" t="s">
        <v>24</v>
      </c>
      <c r="B42" s="11" t="s">
        <v>25</v>
      </c>
      <c r="C42" s="11" t="s">
        <v>25</v>
      </c>
      <c r="D42" s="11" t="s">
        <v>25</v>
      </c>
      <c r="E42" s="11" t="s">
        <v>25</v>
      </c>
      <c r="F42" s="21" t="s">
        <v>121</v>
      </c>
      <c r="G42" s="12" t="s">
        <v>122</v>
      </c>
      <c r="H42" s="12" t="s">
        <v>138</v>
      </c>
      <c r="I42" s="13" t="s">
        <v>139</v>
      </c>
      <c r="J42" s="14" t="s">
        <v>73</v>
      </c>
      <c r="K42" s="14" t="s">
        <v>31</v>
      </c>
      <c r="L42" s="15">
        <f t="shared" si="0"/>
        <v>10</v>
      </c>
      <c r="M42" s="16" t="str">
        <f t="shared" si="1"/>
        <v>Alerta</v>
      </c>
      <c r="N42" s="17" t="s">
        <v>140</v>
      </c>
      <c r="O42" s="18" t="s">
        <v>32</v>
      </c>
      <c r="P42" s="19">
        <f t="shared" si="2"/>
        <v>10</v>
      </c>
      <c r="Q42" s="16" t="str">
        <f t="shared" si="3"/>
        <v>Tolerable</v>
      </c>
      <c r="R42" s="13" t="s">
        <v>33</v>
      </c>
    </row>
    <row r="43" spans="1:18" ht="181.5" customHeight="1" x14ac:dyDescent="0.25">
      <c r="A43" s="10" t="s">
        <v>24</v>
      </c>
      <c r="B43" s="11" t="s">
        <v>25</v>
      </c>
      <c r="C43" s="11" t="s">
        <v>25</v>
      </c>
      <c r="D43" s="11" t="s">
        <v>25</v>
      </c>
      <c r="E43" s="11" t="s">
        <v>25</v>
      </c>
      <c r="F43" s="11" t="s">
        <v>401</v>
      </c>
      <c r="G43" s="12" t="s">
        <v>402</v>
      </c>
      <c r="H43" s="12" t="s">
        <v>404</v>
      </c>
      <c r="I43" s="13" t="s">
        <v>405</v>
      </c>
      <c r="J43" s="14" t="s">
        <v>30</v>
      </c>
      <c r="K43" s="14" t="s">
        <v>31</v>
      </c>
      <c r="L43" s="15">
        <f t="shared" ref="L43:L47" si="17">IF(OR(J43="",K43=""),"",+MID(J43,1,1)*MID(K43,1,1))</f>
        <v>5</v>
      </c>
      <c r="M43" s="16" t="str">
        <f t="shared" ref="M43:M47" si="18">IF(L43="","",IF(L43&lt;=4,"Aceptable",IF(L43&lt;=9,"Tolerable",IF(L43&lt;=12,"Alerta",IF(L43&lt;=16,"Critico","No aceptable")))))</f>
        <v>Tolerable</v>
      </c>
      <c r="N43" s="17" t="s">
        <v>406</v>
      </c>
      <c r="O43" s="18" t="s">
        <v>32</v>
      </c>
      <c r="P43" s="19">
        <f t="shared" ref="P43:P54" si="19">IF(O43="","",L43*MID(O43,1,1))</f>
        <v>5</v>
      </c>
      <c r="Q43" s="16" t="str">
        <f t="shared" ref="Q43" si="20">IF(P43="","",IF(P43&lt;=9,"Aceptable",IF(P43&lt;=27,"Tolerable",IF(P43&lt;=48,"Alerta",IF(P43&lt;=75,"Critico","No aceptable")))))</f>
        <v>Aceptable</v>
      </c>
      <c r="R43" s="13" t="s">
        <v>33</v>
      </c>
    </row>
    <row r="44" spans="1:18" ht="181.5" x14ac:dyDescent="0.25">
      <c r="A44" s="10" t="s">
        <v>24</v>
      </c>
      <c r="B44" s="11" t="s">
        <v>25</v>
      </c>
      <c r="C44" s="11" t="s">
        <v>25</v>
      </c>
      <c r="D44" s="11" t="s">
        <v>25</v>
      </c>
      <c r="E44" s="11" t="s">
        <v>25</v>
      </c>
      <c r="F44" s="11" t="s">
        <v>401</v>
      </c>
      <c r="G44" s="12" t="s">
        <v>407</v>
      </c>
      <c r="H44" s="12" t="s">
        <v>132</v>
      </c>
      <c r="I44" s="13" t="s">
        <v>408</v>
      </c>
      <c r="J44" s="14" t="s">
        <v>30</v>
      </c>
      <c r="K44" s="14" t="s">
        <v>31</v>
      </c>
      <c r="L44" s="15">
        <f t="shared" si="17"/>
        <v>5</v>
      </c>
      <c r="M44" s="16" t="str">
        <f t="shared" si="18"/>
        <v>Tolerable</v>
      </c>
      <c r="N44" s="17" t="s">
        <v>409</v>
      </c>
      <c r="O44" s="18" t="s">
        <v>32</v>
      </c>
      <c r="P44" s="19">
        <f t="shared" si="19"/>
        <v>5</v>
      </c>
      <c r="Q44" s="16" t="str">
        <f t="shared" ref="Q44:Q55" si="21">IF(P44="","",IF(P44&lt;=9,"Aceptable",IF(P44&lt;=27,"Tolerable",IF(P44&lt;=48,"Alerta",IF(P44&lt;=75,"Critico","No aceptable")))))</f>
        <v>Aceptable</v>
      </c>
      <c r="R44" s="13" t="s">
        <v>33</v>
      </c>
    </row>
    <row r="45" spans="1:18" ht="214.5" x14ac:dyDescent="0.25">
      <c r="A45" s="10" t="s">
        <v>24</v>
      </c>
      <c r="B45" s="11" t="s">
        <v>25</v>
      </c>
      <c r="C45" s="11" t="s">
        <v>25</v>
      </c>
      <c r="D45" s="11" t="s">
        <v>25</v>
      </c>
      <c r="E45" s="11" t="s">
        <v>25</v>
      </c>
      <c r="F45" s="11" t="s">
        <v>401</v>
      </c>
      <c r="G45" s="12" t="s">
        <v>402</v>
      </c>
      <c r="H45" s="12" t="s">
        <v>424</v>
      </c>
      <c r="I45" s="31" t="s">
        <v>425</v>
      </c>
      <c r="J45" s="14" t="s">
        <v>30</v>
      </c>
      <c r="K45" s="14" t="s">
        <v>31</v>
      </c>
      <c r="L45" s="15">
        <f t="shared" ref="L45" si="22">IF(OR(J45="",K45=""),"",+MID(J45,1,1)*MID(K45,1,1))</f>
        <v>5</v>
      </c>
      <c r="M45" s="16" t="str">
        <f t="shared" ref="M45" si="23">IF(L45="","",IF(L45&lt;=4,"Aceptable",IF(L45&lt;=9,"Tolerable",IF(L45&lt;=12,"Alerta",IF(L45&lt;=16,"Critico","No aceptable")))))</f>
        <v>Tolerable</v>
      </c>
      <c r="N45" s="17" t="s">
        <v>426</v>
      </c>
      <c r="O45" s="18" t="s">
        <v>32</v>
      </c>
      <c r="P45" s="19">
        <f t="shared" ref="P45" si="24">IF(O45="","",L45*MID(O45,1,1))</f>
        <v>5</v>
      </c>
      <c r="Q45" s="16" t="str">
        <f t="shared" si="21"/>
        <v>Aceptable</v>
      </c>
      <c r="R45" s="31" t="s">
        <v>33</v>
      </c>
    </row>
    <row r="46" spans="1:18" ht="214.5" x14ac:dyDescent="0.25">
      <c r="A46" s="10" t="s">
        <v>24</v>
      </c>
      <c r="B46" s="11" t="s">
        <v>25</v>
      </c>
      <c r="C46" s="11" t="s">
        <v>25</v>
      </c>
      <c r="D46" s="11" t="s">
        <v>25</v>
      </c>
      <c r="E46" s="11" t="s">
        <v>25</v>
      </c>
      <c r="F46" s="11" t="s">
        <v>401</v>
      </c>
      <c r="G46" s="12" t="s">
        <v>402</v>
      </c>
      <c r="H46" s="12" t="s">
        <v>410</v>
      </c>
      <c r="I46" s="13" t="s">
        <v>411</v>
      </c>
      <c r="J46" s="14" t="s">
        <v>30</v>
      </c>
      <c r="K46" s="14" t="s">
        <v>31</v>
      </c>
      <c r="L46" s="15">
        <f t="shared" si="17"/>
        <v>5</v>
      </c>
      <c r="M46" s="16" t="str">
        <f t="shared" si="18"/>
        <v>Tolerable</v>
      </c>
      <c r="N46" s="17" t="s">
        <v>412</v>
      </c>
      <c r="O46" s="18" t="s">
        <v>32</v>
      </c>
      <c r="P46" s="19">
        <f t="shared" si="19"/>
        <v>5</v>
      </c>
      <c r="Q46" s="16" t="str">
        <f t="shared" si="21"/>
        <v>Aceptable</v>
      </c>
      <c r="R46" s="13" t="s">
        <v>33</v>
      </c>
    </row>
    <row r="47" spans="1:18" ht="155.25" customHeight="1" x14ac:dyDescent="0.25">
      <c r="A47" s="10" t="s">
        <v>24</v>
      </c>
      <c r="B47" s="11" t="s">
        <v>25</v>
      </c>
      <c r="C47" s="11" t="s">
        <v>25</v>
      </c>
      <c r="D47" s="11" t="s">
        <v>25</v>
      </c>
      <c r="E47" s="11" t="s">
        <v>25</v>
      </c>
      <c r="F47" s="11" t="s">
        <v>401</v>
      </c>
      <c r="G47" s="12" t="s">
        <v>413</v>
      </c>
      <c r="H47" s="12" t="s">
        <v>414</v>
      </c>
      <c r="I47" s="13" t="s">
        <v>415</v>
      </c>
      <c r="J47" s="14" t="s">
        <v>30</v>
      </c>
      <c r="K47" s="14" t="s">
        <v>31</v>
      </c>
      <c r="L47" s="15">
        <f t="shared" si="17"/>
        <v>5</v>
      </c>
      <c r="M47" s="16" t="str">
        <f t="shared" si="18"/>
        <v>Tolerable</v>
      </c>
      <c r="N47" s="17" t="s">
        <v>416</v>
      </c>
      <c r="O47" s="18" t="s">
        <v>32</v>
      </c>
      <c r="P47" s="19">
        <f t="shared" si="19"/>
        <v>5</v>
      </c>
      <c r="Q47" s="16" t="str">
        <f t="shared" si="21"/>
        <v>Aceptable</v>
      </c>
      <c r="R47" s="13" t="s">
        <v>33</v>
      </c>
    </row>
    <row r="48" spans="1:18" ht="181.5" x14ac:dyDescent="0.25">
      <c r="A48" s="10" t="s">
        <v>24</v>
      </c>
      <c r="B48" s="11" t="s">
        <v>25</v>
      </c>
      <c r="C48" s="11" t="s">
        <v>25</v>
      </c>
      <c r="D48" s="11" t="s">
        <v>25</v>
      </c>
      <c r="E48" s="11" t="s">
        <v>25</v>
      </c>
      <c r="F48" s="11" t="s">
        <v>401</v>
      </c>
      <c r="G48" s="12" t="s">
        <v>413</v>
      </c>
      <c r="H48" s="12" t="s">
        <v>414</v>
      </c>
      <c r="I48" s="13" t="s">
        <v>417</v>
      </c>
      <c r="J48" s="14" t="s">
        <v>30</v>
      </c>
      <c r="K48" s="14" t="s">
        <v>31</v>
      </c>
      <c r="L48" s="15">
        <f>IF(OR(J48="",K48=""),"",+MID(J48,1,1)*MID(K48,1,1))</f>
        <v>5</v>
      </c>
      <c r="M48" s="16" t="str">
        <f>IF(L48="","",IF(L48&lt;=4,"Aceptable",IF(L48&lt;=9,"Tolerable",IF(L48&lt;=12,"Alerta",IF(L48&lt;=16,"Critico","No aceptable")))))</f>
        <v>Tolerable</v>
      </c>
      <c r="N48" s="17" t="s">
        <v>418</v>
      </c>
      <c r="O48" s="18" t="s">
        <v>32</v>
      </c>
      <c r="P48" s="19">
        <f t="shared" si="19"/>
        <v>5</v>
      </c>
      <c r="Q48" s="16" t="str">
        <f t="shared" si="21"/>
        <v>Aceptable</v>
      </c>
      <c r="R48" s="13" t="s">
        <v>33</v>
      </c>
    </row>
    <row r="49" spans="1:18" ht="247.5" x14ac:dyDescent="0.25">
      <c r="A49" s="10" t="s">
        <v>24</v>
      </c>
      <c r="B49" s="11" t="s">
        <v>25</v>
      </c>
      <c r="C49" s="11" t="s">
        <v>25</v>
      </c>
      <c r="D49" s="11" t="s">
        <v>25</v>
      </c>
      <c r="E49" s="11" t="s">
        <v>25</v>
      </c>
      <c r="F49" s="21" t="s">
        <v>423</v>
      </c>
      <c r="G49" s="12" t="s">
        <v>427</v>
      </c>
      <c r="H49" s="12" t="s">
        <v>132</v>
      </c>
      <c r="I49" s="43" t="s">
        <v>429</v>
      </c>
      <c r="J49" s="14" t="s">
        <v>30</v>
      </c>
      <c r="K49" s="14" t="s">
        <v>31</v>
      </c>
      <c r="L49" s="15">
        <f>IF(OR(J49="",K49=""),"",+MID(J49,1,1)*MID(K49,1,1))</f>
        <v>5</v>
      </c>
      <c r="M49" s="16" t="str">
        <f>IF(L49="","",IF(L49&lt;=4,"Aceptable",IF(L49&lt;=9,"Tolerable",IF(L49&lt;=12,"Alerta",IF(L49&lt;=16,"Critico","No aceptable")))))</f>
        <v>Tolerable</v>
      </c>
      <c r="N49" s="17" t="s">
        <v>428</v>
      </c>
      <c r="O49" s="18" t="s">
        <v>32</v>
      </c>
      <c r="P49" s="19">
        <f t="shared" si="19"/>
        <v>5</v>
      </c>
      <c r="Q49" s="16" t="str">
        <f t="shared" si="21"/>
        <v>Aceptable</v>
      </c>
      <c r="R49" s="43" t="s">
        <v>33</v>
      </c>
    </row>
    <row r="50" spans="1:18" ht="247.5" x14ac:dyDescent="0.25">
      <c r="A50" s="10" t="s">
        <v>24</v>
      </c>
      <c r="B50" s="11" t="s">
        <v>25</v>
      </c>
      <c r="C50" s="11" t="s">
        <v>25</v>
      </c>
      <c r="D50" s="11" t="s">
        <v>25</v>
      </c>
      <c r="E50" s="11" t="s">
        <v>25</v>
      </c>
      <c r="F50" s="21" t="s">
        <v>423</v>
      </c>
      <c r="G50" s="12" t="s">
        <v>427</v>
      </c>
      <c r="H50" s="12" t="s">
        <v>430</v>
      </c>
      <c r="I50" s="43" t="s">
        <v>431</v>
      </c>
      <c r="J50" s="14" t="s">
        <v>30</v>
      </c>
      <c r="K50" s="14" t="s">
        <v>31</v>
      </c>
      <c r="L50" s="15">
        <f>IF(OR(J50="",K50=""),"",+MID(J50,1,1)*MID(K50,1,1))</f>
        <v>5</v>
      </c>
      <c r="M50" s="16" t="str">
        <f>IF(L50="","",IF(L50&lt;=4,"Aceptable",IF(L50&lt;=9,"Tolerable",IF(L50&lt;=12,"Alerta",IF(L50&lt;=16,"Critico","No aceptable")))))</f>
        <v>Tolerable</v>
      </c>
      <c r="N50" s="17" t="s">
        <v>428</v>
      </c>
      <c r="O50" s="18" t="s">
        <v>32</v>
      </c>
      <c r="P50" s="19">
        <f t="shared" si="19"/>
        <v>5</v>
      </c>
      <c r="Q50" s="16" t="str">
        <f t="shared" si="21"/>
        <v>Aceptable</v>
      </c>
      <c r="R50" s="43" t="s">
        <v>33</v>
      </c>
    </row>
    <row r="51" spans="1:18" ht="247.5" x14ac:dyDescent="0.25">
      <c r="A51" s="10" t="s">
        <v>24</v>
      </c>
      <c r="B51" s="11" t="s">
        <v>25</v>
      </c>
      <c r="C51" s="11" t="s">
        <v>25</v>
      </c>
      <c r="D51" s="11" t="s">
        <v>25</v>
      </c>
      <c r="E51" s="11" t="s">
        <v>25</v>
      </c>
      <c r="F51" s="21" t="s">
        <v>423</v>
      </c>
      <c r="G51" s="12" t="s">
        <v>427</v>
      </c>
      <c r="H51" s="12" t="s">
        <v>432</v>
      </c>
      <c r="I51" s="43" t="s">
        <v>433</v>
      </c>
      <c r="J51" s="14" t="s">
        <v>30</v>
      </c>
      <c r="K51" s="14" t="s">
        <v>31</v>
      </c>
      <c r="L51" s="15">
        <f>IF(OR(J51="",K51=""),"",+MID(J51,1,1)*MID(K51,1,1))</f>
        <v>5</v>
      </c>
      <c r="M51" s="16" t="str">
        <f>IF(L51="","",IF(L51&lt;=4,"Aceptable",IF(L51&lt;=9,"Tolerable",IF(L51&lt;=12,"Alerta",IF(L51&lt;=16,"Critico","No aceptable")))))</f>
        <v>Tolerable</v>
      </c>
      <c r="N51" s="17" t="s">
        <v>428</v>
      </c>
      <c r="O51" s="18" t="s">
        <v>32</v>
      </c>
      <c r="P51" s="19">
        <f t="shared" si="19"/>
        <v>5</v>
      </c>
      <c r="Q51" s="16" t="str">
        <f t="shared" si="21"/>
        <v>Aceptable</v>
      </c>
      <c r="R51" s="43" t="s">
        <v>33</v>
      </c>
    </row>
    <row r="52" spans="1:18" ht="247.5" x14ac:dyDescent="0.25">
      <c r="A52" s="10" t="s">
        <v>24</v>
      </c>
      <c r="B52" s="11" t="s">
        <v>25</v>
      </c>
      <c r="C52" s="11" t="s">
        <v>25</v>
      </c>
      <c r="D52" s="11" t="s">
        <v>25</v>
      </c>
      <c r="E52" s="11" t="s">
        <v>25</v>
      </c>
      <c r="F52" s="21" t="s">
        <v>423</v>
      </c>
      <c r="G52" s="12" t="s">
        <v>427</v>
      </c>
      <c r="H52" s="12" t="s">
        <v>435</v>
      </c>
      <c r="I52" s="43" t="s">
        <v>434</v>
      </c>
      <c r="J52" s="14" t="s">
        <v>30</v>
      </c>
      <c r="K52" s="14" t="s">
        <v>31</v>
      </c>
      <c r="L52" s="15">
        <f>IF(OR(J52="",K52=""),"",+MID(J52,1,1)*MID(K52,1,1))</f>
        <v>5</v>
      </c>
      <c r="M52" s="16" t="str">
        <f>IF(L52="","",IF(L52&lt;=4,"Aceptable",IF(L52&lt;=9,"Tolerable",IF(L52&lt;=12,"Alerta",IF(L52&lt;=16,"Critico","No aceptable")))))</f>
        <v>Tolerable</v>
      </c>
      <c r="N52" s="17" t="s">
        <v>428</v>
      </c>
      <c r="O52" s="18" t="s">
        <v>32</v>
      </c>
      <c r="P52" s="19">
        <f t="shared" si="19"/>
        <v>5</v>
      </c>
      <c r="Q52" s="16" t="str">
        <f t="shared" si="21"/>
        <v>Aceptable</v>
      </c>
      <c r="R52" s="43" t="s">
        <v>33</v>
      </c>
    </row>
    <row r="53" spans="1:18" ht="247.5" x14ac:dyDescent="0.25">
      <c r="A53" s="10" t="s">
        <v>24</v>
      </c>
      <c r="B53" s="11" t="s">
        <v>25</v>
      </c>
      <c r="C53" s="11" t="s">
        <v>25</v>
      </c>
      <c r="D53" s="11" t="s">
        <v>25</v>
      </c>
      <c r="E53" s="11" t="s">
        <v>25</v>
      </c>
      <c r="F53" s="21" t="s">
        <v>423</v>
      </c>
      <c r="G53" s="12" t="s">
        <v>427</v>
      </c>
      <c r="H53" s="12" t="s">
        <v>436</v>
      </c>
      <c r="I53" s="43" t="s">
        <v>437</v>
      </c>
      <c r="J53" s="14" t="s">
        <v>30</v>
      </c>
      <c r="K53" s="14" t="s">
        <v>31</v>
      </c>
      <c r="L53" s="15">
        <f>IF(OR(J53="",K53=""),"",+MID(J53,1,1)*MID(K53,1,1))</f>
        <v>5</v>
      </c>
      <c r="M53" s="16" t="str">
        <f>IF(L53="","",IF(L53&lt;=4,"Aceptable",IF(L53&lt;=9,"Tolerable",IF(L53&lt;=12,"Alerta",IF(L53&lt;=16,"Critico","No aceptable")))))</f>
        <v>Tolerable</v>
      </c>
      <c r="N53" s="17" t="s">
        <v>428</v>
      </c>
      <c r="O53" s="18" t="s">
        <v>32</v>
      </c>
      <c r="P53" s="19">
        <f t="shared" si="19"/>
        <v>5</v>
      </c>
      <c r="Q53" s="16" t="str">
        <f t="shared" si="21"/>
        <v>Aceptable</v>
      </c>
      <c r="R53" s="43" t="s">
        <v>33</v>
      </c>
    </row>
    <row r="54" spans="1:18" ht="247.5" x14ac:dyDescent="0.25">
      <c r="A54" s="10" t="s">
        <v>24</v>
      </c>
      <c r="B54" s="11" t="s">
        <v>25</v>
      </c>
      <c r="C54" s="11" t="s">
        <v>25</v>
      </c>
      <c r="D54" s="11" t="s">
        <v>25</v>
      </c>
      <c r="E54" s="11" t="s">
        <v>25</v>
      </c>
      <c r="F54" s="21" t="s">
        <v>423</v>
      </c>
      <c r="G54" s="12" t="s">
        <v>427</v>
      </c>
      <c r="H54" s="12" t="s">
        <v>438</v>
      </c>
      <c r="I54" s="43" t="s">
        <v>439</v>
      </c>
      <c r="J54" s="14" t="s">
        <v>30</v>
      </c>
      <c r="K54" s="14" t="s">
        <v>31</v>
      </c>
      <c r="L54" s="15">
        <f>IF(OR(J54="",K54=""),"",+MID(J54,1,1)*MID(K54,1,1))</f>
        <v>5</v>
      </c>
      <c r="M54" s="16" t="str">
        <f>IF(L54="","",IF(L54&lt;=4,"Aceptable",IF(L54&lt;=9,"Tolerable",IF(L54&lt;=12,"Alerta",IF(L54&lt;=16,"Critico","No aceptable")))))</f>
        <v>Tolerable</v>
      </c>
      <c r="N54" s="17" t="s">
        <v>428</v>
      </c>
      <c r="O54" s="18" t="s">
        <v>32</v>
      </c>
      <c r="P54" s="19">
        <f t="shared" si="19"/>
        <v>5</v>
      </c>
      <c r="Q54" s="16" t="str">
        <f t="shared" si="21"/>
        <v>Aceptable</v>
      </c>
      <c r="R54" s="43" t="s">
        <v>33</v>
      </c>
    </row>
    <row r="55" spans="1:18" ht="297" x14ac:dyDescent="0.25">
      <c r="A55" s="10" t="s">
        <v>24</v>
      </c>
      <c r="B55" s="11" t="s">
        <v>25</v>
      </c>
      <c r="C55" s="11" t="s">
        <v>25</v>
      </c>
      <c r="D55" s="11" t="s">
        <v>25</v>
      </c>
      <c r="E55" s="11" t="s">
        <v>25</v>
      </c>
      <c r="F55" s="21" t="s">
        <v>423</v>
      </c>
      <c r="G55" s="12" t="s">
        <v>427</v>
      </c>
      <c r="H55" s="12" t="s">
        <v>440</v>
      </c>
      <c r="I55" s="43" t="s">
        <v>441</v>
      </c>
      <c r="J55" s="14" t="s">
        <v>30</v>
      </c>
      <c r="K55" s="14" t="s">
        <v>31</v>
      </c>
      <c r="L55" s="15">
        <f>IF(OR(J55="",K55=""),"",+MID(J55,1,1)*MID(K55,1,1))</f>
        <v>5</v>
      </c>
      <c r="M55" s="16" t="str">
        <f>IF(L55="","",IF(L55&lt;=4,"Aceptable",IF(L55&lt;=9,"Tolerable",IF(L55&lt;=12,"Alerta",IF(L55&lt;=16,"Critico","No aceptable")))))</f>
        <v>Tolerable</v>
      </c>
      <c r="N55" s="17" t="s">
        <v>442</v>
      </c>
      <c r="O55" s="18" t="s">
        <v>32</v>
      </c>
      <c r="P55" s="19">
        <f t="shared" ref="P55" si="25">IF(O55="","",L55*MID(O55,1,1))</f>
        <v>5</v>
      </c>
      <c r="Q55" s="16" t="str">
        <f t="shared" si="21"/>
        <v>Aceptable</v>
      </c>
      <c r="R55" s="13" t="s">
        <v>33</v>
      </c>
    </row>
  </sheetData>
  <autoFilter ref="A5:R42">
    <filterColumn colId="15" showButton="0"/>
  </autoFilter>
  <mergeCells count="7">
    <mergeCell ref="P5:Q5"/>
    <mergeCell ref="A1:R1"/>
    <mergeCell ref="A2:D2"/>
    <mergeCell ref="E2:K2"/>
    <mergeCell ref="L2:R2"/>
    <mergeCell ref="B3:C3"/>
    <mergeCell ref="B4:C4"/>
  </mergeCells>
  <conditionalFormatting sqref="Q25:Q27 M25:M27 M36 Q36 Q14:Q15 M6 M17 Q17 M11:M15 Q29:Q34 M29:M34">
    <cfRule type="containsText" dxfId="569" priority="246" stopIfTrue="1" operator="containsText" text="No Aceptable">
      <formula>NOT(ISERROR(SEARCH("No Aceptable",M6)))</formula>
    </cfRule>
    <cfRule type="containsText" dxfId="568" priority="247" stopIfTrue="1" operator="containsText" text="Critico">
      <formula>NOT(ISERROR(SEARCH("Critico",M6)))</formula>
    </cfRule>
    <cfRule type="containsText" dxfId="567" priority="248" stopIfTrue="1" operator="containsText" text="Alerta">
      <formula>NOT(ISERROR(SEARCH("Alerta",M6)))</formula>
    </cfRule>
    <cfRule type="containsText" dxfId="566" priority="249" stopIfTrue="1" operator="containsText" text="Tolerable">
      <formula>NOT(ISERROR(SEARCH("Tolerable",M6)))</formula>
    </cfRule>
    <cfRule type="containsText" dxfId="565" priority="250" stopIfTrue="1" operator="containsText" text="Aceptable">
      <formula>NOT(ISERROR(SEARCH("Aceptable",M6)))</formula>
    </cfRule>
  </conditionalFormatting>
  <conditionalFormatting sqref="Q6 Q11:Q13">
    <cfRule type="containsText" dxfId="564" priority="241" stopIfTrue="1" operator="containsText" text="No Aceptable">
      <formula>NOT(ISERROR(SEARCH("No Aceptable",Q6)))</formula>
    </cfRule>
    <cfRule type="containsText" dxfId="563" priority="242" stopIfTrue="1" operator="containsText" text="Critico">
      <formula>NOT(ISERROR(SEARCH("Critico",Q6)))</formula>
    </cfRule>
    <cfRule type="containsText" dxfId="562" priority="243" stopIfTrue="1" operator="containsText" text="Alerta">
      <formula>NOT(ISERROR(SEARCH("Alerta",Q6)))</formula>
    </cfRule>
    <cfRule type="containsText" dxfId="561" priority="244" stopIfTrue="1" operator="containsText" text="Tolerable">
      <formula>NOT(ISERROR(SEARCH("Tolerable",Q6)))</formula>
    </cfRule>
    <cfRule type="containsText" dxfId="560" priority="245" stopIfTrue="1" operator="containsText" text="Aceptable">
      <formula>NOT(ISERROR(SEARCH("Aceptable",Q6)))</formula>
    </cfRule>
  </conditionalFormatting>
  <conditionalFormatting sqref="M22:M24">
    <cfRule type="containsText" dxfId="559" priority="236" stopIfTrue="1" operator="containsText" text="No Aceptable">
      <formula>NOT(ISERROR(SEARCH("No Aceptable",M22)))</formula>
    </cfRule>
    <cfRule type="containsText" dxfId="558" priority="237" stopIfTrue="1" operator="containsText" text="Critico">
      <formula>NOT(ISERROR(SEARCH("Critico",M22)))</formula>
    </cfRule>
    <cfRule type="containsText" dxfId="557" priority="238" stopIfTrue="1" operator="containsText" text="Alerta">
      <formula>NOT(ISERROR(SEARCH("Alerta",M22)))</formula>
    </cfRule>
    <cfRule type="containsText" dxfId="556" priority="239" stopIfTrue="1" operator="containsText" text="Tolerable">
      <formula>NOT(ISERROR(SEARCH("Tolerable",M22)))</formula>
    </cfRule>
    <cfRule type="containsText" dxfId="555" priority="240" stopIfTrue="1" operator="containsText" text="Aceptable">
      <formula>NOT(ISERROR(SEARCH("Aceptable",M22)))</formula>
    </cfRule>
  </conditionalFormatting>
  <conditionalFormatting sqref="Q22:Q24">
    <cfRule type="containsText" dxfId="554" priority="231" stopIfTrue="1" operator="containsText" text="No Aceptable">
      <formula>NOT(ISERROR(SEARCH("No Aceptable",Q22)))</formula>
    </cfRule>
    <cfRule type="containsText" dxfId="553" priority="232" stopIfTrue="1" operator="containsText" text="Critico">
      <formula>NOT(ISERROR(SEARCH("Critico",Q22)))</formula>
    </cfRule>
    <cfRule type="containsText" dxfId="552" priority="233" stopIfTrue="1" operator="containsText" text="Alerta">
      <formula>NOT(ISERROR(SEARCH("Alerta",Q22)))</formula>
    </cfRule>
    <cfRule type="containsText" dxfId="551" priority="234" stopIfTrue="1" operator="containsText" text="Tolerable">
      <formula>NOT(ISERROR(SEARCH("Tolerable",Q22)))</formula>
    </cfRule>
    <cfRule type="containsText" dxfId="550" priority="235" stopIfTrue="1" operator="containsText" text="Aceptable">
      <formula>NOT(ISERROR(SEARCH("Aceptable",Q22)))</formula>
    </cfRule>
  </conditionalFormatting>
  <conditionalFormatting sqref="M18">
    <cfRule type="containsText" dxfId="549" priority="226" stopIfTrue="1" operator="containsText" text="No Aceptable">
      <formula>NOT(ISERROR(SEARCH("No Aceptable",M18)))</formula>
    </cfRule>
    <cfRule type="containsText" dxfId="548" priority="227" stopIfTrue="1" operator="containsText" text="Critico">
      <formula>NOT(ISERROR(SEARCH("Critico",M18)))</formula>
    </cfRule>
    <cfRule type="containsText" dxfId="547" priority="228" stopIfTrue="1" operator="containsText" text="Alerta">
      <formula>NOT(ISERROR(SEARCH("Alerta",M18)))</formula>
    </cfRule>
    <cfRule type="containsText" dxfId="546" priority="229" stopIfTrue="1" operator="containsText" text="Tolerable">
      <formula>NOT(ISERROR(SEARCH("Tolerable",M18)))</formula>
    </cfRule>
    <cfRule type="containsText" dxfId="545" priority="230" stopIfTrue="1" operator="containsText" text="Aceptable">
      <formula>NOT(ISERROR(SEARCH("Aceptable",M18)))</formula>
    </cfRule>
  </conditionalFormatting>
  <conditionalFormatting sqref="Q18">
    <cfRule type="containsText" dxfId="544" priority="221" stopIfTrue="1" operator="containsText" text="No Aceptable">
      <formula>NOT(ISERROR(SEARCH("No Aceptable",Q18)))</formula>
    </cfRule>
    <cfRule type="containsText" dxfId="543" priority="222" stopIfTrue="1" operator="containsText" text="Critico">
      <formula>NOT(ISERROR(SEARCH("Critico",Q18)))</formula>
    </cfRule>
    <cfRule type="containsText" dxfId="542" priority="223" stopIfTrue="1" operator="containsText" text="Alerta">
      <formula>NOT(ISERROR(SEARCH("Alerta",Q18)))</formula>
    </cfRule>
    <cfRule type="containsText" dxfId="541" priority="224" stopIfTrue="1" operator="containsText" text="Tolerable">
      <formula>NOT(ISERROR(SEARCH("Tolerable",Q18)))</formula>
    </cfRule>
    <cfRule type="containsText" dxfId="540" priority="225" stopIfTrue="1" operator="containsText" text="Aceptable">
      <formula>NOT(ISERROR(SEARCH("Aceptable",Q18)))</formula>
    </cfRule>
  </conditionalFormatting>
  <conditionalFormatting sqref="M16 M19:M21">
    <cfRule type="containsText" dxfId="539" priority="216" stopIfTrue="1" operator="containsText" text="No Aceptable">
      <formula>NOT(ISERROR(SEARCH("No Aceptable",M16)))</formula>
    </cfRule>
    <cfRule type="containsText" dxfId="538" priority="217" stopIfTrue="1" operator="containsText" text="Critico">
      <formula>NOT(ISERROR(SEARCH("Critico",M16)))</formula>
    </cfRule>
    <cfRule type="containsText" dxfId="537" priority="218" stopIfTrue="1" operator="containsText" text="Alerta">
      <formula>NOT(ISERROR(SEARCH("Alerta",M16)))</formula>
    </cfRule>
    <cfRule type="containsText" dxfId="536" priority="219" stopIfTrue="1" operator="containsText" text="Tolerable">
      <formula>NOT(ISERROR(SEARCH("Tolerable",M16)))</formula>
    </cfRule>
    <cfRule type="containsText" dxfId="535" priority="220" stopIfTrue="1" operator="containsText" text="Aceptable">
      <formula>NOT(ISERROR(SEARCH("Aceptable",M16)))</formula>
    </cfRule>
  </conditionalFormatting>
  <conditionalFormatting sqref="Q16 Q19:Q21">
    <cfRule type="containsText" dxfId="534" priority="211" stopIfTrue="1" operator="containsText" text="No Aceptable">
      <formula>NOT(ISERROR(SEARCH("No Aceptable",Q16)))</formula>
    </cfRule>
    <cfRule type="containsText" dxfId="533" priority="212" stopIfTrue="1" operator="containsText" text="Critico">
      <formula>NOT(ISERROR(SEARCH("Critico",Q16)))</formula>
    </cfRule>
    <cfRule type="containsText" dxfId="532" priority="213" stopIfTrue="1" operator="containsText" text="Alerta">
      <formula>NOT(ISERROR(SEARCH("Alerta",Q16)))</formula>
    </cfRule>
    <cfRule type="containsText" dxfId="531" priority="214" stopIfTrue="1" operator="containsText" text="Tolerable">
      <formula>NOT(ISERROR(SEARCH("Tolerable",Q16)))</formula>
    </cfRule>
    <cfRule type="containsText" dxfId="530" priority="215" stopIfTrue="1" operator="containsText" text="Aceptable">
      <formula>NOT(ISERROR(SEARCH("Aceptable",Q16)))</formula>
    </cfRule>
  </conditionalFormatting>
  <conditionalFormatting sqref="M37">
    <cfRule type="containsText" dxfId="529" priority="206" stopIfTrue="1" operator="containsText" text="No Aceptable">
      <formula>NOT(ISERROR(SEARCH("No Aceptable",M37)))</formula>
    </cfRule>
    <cfRule type="containsText" dxfId="528" priority="207" stopIfTrue="1" operator="containsText" text="Critico">
      <formula>NOT(ISERROR(SEARCH("Critico",M37)))</formula>
    </cfRule>
    <cfRule type="containsText" dxfId="527" priority="208" stopIfTrue="1" operator="containsText" text="Alerta">
      <formula>NOT(ISERROR(SEARCH("Alerta",M37)))</formula>
    </cfRule>
    <cfRule type="containsText" dxfId="526" priority="209" stopIfTrue="1" operator="containsText" text="Tolerable">
      <formula>NOT(ISERROR(SEARCH("Tolerable",M37)))</formula>
    </cfRule>
    <cfRule type="containsText" dxfId="525" priority="210" stopIfTrue="1" operator="containsText" text="Aceptable">
      <formula>NOT(ISERROR(SEARCH("Aceptable",M37)))</formula>
    </cfRule>
  </conditionalFormatting>
  <conditionalFormatting sqref="Q37">
    <cfRule type="containsText" dxfId="524" priority="201" stopIfTrue="1" operator="containsText" text="No Aceptable">
      <formula>NOT(ISERROR(SEARCH("No Aceptable",Q37)))</formula>
    </cfRule>
    <cfRule type="containsText" dxfId="523" priority="202" stopIfTrue="1" operator="containsText" text="Critico">
      <formula>NOT(ISERROR(SEARCH("Critico",Q37)))</formula>
    </cfRule>
    <cfRule type="containsText" dxfId="522" priority="203" stopIfTrue="1" operator="containsText" text="Alerta">
      <formula>NOT(ISERROR(SEARCH("Alerta",Q37)))</formula>
    </cfRule>
    <cfRule type="containsText" dxfId="521" priority="204" stopIfTrue="1" operator="containsText" text="Tolerable">
      <formula>NOT(ISERROR(SEARCH("Tolerable",Q37)))</formula>
    </cfRule>
    <cfRule type="containsText" dxfId="520" priority="205" stopIfTrue="1" operator="containsText" text="Aceptable">
      <formula>NOT(ISERROR(SEARCH("Aceptable",Q37)))</formula>
    </cfRule>
  </conditionalFormatting>
  <conditionalFormatting sqref="M38:M42">
    <cfRule type="containsText" dxfId="519" priority="196" stopIfTrue="1" operator="containsText" text="No Aceptable">
      <formula>NOT(ISERROR(SEARCH("No Aceptable",M38)))</formula>
    </cfRule>
    <cfRule type="containsText" dxfId="518" priority="197" stopIfTrue="1" operator="containsText" text="Critico">
      <formula>NOT(ISERROR(SEARCH("Critico",M38)))</formula>
    </cfRule>
    <cfRule type="containsText" dxfId="517" priority="198" stopIfTrue="1" operator="containsText" text="Alerta">
      <formula>NOT(ISERROR(SEARCH("Alerta",M38)))</formula>
    </cfRule>
    <cfRule type="containsText" dxfId="516" priority="199" stopIfTrue="1" operator="containsText" text="Tolerable">
      <formula>NOT(ISERROR(SEARCH("Tolerable",M38)))</formula>
    </cfRule>
    <cfRule type="containsText" dxfId="515" priority="200" stopIfTrue="1" operator="containsText" text="Aceptable">
      <formula>NOT(ISERROR(SEARCH("Aceptable",M38)))</formula>
    </cfRule>
  </conditionalFormatting>
  <conditionalFormatting sqref="Q38:Q42">
    <cfRule type="containsText" dxfId="514" priority="191" stopIfTrue="1" operator="containsText" text="No Aceptable">
      <formula>NOT(ISERROR(SEARCH("No Aceptable",Q38)))</formula>
    </cfRule>
    <cfRule type="containsText" dxfId="513" priority="192" stopIfTrue="1" operator="containsText" text="Critico">
      <formula>NOT(ISERROR(SEARCH("Critico",Q38)))</formula>
    </cfRule>
    <cfRule type="containsText" dxfId="512" priority="193" stopIfTrue="1" operator="containsText" text="Alerta">
      <formula>NOT(ISERROR(SEARCH("Alerta",Q38)))</formula>
    </cfRule>
    <cfRule type="containsText" dxfId="511" priority="194" stopIfTrue="1" operator="containsText" text="Tolerable">
      <formula>NOT(ISERROR(SEARCH("Tolerable",Q38)))</formula>
    </cfRule>
    <cfRule type="containsText" dxfId="510" priority="195" stopIfTrue="1" operator="containsText" text="Aceptable">
      <formula>NOT(ISERROR(SEARCH("Aceptable",Q38)))</formula>
    </cfRule>
  </conditionalFormatting>
  <conditionalFormatting sqref="M35 M28">
    <cfRule type="containsText" dxfId="509" priority="186" stopIfTrue="1" operator="containsText" text="No Aceptable">
      <formula>NOT(ISERROR(SEARCH("No Aceptable",M28)))</formula>
    </cfRule>
    <cfRule type="containsText" dxfId="508" priority="187" stopIfTrue="1" operator="containsText" text="Critico">
      <formula>NOT(ISERROR(SEARCH("Critico",M28)))</formula>
    </cfRule>
    <cfRule type="containsText" dxfId="507" priority="188" stopIfTrue="1" operator="containsText" text="Alerta">
      <formula>NOT(ISERROR(SEARCH("Alerta",M28)))</formula>
    </cfRule>
    <cfRule type="containsText" dxfId="506" priority="189" stopIfTrue="1" operator="containsText" text="Tolerable">
      <formula>NOT(ISERROR(SEARCH("Tolerable",M28)))</formula>
    </cfRule>
    <cfRule type="containsText" dxfId="505" priority="190" stopIfTrue="1" operator="containsText" text="Aceptable">
      <formula>NOT(ISERROR(SEARCH("Aceptable",M28)))</formula>
    </cfRule>
  </conditionalFormatting>
  <conditionalFormatting sqref="Q35 Q28">
    <cfRule type="containsText" dxfId="504" priority="181" stopIfTrue="1" operator="containsText" text="No Aceptable">
      <formula>NOT(ISERROR(SEARCH("No Aceptable",Q28)))</formula>
    </cfRule>
    <cfRule type="containsText" dxfId="503" priority="182" stopIfTrue="1" operator="containsText" text="Critico">
      <formula>NOT(ISERROR(SEARCH("Critico",Q28)))</formula>
    </cfRule>
    <cfRule type="containsText" dxfId="502" priority="183" stopIfTrue="1" operator="containsText" text="Alerta">
      <formula>NOT(ISERROR(SEARCH("Alerta",Q28)))</formula>
    </cfRule>
    <cfRule type="containsText" dxfId="501" priority="184" stopIfTrue="1" operator="containsText" text="Tolerable">
      <formula>NOT(ISERROR(SEARCH("Tolerable",Q28)))</formula>
    </cfRule>
    <cfRule type="containsText" dxfId="500" priority="185" stopIfTrue="1" operator="containsText" text="Aceptable">
      <formula>NOT(ISERROR(SEARCH("Aceptable",Q28)))</formula>
    </cfRule>
  </conditionalFormatting>
  <conditionalFormatting sqref="M48">
    <cfRule type="containsText" dxfId="499" priority="106" stopIfTrue="1" operator="containsText" text="No Aceptable">
      <formula>NOT(ISERROR(SEARCH("No Aceptable",M48)))</formula>
    </cfRule>
    <cfRule type="containsText" dxfId="498" priority="107" stopIfTrue="1" operator="containsText" text="Critico">
      <formula>NOT(ISERROR(SEARCH("Critico",M48)))</formula>
    </cfRule>
    <cfRule type="containsText" dxfId="497" priority="108" stopIfTrue="1" operator="containsText" text="Alerta">
      <formula>NOT(ISERROR(SEARCH("Alerta",M48)))</formula>
    </cfRule>
    <cfRule type="containsText" dxfId="496" priority="109" stopIfTrue="1" operator="containsText" text="Tolerable">
      <formula>NOT(ISERROR(SEARCH("Tolerable",M48)))</formula>
    </cfRule>
    <cfRule type="containsText" dxfId="495" priority="110" stopIfTrue="1" operator="containsText" text="Aceptable">
      <formula>NOT(ISERROR(SEARCH("Aceptable",M48)))</formula>
    </cfRule>
  </conditionalFormatting>
  <conditionalFormatting sqref="M7">
    <cfRule type="containsText" dxfId="494" priority="171" stopIfTrue="1" operator="containsText" text="No Aceptable">
      <formula>NOT(ISERROR(SEARCH("No Aceptable",M7)))</formula>
    </cfRule>
    <cfRule type="containsText" dxfId="493" priority="172" stopIfTrue="1" operator="containsText" text="Critico">
      <formula>NOT(ISERROR(SEARCH("Critico",M7)))</formula>
    </cfRule>
    <cfRule type="containsText" dxfId="492" priority="173" stopIfTrue="1" operator="containsText" text="Alerta">
      <formula>NOT(ISERROR(SEARCH("Alerta",M7)))</formula>
    </cfRule>
    <cfRule type="containsText" dxfId="491" priority="174" stopIfTrue="1" operator="containsText" text="Tolerable">
      <formula>NOT(ISERROR(SEARCH("Tolerable",M7)))</formula>
    </cfRule>
    <cfRule type="containsText" dxfId="490" priority="175" stopIfTrue="1" operator="containsText" text="Aceptable">
      <formula>NOT(ISERROR(SEARCH("Aceptable",M7)))</formula>
    </cfRule>
  </conditionalFormatting>
  <conditionalFormatting sqref="M10">
    <cfRule type="containsText" dxfId="489" priority="156" stopIfTrue="1" operator="containsText" text="No Aceptable">
      <formula>NOT(ISERROR(SEARCH("No Aceptable",M10)))</formula>
    </cfRule>
    <cfRule type="containsText" dxfId="488" priority="157" stopIfTrue="1" operator="containsText" text="Critico">
      <formula>NOT(ISERROR(SEARCH("Critico",M10)))</formula>
    </cfRule>
    <cfRule type="containsText" dxfId="487" priority="158" stopIfTrue="1" operator="containsText" text="Alerta">
      <formula>NOT(ISERROR(SEARCH("Alerta",M10)))</formula>
    </cfRule>
    <cfRule type="containsText" dxfId="486" priority="159" stopIfTrue="1" operator="containsText" text="Tolerable">
      <formula>NOT(ISERROR(SEARCH("Tolerable",M10)))</formula>
    </cfRule>
    <cfRule type="containsText" dxfId="485" priority="160" stopIfTrue="1" operator="containsText" text="Aceptable">
      <formula>NOT(ISERROR(SEARCH("Aceptable",M10)))</formula>
    </cfRule>
  </conditionalFormatting>
  <conditionalFormatting sqref="Q7">
    <cfRule type="containsText" dxfId="484" priority="161" stopIfTrue="1" operator="containsText" text="No Aceptable">
      <formula>NOT(ISERROR(SEARCH("No Aceptable",Q7)))</formula>
    </cfRule>
    <cfRule type="containsText" dxfId="483" priority="162" stopIfTrue="1" operator="containsText" text="Critico">
      <formula>NOT(ISERROR(SEARCH("Critico",Q7)))</formula>
    </cfRule>
    <cfRule type="containsText" dxfId="482" priority="163" stopIfTrue="1" operator="containsText" text="Alerta">
      <formula>NOT(ISERROR(SEARCH("Alerta",Q7)))</formula>
    </cfRule>
    <cfRule type="containsText" dxfId="481" priority="164" stopIfTrue="1" operator="containsText" text="Tolerable">
      <formula>NOT(ISERROR(SEARCH("Tolerable",Q7)))</formula>
    </cfRule>
    <cfRule type="containsText" dxfId="480" priority="165" stopIfTrue="1" operator="containsText" text="Aceptable">
      <formula>NOT(ISERROR(SEARCH("Aceptable",Q7)))</formula>
    </cfRule>
  </conditionalFormatting>
  <conditionalFormatting sqref="M46">
    <cfRule type="containsText" dxfId="479" priority="96" stopIfTrue="1" operator="containsText" text="No Aceptable">
      <formula>NOT(ISERROR(SEARCH("No Aceptable",M46)))</formula>
    </cfRule>
    <cfRule type="containsText" dxfId="478" priority="97" stopIfTrue="1" operator="containsText" text="Critico">
      <formula>NOT(ISERROR(SEARCH("Critico",M46)))</formula>
    </cfRule>
    <cfRule type="containsText" dxfId="477" priority="98" stopIfTrue="1" operator="containsText" text="Alerta">
      <formula>NOT(ISERROR(SEARCH("Alerta",M46)))</formula>
    </cfRule>
    <cfRule type="containsText" dxfId="476" priority="99" stopIfTrue="1" operator="containsText" text="Tolerable">
      <formula>NOT(ISERROR(SEARCH("Tolerable",M46)))</formula>
    </cfRule>
    <cfRule type="containsText" dxfId="475" priority="100" stopIfTrue="1" operator="containsText" text="Aceptable">
      <formula>NOT(ISERROR(SEARCH("Aceptable",M46)))</formula>
    </cfRule>
  </conditionalFormatting>
  <conditionalFormatting sqref="Q10">
    <cfRule type="containsText" dxfId="474" priority="151" stopIfTrue="1" operator="containsText" text="No Aceptable">
      <formula>NOT(ISERROR(SEARCH("No Aceptable",Q10)))</formula>
    </cfRule>
    <cfRule type="containsText" dxfId="473" priority="152" stopIfTrue="1" operator="containsText" text="Critico">
      <formula>NOT(ISERROR(SEARCH("Critico",Q10)))</formula>
    </cfRule>
    <cfRule type="containsText" dxfId="472" priority="153" stopIfTrue="1" operator="containsText" text="Alerta">
      <formula>NOT(ISERROR(SEARCH("Alerta",Q10)))</formula>
    </cfRule>
    <cfRule type="containsText" dxfId="471" priority="154" stopIfTrue="1" operator="containsText" text="Tolerable">
      <formula>NOT(ISERROR(SEARCH("Tolerable",Q10)))</formula>
    </cfRule>
    <cfRule type="containsText" dxfId="470" priority="155" stopIfTrue="1" operator="containsText" text="Aceptable">
      <formula>NOT(ISERROR(SEARCH("Aceptable",Q10)))</formula>
    </cfRule>
  </conditionalFormatting>
  <conditionalFormatting sqref="M8">
    <cfRule type="containsText" dxfId="469" priority="146" stopIfTrue="1" operator="containsText" text="No Aceptable">
      <formula>NOT(ISERROR(SEARCH("No Aceptable",M8)))</formula>
    </cfRule>
    <cfRule type="containsText" dxfId="468" priority="147" stopIfTrue="1" operator="containsText" text="Critico">
      <formula>NOT(ISERROR(SEARCH("Critico",M8)))</formula>
    </cfRule>
    <cfRule type="containsText" dxfId="467" priority="148" stopIfTrue="1" operator="containsText" text="Alerta">
      <formula>NOT(ISERROR(SEARCH("Alerta",M8)))</formula>
    </cfRule>
    <cfRule type="containsText" dxfId="466" priority="149" stopIfTrue="1" operator="containsText" text="Tolerable">
      <formula>NOT(ISERROR(SEARCH("Tolerable",M8)))</formula>
    </cfRule>
    <cfRule type="containsText" dxfId="465" priority="150" stopIfTrue="1" operator="containsText" text="Aceptable">
      <formula>NOT(ISERROR(SEARCH("Aceptable",M8)))</formula>
    </cfRule>
  </conditionalFormatting>
  <conditionalFormatting sqref="Q8">
    <cfRule type="containsText" dxfId="464" priority="141" stopIfTrue="1" operator="containsText" text="No Aceptable">
      <formula>NOT(ISERROR(SEARCH("No Aceptable",Q8)))</formula>
    </cfRule>
    <cfRule type="containsText" dxfId="463" priority="142" stopIfTrue="1" operator="containsText" text="Critico">
      <formula>NOT(ISERROR(SEARCH("Critico",Q8)))</formula>
    </cfRule>
    <cfRule type="containsText" dxfId="462" priority="143" stopIfTrue="1" operator="containsText" text="Alerta">
      <formula>NOT(ISERROR(SEARCH("Alerta",Q8)))</formula>
    </cfRule>
    <cfRule type="containsText" dxfId="461" priority="144" stopIfTrue="1" operator="containsText" text="Tolerable">
      <formula>NOT(ISERROR(SEARCH("Tolerable",Q8)))</formula>
    </cfRule>
    <cfRule type="containsText" dxfId="460" priority="145" stopIfTrue="1" operator="containsText" text="Aceptable">
      <formula>NOT(ISERROR(SEARCH("Aceptable",Q8)))</formula>
    </cfRule>
  </conditionalFormatting>
  <conditionalFormatting sqref="M9">
    <cfRule type="containsText" dxfId="459" priority="136" stopIfTrue="1" operator="containsText" text="No Aceptable">
      <formula>NOT(ISERROR(SEARCH("No Aceptable",M9)))</formula>
    </cfRule>
    <cfRule type="containsText" dxfId="458" priority="137" stopIfTrue="1" operator="containsText" text="Critico">
      <formula>NOT(ISERROR(SEARCH("Critico",M9)))</formula>
    </cfRule>
    <cfRule type="containsText" dxfId="457" priority="138" stopIfTrue="1" operator="containsText" text="Alerta">
      <formula>NOT(ISERROR(SEARCH("Alerta",M9)))</formula>
    </cfRule>
    <cfRule type="containsText" dxfId="456" priority="139" stopIfTrue="1" operator="containsText" text="Tolerable">
      <formula>NOT(ISERROR(SEARCH("Tolerable",M9)))</formula>
    </cfRule>
    <cfRule type="containsText" dxfId="455" priority="140" stopIfTrue="1" operator="containsText" text="Aceptable">
      <formula>NOT(ISERROR(SEARCH("Aceptable",M9)))</formula>
    </cfRule>
  </conditionalFormatting>
  <conditionalFormatting sqref="Q9">
    <cfRule type="containsText" dxfId="454" priority="131" stopIfTrue="1" operator="containsText" text="No Aceptable">
      <formula>NOT(ISERROR(SEARCH("No Aceptable",Q9)))</formula>
    </cfRule>
    <cfRule type="containsText" dxfId="453" priority="132" stopIfTrue="1" operator="containsText" text="Critico">
      <formula>NOT(ISERROR(SEARCH("Critico",Q9)))</formula>
    </cfRule>
    <cfRule type="containsText" dxfId="452" priority="133" stopIfTrue="1" operator="containsText" text="Alerta">
      <formula>NOT(ISERROR(SEARCH("Alerta",Q9)))</formula>
    </cfRule>
    <cfRule type="containsText" dxfId="451" priority="134" stopIfTrue="1" operator="containsText" text="Tolerable">
      <formula>NOT(ISERROR(SEARCH("Tolerable",Q9)))</formula>
    </cfRule>
    <cfRule type="containsText" dxfId="450" priority="135" stopIfTrue="1" operator="containsText" text="Aceptable">
      <formula>NOT(ISERROR(SEARCH("Aceptable",Q9)))</formula>
    </cfRule>
  </conditionalFormatting>
  <conditionalFormatting sqref="M43">
    <cfRule type="containsText" dxfId="449" priority="126" stopIfTrue="1" operator="containsText" text="No Aceptable">
      <formula>NOT(ISERROR(SEARCH("No Aceptable",M43)))</formula>
    </cfRule>
    <cfRule type="containsText" dxfId="448" priority="127" stopIfTrue="1" operator="containsText" text="Critico">
      <formula>NOT(ISERROR(SEARCH("Critico",M43)))</formula>
    </cfRule>
    <cfRule type="containsText" dxfId="447" priority="128" stopIfTrue="1" operator="containsText" text="Alerta">
      <formula>NOT(ISERROR(SEARCH("Alerta",M43)))</formula>
    </cfRule>
    <cfRule type="containsText" dxfId="446" priority="129" stopIfTrue="1" operator="containsText" text="Tolerable">
      <formula>NOT(ISERROR(SEARCH("Tolerable",M43)))</formula>
    </cfRule>
    <cfRule type="containsText" dxfId="445" priority="130" stopIfTrue="1" operator="containsText" text="Aceptable">
      <formula>NOT(ISERROR(SEARCH("Aceptable",M43)))</formula>
    </cfRule>
  </conditionalFormatting>
  <conditionalFormatting sqref="Q43">
    <cfRule type="containsText" dxfId="444" priority="121" stopIfTrue="1" operator="containsText" text="No Aceptable">
      <formula>NOT(ISERROR(SEARCH("No Aceptable",Q43)))</formula>
    </cfRule>
    <cfRule type="containsText" dxfId="443" priority="122" stopIfTrue="1" operator="containsText" text="Critico">
      <formula>NOT(ISERROR(SEARCH("Critico",Q43)))</formula>
    </cfRule>
    <cfRule type="containsText" dxfId="442" priority="123" stopIfTrue="1" operator="containsText" text="Alerta">
      <formula>NOT(ISERROR(SEARCH("Alerta",Q43)))</formula>
    </cfRule>
    <cfRule type="containsText" dxfId="441" priority="124" stopIfTrue="1" operator="containsText" text="Tolerable">
      <formula>NOT(ISERROR(SEARCH("Tolerable",Q43)))</formula>
    </cfRule>
    <cfRule type="containsText" dxfId="440" priority="125" stopIfTrue="1" operator="containsText" text="Aceptable">
      <formula>NOT(ISERROR(SEARCH("Aceptable",Q43)))</formula>
    </cfRule>
  </conditionalFormatting>
  <conditionalFormatting sqref="M44">
    <cfRule type="containsText" dxfId="439" priority="116" stopIfTrue="1" operator="containsText" text="No Aceptable">
      <formula>NOT(ISERROR(SEARCH("No Aceptable",M44)))</formula>
    </cfRule>
    <cfRule type="containsText" dxfId="438" priority="117" stopIfTrue="1" operator="containsText" text="Critico">
      <formula>NOT(ISERROR(SEARCH("Critico",M44)))</formula>
    </cfRule>
    <cfRule type="containsText" dxfId="437" priority="118" stopIfTrue="1" operator="containsText" text="Alerta">
      <formula>NOT(ISERROR(SEARCH("Alerta",M44)))</formula>
    </cfRule>
    <cfRule type="containsText" dxfId="436" priority="119" stopIfTrue="1" operator="containsText" text="Tolerable">
      <formula>NOT(ISERROR(SEARCH("Tolerable",M44)))</formula>
    </cfRule>
    <cfRule type="containsText" dxfId="435" priority="120" stopIfTrue="1" operator="containsText" text="Aceptable">
      <formula>NOT(ISERROR(SEARCH("Aceptable",M44)))</formula>
    </cfRule>
  </conditionalFormatting>
  <conditionalFormatting sqref="Q44">
    <cfRule type="containsText" dxfId="434" priority="111" stopIfTrue="1" operator="containsText" text="No Aceptable">
      <formula>NOT(ISERROR(SEARCH("No Aceptable",Q44)))</formula>
    </cfRule>
    <cfRule type="containsText" dxfId="433" priority="112" stopIfTrue="1" operator="containsText" text="Critico">
      <formula>NOT(ISERROR(SEARCH("Critico",Q44)))</formula>
    </cfRule>
    <cfRule type="containsText" dxfId="432" priority="113" stopIfTrue="1" operator="containsText" text="Alerta">
      <formula>NOT(ISERROR(SEARCH("Alerta",Q44)))</formula>
    </cfRule>
    <cfRule type="containsText" dxfId="431" priority="114" stopIfTrue="1" operator="containsText" text="Tolerable">
      <formula>NOT(ISERROR(SEARCH("Tolerable",Q44)))</formula>
    </cfRule>
    <cfRule type="containsText" dxfId="430" priority="115" stopIfTrue="1" operator="containsText" text="Aceptable">
      <formula>NOT(ISERROR(SEARCH("Aceptable",Q44)))</formula>
    </cfRule>
  </conditionalFormatting>
  <conditionalFormatting sqref="Q48">
    <cfRule type="containsText" dxfId="429" priority="101" stopIfTrue="1" operator="containsText" text="No Aceptable">
      <formula>NOT(ISERROR(SEARCH("No Aceptable",Q48)))</formula>
    </cfRule>
    <cfRule type="containsText" dxfId="428" priority="102" stopIfTrue="1" operator="containsText" text="Critico">
      <formula>NOT(ISERROR(SEARCH("Critico",Q48)))</formula>
    </cfRule>
    <cfRule type="containsText" dxfId="427" priority="103" stopIfTrue="1" operator="containsText" text="Alerta">
      <formula>NOT(ISERROR(SEARCH("Alerta",Q48)))</formula>
    </cfRule>
    <cfRule type="containsText" dxfId="426" priority="104" stopIfTrue="1" operator="containsText" text="Tolerable">
      <formula>NOT(ISERROR(SEARCH("Tolerable",Q48)))</formula>
    </cfRule>
    <cfRule type="containsText" dxfId="425" priority="105" stopIfTrue="1" operator="containsText" text="Aceptable">
      <formula>NOT(ISERROR(SEARCH("Aceptable",Q48)))</formula>
    </cfRule>
  </conditionalFormatting>
  <conditionalFormatting sqref="M47">
    <cfRule type="containsText" dxfId="424" priority="86" stopIfTrue="1" operator="containsText" text="No Aceptable">
      <formula>NOT(ISERROR(SEARCH("No Aceptable",M47)))</formula>
    </cfRule>
    <cfRule type="containsText" dxfId="423" priority="87" stopIfTrue="1" operator="containsText" text="Critico">
      <formula>NOT(ISERROR(SEARCH("Critico",M47)))</formula>
    </cfRule>
    <cfRule type="containsText" dxfId="422" priority="88" stopIfTrue="1" operator="containsText" text="Alerta">
      <formula>NOT(ISERROR(SEARCH("Alerta",M47)))</formula>
    </cfRule>
    <cfRule type="containsText" dxfId="421" priority="89" stopIfTrue="1" operator="containsText" text="Tolerable">
      <formula>NOT(ISERROR(SEARCH("Tolerable",M47)))</formula>
    </cfRule>
    <cfRule type="containsText" dxfId="420" priority="90" stopIfTrue="1" operator="containsText" text="Aceptable">
      <formula>NOT(ISERROR(SEARCH("Aceptable",M47)))</formula>
    </cfRule>
  </conditionalFormatting>
  <conditionalFormatting sqref="Q46">
    <cfRule type="containsText" dxfId="419" priority="91" stopIfTrue="1" operator="containsText" text="No Aceptable">
      <formula>NOT(ISERROR(SEARCH("No Aceptable",Q46)))</formula>
    </cfRule>
    <cfRule type="containsText" dxfId="418" priority="92" stopIfTrue="1" operator="containsText" text="Critico">
      <formula>NOT(ISERROR(SEARCH("Critico",Q46)))</formula>
    </cfRule>
    <cfRule type="containsText" dxfId="417" priority="93" stopIfTrue="1" operator="containsText" text="Alerta">
      <formula>NOT(ISERROR(SEARCH("Alerta",Q46)))</formula>
    </cfRule>
    <cfRule type="containsText" dxfId="416" priority="94" stopIfTrue="1" operator="containsText" text="Tolerable">
      <formula>NOT(ISERROR(SEARCH("Tolerable",Q46)))</formula>
    </cfRule>
    <cfRule type="containsText" dxfId="415" priority="95" stopIfTrue="1" operator="containsText" text="Aceptable">
      <formula>NOT(ISERROR(SEARCH("Aceptable",Q46)))</formula>
    </cfRule>
  </conditionalFormatting>
  <conditionalFormatting sqref="Q47">
    <cfRule type="containsText" dxfId="414" priority="81" stopIfTrue="1" operator="containsText" text="No Aceptable">
      <formula>NOT(ISERROR(SEARCH("No Aceptable",Q47)))</formula>
    </cfRule>
    <cfRule type="containsText" dxfId="413" priority="82" stopIfTrue="1" operator="containsText" text="Critico">
      <formula>NOT(ISERROR(SEARCH("Critico",Q47)))</formula>
    </cfRule>
    <cfRule type="containsText" dxfId="412" priority="83" stopIfTrue="1" operator="containsText" text="Alerta">
      <formula>NOT(ISERROR(SEARCH("Alerta",Q47)))</formula>
    </cfRule>
    <cfRule type="containsText" dxfId="411" priority="84" stopIfTrue="1" operator="containsText" text="Tolerable">
      <formula>NOT(ISERROR(SEARCH("Tolerable",Q47)))</formula>
    </cfRule>
    <cfRule type="containsText" dxfId="410" priority="85" stopIfTrue="1" operator="containsText" text="Aceptable">
      <formula>NOT(ISERROR(SEARCH("Aceptable",Q47)))</formula>
    </cfRule>
  </conditionalFormatting>
  <conditionalFormatting sqref="M55">
    <cfRule type="containsText" dxfId="409" priority="76" stopIfTrue="1" operator="containsText" text="No Aceptable">
      <formula>NOT(ISERROR(SEARCH("No Aceptable",M55)))</formula>
    </cfRule>
    <cfRule type="containsText" dxfId="408" priority="77" stopIfTrue="1" operator="containsText" text="Critico">
      <formula>NOT(ISERROR(SEARCH("Critico",M55)))</formula>
    </cfRule>
    <cfRule type="containsText" dxfId="407" priority="78" stopIfTrue="1" operator="containsText" text="Alerta">
      <formula>NOT(ISERROR(SEARCH("Alerta",M55)))</formula>
    </cfRule>
    <cfRule type="containsText" dxfId="406" priority="79" stopIfTrue="1" operator="containsText" text="Tolerable">
      <formula>NOT(ISERROR(SEARCH("Tolerable",M55)))</formula>
    </cfRule>
    <cfRule type="containsText" dxfId="405" priority="80" stopIfTrue="1" operator="containsText" text="Aceptable">
      <formula>NOT(ISERROR(SEARCH("Aceptable",M55)))</formula>
    </cfRule>
  </conditionalFormatting>
  <conditionalFormatting sqref="Q55">
    <cfRule type="containsText" dxfId="404" priority="71" stopIfTrue="1" operator="containsText" text="No Aceptable">
      <formula>NOT(ISERROR(SEARCH("No Aceptable",Q55)))</formula>
    </cfRule>
    <cfRule type="containsText" dxfId="403" priority="72" stopIfTrue="1" operator="containsText" text="Critico">
      <formula>NOT(ISERROR(SEARCH("Critico",Q55)))</formula>
    </cfRule>
    <cfRule type="containsText" dxfId="402" priority="73" stopIfTrue="1" operator="containsText" text="Alerta">
      <formula>NOT(ISERROR(SEARCH("Alerta",Q55)))</formula>
    </cfRule>
    <cfRule type="containsText" dxfId="401" priority="74" stopIfTrue="1" operator="containsText" text="Tolerable">
      <formula>NOT(ISERROR(SEARCH("Tolerable",Q55)))</formula>
    </cfRule>
    <cfRule type="containsText" dxfId="400" priority="75" stopIfTrue="1" operator="containsText" text="Aceptable">
      <formula>NOT(ISERROR(SEARCH("Aceptable",Q55)))</formula>
    </cfRule>
  </conditionalFormatting>
  <conditionalFormatting sqref="M45">
    <cfRule type="containsText" dxfId="399" priority="66" stopIfTrue="1" operator="containsText" text="No Aceptable">
      <formula>NOT(ISERROR(SEARCH("No Aceptable",M45)))</formula>
    </cfRule>
    <cfRule type="containsText" dxfId="398" priority="67" stopIfTrue="1" operator="containsText" text="Critico">
      <formula>NOT(ISERROR(SEARCH("Critico",M45)))</formula>
    </cfRule>
    <cfRule type="containsText" dxfId="397" priority="68" stopIfTrue="1" operator="containsText" text="Alerta">
      <formula>NOT(ISERROR(SEARCH("Alerta",M45)))</formula>
    </cfRule>
    <cfRule type="containsText" dxfId="396" priority="69" stopIfTrue="1" operator="containsText" text="Tolerable">
      <formula>NOT(ISERROR(SEARCH("Tolerable",M45)))</formula>
    </cfRule>
    <cfRule type="containsText" dxfId="395" priority="70" stopIfTrue="1" operator="containsText" text="Aceptable">
      <formula>NOT(ISERROR(SEARCH("Aceptable",M45)))</formula>
    </cfRule>
  </conditionalFormatting>
  <conditionalFormatting sqref="Q45">
    <cfRule type="containsText" dxfId="394" priority="61" stopIfTrue="1" operator="containsText" text="No Aceptable">
      <formula>NOT(ISERROR(SEARCH("No Aceptable",Q45)))</formula>
    </cfRule>
    <cfRule type="containsText" dxfId="393" priority="62" stopIfTrue="1" operator="containsText" text="Critico">
      <formula>NOT(ISERROR(SEARCH("Critico",Q45)))</formula>
    </cfRule>
    <cfRule type="containsText" dxfId="392" priority="63" stopIfTrue="1" operator="containsText" text="Alerta">
      <formula>NOT(ISERROR(SEARCH("Alerta",Q45)))</formula>
    </cfRule>
    <cfRule type="containsText" dxfId="391" priority="64" stopIfTrue="1" operator="containsText" text="Tolerable">
      <formula>NOT(ISERROR(SEARCH("Tolerable",Q45)))</formula>
    </cfRule>
    <cfRule type="containsText" dxfId="390" priority="65" stopIfTrue="1" operator="containsText" text="Aceptable">
      <formula>NOT(ISERROR(SEARCH("Aceptable",Q45)))</formula>
    </cfRule>
  </conditionalFormatting>
  <conditionalFormatting sqref="M49">
    <cfRule type="containsText" dxfId="389" priority="56" stopIfTrue="1" operator="containsText" text="No Aceptable">
      <formula>NOT(ISERROR(SEARCH("No Aceptable",M49)))</formula>
    </cfRule>
    <cfRule type="containsText" dxfId="388" priority="57" stopIfTrue="1" operator="containsText" text="Critico">
      <formula>NOT(ISERROR(SEARCH("Critico",M49)))</formula>
    </cfRule>
    <cfRule type="containsText" dxfId="387" priority="58" stopIfTrue="1" operator="containsText" text="Alerta">
      <formula>NOT(ISERROR(SEARCH("Alerta",M49)))</formula>
    </cfRule>
    <cfRule type="containsText" dxfId="386" priority="59" stopIfTrue="1" operator="containsText" text="Tolerable">
      <formula>NOT(ISERROR(SEARCH("Tolerable",M49)))</formula>
    </cfRule>
    <cfRule type="containsText" dxfId="385" priority="60" stopIfTrue="1" operator="containsText" text="Aceptable">
      <formula>NOT(ISERROR(SEARCH("Aceptable",M49)))</formula>
    </cfRule>
  </conditionalFormatting>
  <conditionalFormatting sqref="Q49">
    <cfRule type="containsText" dxfId="384" priority="51" stopIfTrue="1" operator="containsText" text="No Aceptable">
      <formula>NOT(ISERROR(SEARCH("No Aceptable",Q49)))</formula>
    </cfRule>
    <cfRule type="containsText" dxfId="383" priority="52" stopIfTrue="1" operator="containsText" text="Critico">
      <formula>NOT(ISERROR(SEARCH("Critico",Q49)))</formula>
    </cfRule>
    <cfRule type="containsText" dxfId="382" priority="53" stopIfTrue="1" operator="containsText" text="Alerta">
      <formula>NOT(ISERROR(SEARCH("Alerta",Q49)))</formula>
    </cfRule>
    <cfRule type="containsText" dxfId="381" priority="54" stopIfTrue="1" operator="containsText" text="Tolerable">
      <formula>NOT(ISERROR(SEARCH("Tolerable",Q49)))</formula>
    </cfRule>
    <cfRule type="containsText" dxfId="380" priority="55" stopIfTrue="1" operator="containsText" text="Aceptable">
      <formula>NOT(ISERROR(SEARCH("Aceptable",Q49)))</formula>
    </cfRule>
  </conditionalFormatting>
  <conditionalFormatting sqref="M50">
    <cfRule type="containsText" dxfId="379" priority="46" stopIfTrue="1" operator="containsText" text="No Aceptable">
      <formula>NOT(ISERROR(SEARCH("No Aceptable",M50)))</formula>
    </cfRule>
    <cfRule type="containsText" dxfId="378" priority="47" stopIfTrue="1" operator="containsText" text="Critico">
      <formula>NOT(ISERROR(SEARCH("Critico",M50)))</formula>
    </cfRule>
    <cfRule type="containsText" dxfId="377" priority="48" stopIfTrue="1" operator="containsText" text="Alerta">
      <formula>NOT(ISERROR(SEARCH("Alerta",M50)))</formula>
    </cfRule>
    <cfRule type="containsText" dxfId="376" priority="49" stopIfTrue="1" operator="containsText" text="Tolerable">
      <formula>NOT(ISERROR(SEARCH("Tolerable",M50)))</formula>
    </cfRule>
    <cfRule type="containsText" dxfId="375" priority="50" stopIfTrue="1" operator="containsText" text="Aceptable">
      <formula>NOT(ISERROR(SEARCH("Aceptable",M50)))</formula>
    </cfRule>
  </conditionalFormatting>
  <conditionalFormatting sqref="Q50">
    <cfRule type="containsText" dxfId="374" priority="41" stopIfTrue="1" operator="containsText" text="No Aceptable">
      <formula>NOT(ISERROR(SEARCH("No Aceptable",Q50)))</formula>
    </cfRule>
    <cfRule type="containsText" dxfId="373" priority="42" stopIfTrue="1" operator="containsText" text="Critico">
      <formula>NOT(ISERROR(SEARCH("Critico",Q50)))</formula>
    </cfRule>
    <cfRule type="containsText" dxfId="372" priority="43" stopIfTrue="1" operator="containsText" text="Alerta">
      <formula>NOT(ISERROR(SEARCH("Alerta",Q50)))</formula>
    </cfRule>
    <cfRule type="containsText" dxfId="371" priority="44" stopIfTrue="1" operator="containsText" text="Tolerable">
      <formula>NOT(ISERROR(SEARCH("Tolerable",Q50)))</formula>
    </cfRule>
    <cfRule type="containsText" dxfId="370" priority="45" stopIfTrue="1" operator="containsText" text="Aceptable">
      <formula>NOT(ISERROR(SEARCH("Aceptable",Q50)))</formula>
    </cfRule>
  </conditionalFormatting>
  <conditionalFormatting sqref="M51">
    <cfRule type="containsText" dxfId="369" priority="36" stopIfTrue="1" operator="containsText" text="No Aceptable">
      <formula>NOT(ISERROR(SEARCH("No Aceptable",M51)))</formula>
    </cfRule>
    <cfRule type="containsText" dxfId="368" priority="37" stopIfTrue="1" operator="containsText" text="Critico">
      <formula>NOT(ISERROR(SEARCH("Critico",M51)))</formula>
    </cfRule>
    <cfRule type="containsText" dxfId="367" priority="38" stopIfTrue="1" operator="containsText" text="Alerta">
      <formula>NOT(ISERROR(SEARCH("Alerta",M51)))</formula>
    </cfRule>
    <cfRule type="containsText" dxfId="366" priority="39" stopIfTrue="1" operator="containsText" text="Tolerable">
      <formula>NOT(ISERROR(SEARCH("Tolerable",M51)))</formula>
    </cfRule>
    <cfRule type="containsText" dxfId="365" priority="40" stopIfTrue="1" operator="containsText" text="Aceptable">
      <formula>NOT(ISERROR(SEARCH("Aceptable",M51)))</formula>
    </cfRule>
  </conditionalFormatting>
  <conditionalFormatting sqref="Q51">
    <cfRule type="containsText" dxfId="364" priority="31" stopIfTrue="1" operator="containsText" text="No Aceptable">
      <formula>NOT(ISERROR(SEARCH("No Aceptable",Q51)))</formula>
    </cfRule>
    <cfRule type="containsText" dxfId="363" priority="32" stopIfTrue="1" operator="containsText" text="Critico">
      <formula>NOT(ISERROR(SEARCH("Critico",Q51)))</formula>
    </cfRule>
    <cfRule type="containsText" dxfId="362" priority="33" stopIfTrue="1" operator="containsText" text="Alerta">
      <formula>NOT(ISERROR(SEARCH("Alerta",Q51)))</formula>
    </cfRule>
    <cfRule type="containsText" dxfId="361" priority="34" stopIfTrue="1" operator="containsText" text="Tolerable">
      <formula>NOT(ISERROR(SEARCH("Tolerable",Q51)))</formula>
    </cfRule>
    <cfRule type="containsText" dxfId="360" priority="35" stopIfTrue="1" operator="containsText" text="Aceptable">
      <formula>NOT(ISERROR(SEARCH("Aceptable",Q51)))</formula>
    </cfRule>
  </conditionalFormatting>
  <conditionalFormatting sqref="M52">
    <cfRule type="containsText" dxfId="359" priority="26" stopIfTrue="1" operator="containsText" text="No Aceptable">
      <formula>NOT(ISERROR(SEARCH("No Aceptable",M52)))</formula>
    </cfRule>
    <cfRule type="containsText" dxfId="358" priority="27" stopIfTrue="1" operator="containsText" text="Critico">
      <formula>NOT(ISERROR(SEARCH("Critico",M52)))</formula>
    </cfRule>
    <cfRule type="containsText" dxfId="357" priority="28" stopIfTrue="1" operator="containsText" text="Alerta">
      <formula>NOT(ISERROR(SEARCH("Alerta",M52)))</formula>
    </cfRule>
    <cfRule type="containsText" dxfId="356" priority="29" stopIfTrue="1" operator="containsText" text="Tolerable">
      <formula>NOT(ISERROR(SEARCH("Tolerable",M52)))</formula>
    </cfRule>
    <cfRule type="containsText" dxfId="355" priority="30" stopIfTrue="1" operator="containsText" text="Aceptable">
      <formula>NOT(ISERROR(SEARCH("Aceptable",M52)))</formula>
    </cfRule>
  </conditionalFormatting>
  <conditionalFormatting sqref="Q52">
    <cfRule type="containsText" dxfId="354" priority="21" stopIfTrue="1" operator="containsText" text="No Aceptable">
      <formula>NOT(ISERROR(SEARCH("No Aceptable",Q52)))</formula>
    </cfRule>
    <cfRule type="containsText" dxfId="353" priority="22" stopIfTrue="1" operator="containsText" text="Critico">
      <formula>NOT(ISERROR(SEARCH("Critico",Q52)))</formula>
    </cfRule>
    <cfRule type="containsText" dxfId="352" priority="23" stopIfTrue="1" operator="containsText" text="Alerta">
      <formula>NOT(ISERROR(SEARCH("Alerta",Q52)))</formula>
    </cfRule>
    <cfRule type="containsText" dxfId="351" priority="24" stopIfTrue="1" operator="containsText" text="Tolerable">
      <formula>NOT(ISERROR(SEARCH("Tolerable",Q52)))</formula>
    </cfRule>
    <cfRule type="containsText" dxfId="350" priority="25" stopIfTrue="1" operator="containsText" text="Aceptable">
      <formula>NOT(ISERROR(SEARCH("Aceptable",Q52)))</formula>
    </cfRule>
  </conditionalFormatting>
  <conditionalFormatting sqref="M53">
    <cfRule type="containsText" dxfId="349" priority="16" stopIfTrue="1" operator="containsText" text="No Aceptable">
      <formula>NOT(ISERROR(SEARCH("No Aceptable",M53)))</formula>
    </cfRule>
    <cfRule type="containsText" dxfId="348" priority="17" stopIfTrue="1" operator="containsText" text="Critico">
      <formula>NOT(ISERROR(SEARCH("Critico",M53)))</formula>
    </cfRule>
    <cfRule type="containsText" dxfId="347" priority="18" stopIfTrue="1" operator="containsText" text="Alerta">
      <formula>NOT(ISERROR(SEARCH("Alerta",M53)))</formula>
    </cfRule>
    <cfRule type="containsText" dxfId="346" priority="19" stopIfTrue="1" operator="containsText" text="Tolerable">
      <formula>NOT(ISERROR(SEARCH("Tolerable",M53)))</formula>
    </cfRule>
    <cfRule type="containsText" dxfId="345" priority="20" stopIfTrue="1" operator="containsText" text="Aceptable">
      <formula>NOT(ISERROR(SEARCH("Aceptable",M53)))</formula>
    </cfRule>
  </conditionalFormatting>
  <conditionalFormatting sqref="Q53">
    <cfRule type="containsText" dxfId="344" priority="11" stopIfTrue="1" operator="containsText" text="No Aceptable">
      <formula>NOT(ISERROR(SEARCH("No Aceptable",Q53)))</formula>
    </cfRule>
    <cfRule type="containsText" dxfId="343" priority="12" stopIfTrue="1" operator="containsText" text="Critico">
      <formula>NOT(ISERROR(SEARCH("Critico",Q53)))</formula>
    </cfRule>
    <cfRule type="containsText" dxfId="342" priority="13" stopIfTrue="1" operator="containsText" text="Alerta">
      <formula>NOT(ISERROR(SEARCH("Alerta",Q53)))</formula>
    </cfRule>
    <cfRule type="containsText" dxfId="341" priority="14" stopIfTrue="1" operator="containsText" text="Tolerable">
      <formula>NOT(ISERROR(SEARCH("Tolerable",Q53)))</formula>
    </cfRule>
    <cfRule type="containsText" dxfId="340" priority="15" stopIfTrue="1" operator="containsText" text="Aceptable">
      <formula>NOT(ISERROR(SEARCH("Aceptable",Q53)))</formula>
    </cfRule>
  </conditionalFormatting>
  <conditionalFormatting sqref="M54">
    <cfRule type="containsText" dxfId="159" priority="6" stopIfTrue="1" operator="containsText" text="No Aceptable">
      <formula>NOT(ISERROR(SEARCH("No Aceptable",M54)))</formula>
    </cfRule>
    <cfRule type="containsText" dxfId="158" priority="7" stopIfTrue="1" operator="containsText" text="Critico">
      <formula>NOT(ISERROR(SEARCH("Critico",M54)))</formula>
    </cfRule>
    <cfRule type="containsText" dxfId="157" priority="8" stopIfTrue="1" operator="containsText" text="Alerta">
      <formula>NOT(ISERROR(SEARCH("Alerta",M54)))</formula>
    </cfRule>
    <cfRule type="containsText" dxfId="156" priority="9" stopIfTrue="1" operator="containsText" text="Tolerable">
      <formula>NOT(ISERROR(SEARCH("Tolerable",M54)))</formula>
    </cfRule>
    <cfRule type="containsText" dxfId="155" priority="10" stopIfTrue="1" operator="containsText" text="Aceptable">
      <formula>NOT(ISERROR(SEARCH("Aceptable",M54)))</formula>
    </cfRule>
  </conditionalFormatting>
  <conditionalFormatting sqref="Q54">
    <cfRule type="containsText" dxfId="149" priority="1" stopIfTrue="1" operator="containsText" text="No Aceptable">
      <formula>NOT(ISERROR(SEARCH("No Aceptable",Q54)))</formula>
    </cfRule>
    <cfRule type="containsText" dxfId="148" priority="2" stopIfTrue="1" operator="containsText" text="Critico">
      <formula>NOT(ISERROR(SEARCH("Critico",Q54)))</formula>
    </cfRule>
    <cfRule type="containsText" dxfId="147" priority="3" stopIfTrue="1" operator="containsText" text="Alerta">
      <formula>NOT(ISERROR(SEARCH("Alerta",Q54)))</formula>
    </cfRule>
    <cfRule type="containsText" dxfId="146" priority="4" stopIfTrue="1" operator="containsText" text="Tolerable">
      <formula>NOT(ISERROR(SEARCH("Tolerable",Q54)))</formula>
    </cfRule>
    <cfRule type="containsText" dxfId="145" priority="5" stopIfTrue="1" operator="containsText" text="Aceptable">
      <formula>NOT(ISERROR(SEARCH("Aceptable",Q54)))</formula>
    </cfRule>
  </conditionalFormatting>
  <dataValidations disablePrompts="1" count="1">
    <dataValidation type="list" allowBlank="1" showInputMessage="1" showErrorMessage="1" sqref="G22:G23">
      <formula1>"'!$A$114:$A$133"</formula1>
    </dataValidation>
  </dataValidations>
  <pageMargins left="0.7" right="0.7" top="0.75" bottom="0.75" header="0.3" footer="0.3"/>
  <pageSetup orientation="portrait" horizontalDpi="4294967293" verticalDpi="0"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'[1]Guía Ident peligro'!#REF!</xm:f>
          </x14:formula1>
          <xm:sqref>G24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workbookViewId="0">
      <selection activeCell="E5" sqref="E5:L5"/>
    </sheetView>
  </sheetViews>
  <sheetFormatPr baseColWidth="10" defaultRowHeight="15" x14ac:dyDescent="0.25"/>
  <sheetData>
    <row r="1" spans="1:12" x14ac:dyDescent="0.25">
      <c r="A1" s="40"/>
      <c r="B1" s="112" t="s">
        <v>374</v>
      </c>
      <c r="C1" s="112"/>
      <c r="D1" s="112"/>
      <c r="E1" s="112"/>
      <c r="F1" s="112"/>
      <c r="G1" s="112"/>
      <c r="H1" s="112"/>
      <c r="I1" s="112"/>
      <c r="J1" s="112"/>
      <c r="K1" s="112"/>
      <c r="L1" s="113"/>
    </row>
    <row r="4" spans="1:12" x14ac:dyDescent="0.25">
      <c r="A4" s="114" t="s">
        <v>375</v>
      </c>
      <c r="B4" s="115"/>
      <c r="C4" s="115"/>
      <c r="D4" s="116"/>
      <c r="E4" s="117" t="s">
        <v>376</v>
      </c>
      <c r="F4" s="117"/>
      <c r="G4" s="117"/>
      <c r="H4" s="117"/>
      <c r="I4" s="117"/>
      <c r="J4" s="117"/>
      <c r="K4" s="117"/>
      <c r="L4" s="117"/>
    </row>
    <row r="5" spans="1:12" x14ac:dyDescent="0.25">
      <c r="A5" s="118"/>
      <c r="B5" s="119"/>
      <c r="C5" s="119"/>
      <c r="D5" s="120"/>
      <c r="E5" s="111"/>
      <c r="F5" s="111"/>
      <c r="G5" s="111"/>
      <c r="H5" s="111"/>
      <c r="I5" s="111"/>
      <c r="J5" s="111"/>
      <c r="K5" s="111"/>
      <c r="L5" s="111"/>
    </row>
    <row r="6" spans="1:12" x14ac:dyDescent="0.25">
      <c r="A6" s="110"/>
      <c r="B6" s="110"/>
      <c r="C6" s="110"/>
      <c r="D6" s="110"/>
      <c r="E6" s="111"/>
      <c r="F6" s="111"/>
      <c r="G6" s="111"/>
      <c r="H6" s="111"/>
      <c r="I6" s="111"/>
      <c r="J6" s="111"/>
      <c r="K6" s="111"/>
      <c r="L6" s="111"/>
    </row>
    <row r="11" spans="1:12" x14ac:dyDescent="0.25">
      <c r="A11" s="128" t="s">
        <v>377</v>
      </c>
      <c r="B11" s="128"/>
      <c r="C11" s="128"/>
      <c r="D11" s="128"/>
      <c r="E11" s="128"/>
      <c r="F11" s="121"/>
      <c r="G11" s="121"/>
      <c r="H11" s="121"/>
      <c r="I11" s="121"/>
      <c r="J11" s="121"/>
      <c r="K11" s="121"/>
      <c r="L11" s="121"/>
    </row>
    <row r="12" spans="1:12" x14ac:dyDescent="0.25">
      <c r="A12" s="122" t="s">
        <v>378</v>
      </c>
      <c r="B12" s="123"/>
      <c r="C12" s="123"/>
      <c r="D12" s="123"/>
      <c r="E12" s="124"/>
      <c r="F12" s="41"/>
      <c r="G12" s="42"/>
      <c r="H12" s="42"/>
      <c r="I12" s="42"/>
      <c r="J12" s="125"/>
      <c r="K12" s="125"/>
      <c r="L12" s="125"/>
    </row>
    <row r="13" spans="1:12" x14ac:dyDescent="0.25">
      <c r="A13" s="126" t="s">
        <v>382</v>
      </c>
      <c r="B13" s="126"/>
      <c r="C13" s="126"/>
      <c r="D13" s="126"/>
      <c r="E13" s="126"/>
      <c r="F13" s="125"/>
      <c r="G13" s="125"/>
      <c r="H13" s="125"/>
      <c r="I13" s="125"/>
      <c r="J13" s="127"/>
      <c r="K13" s="127"/>
      <c r="L13" s="127"/>
    </row>
    <row r="15" spans="1:12" x14ac:dyDescent="0.25">
      <c r="A15" s="128" t="s">
        <v>379</v>
      </c>
      <c r="B15" s="128"/>
      <c r="C15" s="128"/>
      <c r="D15" s="128"/>
      <c r="E15" s="128"/>
    </row>
    <row r="16" spans="1:12" x14ac:dyDescent="0.25">
      <c r="A16" s="122" t="s">
        <v>380</v>
      </c>
      <c r="B16" s="123"/>
      <c r="C16" s="123"/>
      <c r="D16" s="123"/>
      <c r="E16" s="124"/>
    </row>
    <row r="17" spans="1:5" x14ac:dyDescent="0.25">
      <c r="A17" s="126" t="s">
        <v>381</v>
      </c>
      <c r="B17" s="126"/>
      <c r="C17" s="126"/>
      <c r="D17" s="126"/>
      <c r="E17" s="126"/>
    </row>
  </sheetData>
  <mergeCells count="18">
    <mergeCell ref="A15:E15"/>
    <mergeCell ref="A16:E16"/>
    <mergeCell ref="A17:E17"/>
    <mergeCell ref="A11:E11"/>
    <mergeCell ref="F11:I11"/>
    <mergeCell ref="J11:L11"/>
    <mergeCell ref="A12:E12"/>
    <mergeCell ref="J12:L12"/>
    <mergeCell ref="A13:E13"/>
    <mergeCell ref="F13:I13"/>
    <mergeCell ref="J13:L13"/>
    <mergeCell ref="A6:D6"/>
    <mergeCell ref="E6:L6"/>
    <mergeCell ref="B1:L1"/>
    <mergeCell ref="A4:D4"/>
    <mergeCell ref="E4:L4"/>
    <mergeCell ref="A5:D5"/>
    <mergeCell ref="E5:L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
  <sheetViews>
    <sheetView zoomScale="70" zoomScaleNormal="70" workbookViewId="0">
      <selection activeCell="B5" sqref="B5"/>
    </sheetView>
  </sheetViews>
  <sheetFormatPr baseColWidth="10" defaultRowHeight="15" x14ac:dyDescent="0.25"/>
  <cols>
    <col min="1" max="1" width="14.28515625" customWidth="1"/>
    <col min="7" max="7" width="19" customWidth="1"/>
    <col min="8" max="8" width="19.85546875" customWidth="1"/>
    <col min="9" max="9" width="34.7109375" customWidth="1"/>
    <col min="10" max="10" width="11.42578125" customWidth="1"/>
    <col min="11" max="11" width="18.42578125" customWidth="1"/>
    <col min="14" max="14" width="44.140625" customWidth="1"/>
  </cols>
  <sheetData>
    <row r="1" spans="1:18" ht="25.5" x14ac:dyDescent="0.25">
      <c r="A1" s="47"/>
      <c r="B1" s="47"/>
      <c r="C1" s="47"/>
      <c r="D1" s="47"/>
      <c r="E1" s="47"/>
      <c r="F1" s="47"/>
      <c r="G1" s="47"/>
      <c r="H1" s="47"/>
      <c r="I1" s="47"/>
      <c r="J1" s="47"/>
      <c r="K1" s="47"/>
      <c r="L1" s="47"/>
      <c r="M1" s="47"/>
      <c r="N1" s="47"/>
      <c r="O1" s="47"/>
      <c r="P1" s="47"/>
      <c r="Q1" s="48"/>
    </row>
    <row r="2" spans="1:18" ht="25.5" x14ac:dyDescent="0.25">
      <c r="A2" s="49"/>
      <c r="B2" s="49"/>
      <c r="C2" s="49"/>
      <c r="D2" s="49" t="s">
        <v>2</v>
      </c>
      <c r="E2" s="49"/>
      <c r="F2" s="49"/>
      <c r="G2" s="49"/>
      <c r="H2" s="49"/>
      <c r="I2" s="49"/>
      <c r="J2" s="49"/>
      <c r="K2" s="49" t="s">
        <v>3</v>
      </c>
      <c r="L2" s="49"/>
      <c r="M2" s="49"/>
      <c r="N2" s="49"/>
      <c r="O2" s="49"/>
      <c r="P2" s="49"/>
      <c r="Q2" s="49"/>
    </row>
    <row r="3" spans="1:18" ht="24.75" customHeight="1" x14ac:dyDescent="0.25">
      <c r="A3" s="9" t="s">
        <v>21</v>
      </c>
      <c r="B3" s="50">
        <v>43558</v>
      </c>
      <c r="C3" s="51"/>
    </row>
    <row r="4" spans="1:18" ht="27" customHeight="1" thickBot="1" x14ac:dyDescent="0.3">
      <c r="A4" s="9" t="s">
        <v>22</v>
      </c>
      <c r="B4" s="52" t="s">
        <v>26</v>
      </c>
      <c r="C4" s="52"/>
    </row>
    <row r="5" spans="1:18" ht="67.5" x14ac:dyDescent="0.25">
      <c r="A5" s="1" t="s">
        <v>4</v>
      </c>
      <c r="B5" s="2" t="s">
        <v>5</v>
      </c>
      <c r="C5" s="2" t="s">
        <v>6</v>
      </c>
      <c r="D5" s="2" t="s">
        <v>7</v>
      </c>
      <c r="E5" s="2" t="s">
        <v>8</v>
      </c>
      <c r="F5" s="2" t="s">
        <v>9</v>
      </c>
      <c r="G5" s="3" t="s">
        <v>10</v>
      </c>
      <c r="H5" s="3" t="s">
        <v>11</v>
      </c>
      <c r="I5" s="3" t="s">
        <v>12</v>
      </c>
      <c r="J5" s="4" t="s">
        <v>13</v>
      </c>
      <c r="K5" s="5" t="s">
        <v>14</v>
      </c>
      <c r="L5" s="5" t="s">
        <v>15</v>
      </c>
      <c r="M5" s="6" t="s">
        <v>16</v>
      </c>
      <c r="N5" s="5" t="s">
        <v>17</v>
      </c>
      <c r="O5" s="5" t="s">
        <v>18</v>
      </c>
      <c r="P5" s="44" t="s">
        <v>19</v>
      </c>
      <c r="Q5" s="45"/>
      <c r="R5" s="8" t="s">
        <v>20</v>
      </c>
    </row>
    <row r="6" spans="1:18" ht="159" customHeight="1" x14ac:dyDescent="0.25">
      <c r="A6" s="10" t="s">
        <v>24</v>
      </c>
      <c r="B6" s="11" t="s">
        <v>25</v>
      </c>
      <c r="C6" s="11" t="s">
        <v>25</v>
      </c>
      <c r="D6" s="11" t="s">
        <v>25</v>
      </c>
      <c r="E6" s="11" t="s">
        <v>25</v>
      </c>
      <c r="F6" s="11" t="s">
        <v>26</v>
      </c>
      <c r="G6" s="12" t="s">
        <v>27</v>
      </c>
      <c r="H6" s="12" t="s">
        <v>28</v>
      </c>
      <c r="I6" s="13" t="s">
        <v>29</v>
      </c>
      <c r="J6" s="14" t="s">
        <v>30</v>
      </c>
      <c r="K6" s="14" t="s">
        <v>31</v>
      </c>
      <c r="L6" s="15">
        <f t="shared" ref="L6:L9" si="0">IF(OR(J6="",K6=""),"",+MID(J6,1,1)*MID(K6,1,1))</f>
        <v>5</v>
      </c>
      <c r="M6" s="16" t="str">
        <f t="shared" ref="M6:M9" si="1">IF(L6="","",IF(L6&lt;=4,"Aceptable",IF(L6&lt;=9,"Tolerable",IF(L6&lt;=12,"Alerta",IF(L6&lt;=16,"Critico","No aceptable")))))</f>
        <v>Tolerable</v>
      </c>
      <c r="N6" s="17" t="s">
        <v>392</v>
      </c>
      <c r="O6" s="18" t="s">
        <v>32</v>
      </c>
      <c r="P6" s="19">
        <f t="shared" ref="P6:P13" si="2">IF(O6="","",L6*MID(O6,1,1))</f>
        <v>5</v>
      </c>
      <c r="Q6" s="16" t="str">
        <f t="shared" ref="Q6" si="3">IF(P6="","",IF(P6&lt;=9,"Aceptable",IF(P6&lt;=27,"Tolerable",IF(P6&lt;=48,"Alerta",IF(P6&lt;=75,"Critico","No aceptable")))))</f>
        <v>Aceptable</v>
      </c>
      <c r="R6" s="13" t="s">
        <v>33</v>
      </c>
    </row>
    <row r="7" spans="1:18" ht="168" customHeight="1" x14ac:dyDescent="0.25">
      <c r="A7" s="10" t="s">
        <v>24</v>
      </c>
      <c r="B7" s="11" t="s">
        <v>25</v>
      </c>
      <c r="C7" s="11" t="s">
        <v>25</v>
      </c>
      <c r="D7" s="11" t="s">
        <v>25</v>
      </c>
      <c r="E7" s="11" t="s">
        <v>25</v>
      </c>
      <c r="F7" s="11" t="s">
        <v>26</v>
      </c>
      <c r="G7" s="12" t="s">
        <v>27</v>
      </c>
      <c r="H7" s="12" t="s">
        <v>34</v>
      </c>
      <c r="I7" s="13" t="s">
        <v>384</v>
      </c>
      <c r="J7" s="14" t="s">
        <v>30</v>
      </c>
      <c r="K7" s="14" t="s">
        <v>31</v>
      </c>
      <c r="L7" s="15">
        <f t="shared" si="0"/>
        <v>5</v>
      </c>
      <c r="M7" s="16" t="str">
        <f t="shared" si="1"/>
        <v>Tolerable</v>
      </c>
      <c r="N7" s="17" t="s">
        <v>393</v>
      </c>
      <c r="O7" s="18" t="s">
        <v>32</v>
      </c>
      <c r="P7" s="19">
        <f t="shared" si="2"/>
        <v>5</v>
      </c>
      <c r="Q7" s="16" t="str">
        <f t="shared" ref="Q7:Q12" si="4">IF(P7="","",IF(P7&lt;=9,"Aceptable",IF(P7&lt;=27,"Tolerable",IF(P7&lt;=48,"Alerta",IF(P7&lt;=75,"Critico","No aceptable")))))</f>
        <v>Aceptable</v>
      </c>
      <c r="R7" s="13" t="s">
        <v>33</v>
      </c>
    </row>
    <row r="8" spans="1:18" ht="108.75" customHeight="1" x14ac:dyDescent="0.25">
      <c r="A8" s="10" t="s">
        <v>24</v>
      </c>
      <c r="B8" s="11" t="s">
        <v>25</v>
      </c>
      <c r="C8" s="11" t="s">
        <v>25</v>
      </c>
      <c r="D8" s="11" t="s">
        <v>25</v>
      </c>
      <c r="E8" s="11" t="s">
        <v>25</v>
      </c>
      <c r="F8" s="11" t="s">
        <v>26</v>
      </c>
      <c r="G8" s="12" t="s">
        <v>27</v>
      </c>
      <c r="H8" s="12" t="s">
        <v>388</v>
      </c>
      <c r="I8" s="13" t="s">
        <v>389</v>
      </c>
      <c r="J8" s="14" t="s">
        <v>30</v>
      </c>
      <c r="K8" s="14" t="s">
        <v>31</v>
      </c>
      <c r="L8" s="15">
        <f t="shared" si="0"/>
        <v>5</v>
      </c>
      <c r="M8" s="16" t="str">
        <f t="shared" si="1"/>
        <v>Tolerable</v>
      </c>
      <c r="N8" s="17" t="s">
        <v>394</v>
      </c>
      <c r="O8" s="18" t="s">
        <v>32</v>
      </c>
      <c r="P8" s="19">
        <f t="shared" si="2"/>
        <v>5</v>
      </c>
      <c r="Q8" s="16" t="str">
        <f t="shared" si="4"/>
        <v>Aceptable</v>
      </c>
      <c r="R8" s="13" t="s">
        <v>33</v>
      </c>
    </row>
    <row r="9" spans="1:18" ht="156.75" customHeight="1" x14ac:dyDescent="0.25">
      <c r="A9" s="10" t="s">
        <v>24</v>
      </c>
      <c r="B9" s="11" t="s">
        <v>25</v>
      </c>
      <c r="C9" s="11" t="s">
        <v>25</v>
      </c>
      <c r="D9" s="11" t="s">
        <v>25</v>
      </c>
      <c r="E9" s="11" t="s">
        <v>25</v>
      </c>
      <c r="F9" s="11" t="s">
        <v>26</v>
      </c>
      <c r="G9" s="12" t="s">
        <v>27</v>
      </c>
      <c r="H9" s="12" t="s">
        <v>388</v>
      </c>
      <c r="I9" s="13" t="s">
        <v>399</v>
      </c>
      <c r="J9" s="14" t="s">
        <v>30</v>
      </c>
      <c r="K9" s="14" t="s">
        <v>31</v>
      </c>
      <c r="L9" s="15">
        <f t="shared" si="0"/>
        <v>5</v>
      </c>
      <c r="M9" s="16" t="str">
        <f t="shared" si="1"/>
        <v>Tolerable</v>
      </c>
      <c r="N9" s="17" t="s">
        <v>400</v>
      </c>
      <c r="O9" s="18" t="s">
        <v>32</v>
      </c>
      <c r="P9" s="19">
        <f t="shared" si="2"/>
        <v>5</v>
      </c>
      <c r="Q9" s="16" t="str">
        <f t="shared" si="4"/>
        <v>Aceptable</v>
      </c>
      <c r="R9" s="13" t="s">
        <v>33</v>
      </c>
    </row>
    <row r="10" spans="1:18" ht="172.5" customHeight="1" x14ac:dyDescent="0.25">
      <c r="A10" s="10" t="s">
        <v>24</v>
      </c>
      <c r="B10" s="11" t="s">
        <v>25</v>
      </c>
      <c r="C10" s="11" t="s">
        <v>25</v>
      </c>
      <c r="D10" s="11" t="s">
        <v>25</v>
      </c>
      <c r="E10" s="11" t="s">
        <v>25</v>
      </c>
      <c r="F10" s="11" t="s">
        <v>26</v>
      </c>
      <c r="G10" s="12" t="s">
        <v>27</v>
      </c>
      <c r="H10" s="12" t="s">
        <v>386</v>
      </c>
      <c r="I10" s="13" t="s">
        <v>387</v>
      </c>
      <c r="J10" s="14" t="s">
        <v>30</v>
      </c>
      <c r="K10" s="14" t="s">
        <v>31</v>
      </c>
      <c r="L10" s="15">
        <f>IF(OR(J10="",K10=""),"",+MID(J10,1,1)*MID(K10,1,1))</f>
        <v>5</v>
      </c>
      <c r="M10" s="16" t="str">
        <f>IF(L10="","",IF(L10&lt;=4,"Aceptable",IF(L10&lt;=9,"Tolerable",IF(L10&lt;=12,"Alerta",IF(L10&lt;=16,"Critico","No aceptable")))))</f>
        <v>Tolerable</v>
      </c>
      <c r="N10" s="17" t="s">
        <v>395</v>
      </c>
      <c r="O10" s="18" t="s">
        <v>32</v>
      </c>
      <c r="P10" s="19">
        <f t="shared" si="2"/>
        <v>5</v>
      </c>
      <c r="Q10" s="16" t="str">
        <f t="shared" si="4"/>
        <v>Aceptable</v>
      </c>
      <c r="R10" s="13" t="s">
        <v>33</v>
      </c>
    </row>
    <row r="11" spans="1:18" ht="287.25" customHeight="1" x14ac:dyDescent="0.25">
      <c r="A11" s="10" t="s">
        <v>24</v>
      </c>
      <c r="B11" s="11" t="s">
        <v>25</v>
      </c>
      <c r="C11" s="11" t="s">
        <v>25</v>
      </c>
      <c r="D11" s="11" t="s">
        <v>25</v>
      </c>
      <c r="E11" s="11" t="s">
        <v>25</v>
      </c>
      <c r="F11" s="11" t="s">
        <v>26</v>
      </c>
      <c r="G11" s="12" t="s">
        <v>27</v>
      </c>
      <c r="H11" s="12" t="s">
        <v>38</v>
      </c>
      <c r="I11" s="13" t="s">
        <v>383</v>
      </c>
      <c r="J11" s="14" t="s">
        <v>30</v>
      </c>
      <c r="K11" s="14" t="s">
        <v>31</v>
      </c>
      <c r="L11" s="15">
        <f t="shared" ref="L11" si="5">IF(OR(J11="",K11=""),"",+MID(J11,1,1)*MID(K11,1,1))</f>
        <v>5</v>
      </c>
      <c r="M11" s="16" t="str">
        <f t="shared" ref="M11" si="6">IF(L11="","",IF(L11&lt;=4,"Aceptable",IF(L11&lt;=9,"Tolerable",IF(L11&lt;=12,"Alerta",IF(L11&lt;=16,"Critico","No aceptable")))))</f>
        <v>Tolerable</v>
      </c>
      <c r="N11" s="17" t="s">
        <v>396</v>
      </c>
      <c r="O11" s="18" t="s">
        <v>32</v>
      </c>
      <c r="P11" s="19">
        <f t="shared" si="2"/>
        <v>5</v>
      </c>
      <c r="Q11" s="16" t="str">
        <f t="shared" si="4"/>
        <v>Aceptable</v>
      </c>
      <c r="R11" s="13" t="s">
        <v>33</v>
      </c>
    </row>
    <row r="12" spans="1:18" ht="176.25" customHeight="1" x14ac:dyDescent="0.25">
      <c r="A12" s="10" t="s">
        <v>24</v>
      </c>
      <c r="B12" s="11" t="s">
        <v>25</v>
      </c>
      <c r="C12" s="11" t="s">
        <v>25</v>
      </c>
      <c r="D12" s="11" t="s">
        <v>25</v>
      </c>
      <c r="E12" s="11" t="s">
        <v>25</v>
      </c>
      <c r="F12" s="11" t="s">
        <v>26</v>
      </c>
      <c r="G12" s="12" t="s">
        <v>27</v>
      </c>
      <c r="H12" s="12" t="s">
        <v>39</v>
      </c>
      <c r="I12" s="13" t="s">
        <v>40</v>
      </c>
      <c r="J12" s="14" t="s">
        <v>30</v>
      </c>
      <c r="K12" s="14" t="s">
        <v>31</v>
      </c>
      <c r="L12" s="15">
        <f>IF(OR(J12="",K12=""),"",+MID(J12,1,1)*MID(K12,1,1))</f>
        <v>5</v>
      </c>
      <c r="M12" s="16" t="str">
        <f>IF(L12="","",IF(L12&lt;=4,"Aceptable",IF(L12&lt;=9,"Tolerable",IF(L12&lt;=12,"Alerta",IF(L12&lt;=16,"Critico","No aceptable")))))</f>
        <v>Tolerable</v>
      </c>
      <c r="N12" s="17" t="s">
        <v>397</v>
      </c>
      <c r="O12" s="18" t="s">
        <v>32</v>
      </c>
      <c r="P12" s="19">
        <f t="shared" si="2"/>
        <v>5</v>
      </c>
      <c r="Q12" s="16" t="str">
        <f t="shared" si="4"/>
        <v>Aceptable</v>
      </c>
      <c r="R12" s="13" t="s">
        <v>33</v>
      </c>
    </row>
    <row r="13" spans="1:18" ht="257.25" customHeight="1" x14ac:dyDescent="0.25">
      <c r="A13" s="10" t="s">
        <v>24</v>
      </c>
      <c r="B13" s="11" t="s">
        <v>25</v>
      </c>
      <c r="C13" s="11" t="s">
        <v>25</v>
      </c>
      <c r="D13" s="11" t="s">
        <v>25</v>
      </c>
      <c r="E13" s="11" t="s">
        <v>25</v>
      </c>
      <c r="F13" s="11" t="s">
        <v>26</v>
      </c>
      <c r="G13" s="12" t="s">
        <v>27</v>
      </c>
      <c r="H13" s="12" t="s">
        <v>41</v>
      </c>
      <c r="I13" s="13" t="s">
        <v>385</v>
      </c>
      <c r="J13" s="14" t="s">
        <v>30</v>
      </c>
      <c r="K13" s="14" t="s">
        <v>31</v>
      </c>
      <c r="L13" s="15">
        <f t="shared" ref="L13" si="7">IF(OR(J13="",K13=""),"",+MID(J13,1,1)*MID(K13,1,1))</f>
        <v>5</v>
      </c>
      <c r="M13" s="16" t="str">
        <f t="shared" ref="M13" si="8">IF(L13="","",IF(L13&lt;=4,"Aceptable",IF(L13&lt;=9,"Tolerable",IF(L13&lt;=12,"Alerta",IF(L13&lt;=16,"Critico","No aceptable")))))</f>
        <v>Tolerable</v>
      </c>
      <c r="N13" s="17" t="s">
        <v>398</v>
      </c>
      <c r="O13" s="18" t="s">
        <v>32</v>
      </c>
      <c r="P13" s="19">
        <f t="shared" si="2"/>
        <v>5</v>
      </c>
      <c r="Q13" s="16" t="str">
        <f t="shared" ref="Q13" si="9">IF(P13="","",IF(P13&lt;=9,"Aceptable",IF(P13&lt;=27,"Tolerable",IF(P13&lt;=48,"Alerta",IF(P13&lt;=75,"Critico","No aceptable")))))</f>
        <v>Aceptable</v>
      </c>
      <c r="R13" s="13" t="s">
        <v>33</v>
      </c>
    </row>
  </sheetData>
  <mergeCells count="7">
    <mergeCell ref="A1:Q1"/>
    <mergeCell ref="A2:C2"/>
    <mergeCell ref="D2:J2"/>
    <mergeCell ref="K2:Q2"/>
    <mergeCell ref="P5:Q5"/>
    <mergeCell ref="B3:C3"/>
    <mergeCell ref="B4:C4"/>
  </mergeCells>
  <conditionalFormatting sqref="M10">
    <cfRule type="containsText" dxfId="339" priority="26" stopIfTrue="1" operator="containsText" text="No Aceptable">
      <formula>NOT(ISERROR(SEARCH("No Aceptable",M10)))</formula>
    </cfRule>
    <cfRule type="containsText" dxfId="338" priority="27" stopIfTrue="1" operator="containsText" text="Critico">
      <formula>NOT(ISERROR(SEARCH("Critico",M10)))</formula>
    </cfRule>
    <cfRule type="containsText" dxfId="337" priority="28" stopIfTrue="1" operator="containsText" text="Alerta">
      <formula>NOT(ISERROR(SEARCH("Alerta",M10)))</formula>
    </cfRule>
    <cfRule type="containsText" dxfId="336" priority="29" stopIfTrue="1" operator="containsText" text="Tolerable">
      <formula>NOT(ISERROR(SEARCH("Tolerable",M10)))</formula>
    </cfRule>
    <cfRule type="containsText" dxfId="335" priority="30" stopIfTrue="1" operator="containsText" text="Aceptable">
      <formula>NOT(ISERROR(SEARCH("Aceptable",M10)))</formula>
    </cfRule>
  </conditionalFormatting>
  <conditionalFormatting sqref="Q10">
    <cfRule type="containsText" dxfId="334" priority="21" stopIfTrue="1" operator="containsText" text="No Aceptable">
      <formula>NOT(ISERROR(SEARCH("No Aceptable",Q10)))</formula>
    </cfRule>
    <cfRule type="containsText" dxfId="333" priority="22" stopIfTrue="1" operator="containsText" text="Critico">
      <formula>NOT(ISERROR(SEARCH("Critico",Q10)))</formula>
    </cfRule>
    <cfRule type="containsText" dxfId="332" priority="23" stopIfTrue="1" operator="containsText" text="Alerta">
      <formula>NOT(ISERROR(SEARCH("Alerta",Q10)))</formula>
    </cfRule>
    <cfRule type="containsText" dxfId="331" priority="24" stopIfTrue="1" operator="containsText" text="Tolerable">
      <formula>NOT(ISERROR(SEARCH("Tolerable",Q10)))</formula>
    </cfRule>
    <cfRule type="containsText" dxfId="330" priority="25" stopIfTrue="1" operator="containsText" text="Aceptable">
      <formula>NOT(ISERROR(SEARCH("Aceptable",Q10)))</formula>
    </cfRule>
  </conditionalFormatting>
  <conditionalFormatting sqref="M8">
    <cfRule type="containsText" dxfId="329" priority="16" stopIfTrue="1" operator="containsText" text="No Aceptable">
      <formula>NOT(ISERROR(SEARCH("No Aceptable",M8)))</formula>
    </cfRule>
    <cfRule type="containsText" dxfId="328" priority="17" stopIfTrue="1" operator="containsText" text="Critico">
      <formula>NOT(ISERROR(SEARCH("Critico",M8)))</formula>
    </cfRule>
    <cfRule type="containsText" dxfId="327" priority="18" stopIfTrue="1" operator="containsText" text="Alerta">
      <formula>NOT(ISERROR(SEARCH("Alerta",M8)))</formula>
    </cfRule>
    <cfRule type="containsText" dxfId="326" priority="19" stopIfTrue="1" operator="containsText" text="Tolerable">
      <formula>NOT(ISERROR(SEARCH("Tolerable",M8)))</formula>
    </cfRule>
    <cfRule type="containsText" dxfId="325" priority="20" stopIfTrue="1" operator="containsText" text="Aceptable">
      <formula>NOT(ISERROR(SEARCH("Aceptable",M8)))</formula>
    </cfRule>
  </conditionalFormatting>
  <conditionalFormatting sqref="Q8">
    <cfRule type="containsText" dxfId="324" priority="11" stopIfTrue="1" operator="containsText" text="No Aceptable">
      <formula>NOT(ISERROR(SEARCH("No Aceptable",Q8)))</formula>
    </cfRule>
    <cfRule type="containsText" dxfId="323" priority="12" stopIfTrue="1" operator="containsText" text="Critico">
      <formula>NOT(ISERROR(SEARCH("Critico",Q8)))</formula>
    </cfRule>
    <cfRule type="containsText" dxfId="322" priority="13" stopIfTrue="1" operator="containsText" text="Alerta">
      <formula>NOT(ISERROR(SEARCH("Alerta",Q8)))</formula>
    </cfRule>
    <cfRule type="containsText" dxfId="321" priority="14" stopIfTrue="1" operator="containsText" text="Tolerable">
      <formula>NOT(ISERROR(SEARCH("Tolerable",Q8)))</formula>
    </cfRule>
    <cfRule type="containsText" dxfId="320" priority="15" stopIfTrue="1" operator="containsText" text="Aceptable">
      <formula>NOT(ISERROR(SEARCH("Aceptable",Q8)))</formula>
    </cfRule>
  </conditionalFormatting>
  <conditionalFormatting sqref="M9">
    <cfRule type="containsText" dxfId="319" priority="6" stopIfTrue="1" operator="containsText" text="No Aceptable">
      <formula>NOT(ISERROR(SEARCH("No Aceptable",M9)))</formula>
    </cfRule>
    <cfRule type="containsText" dxfId="318" priority="7" stopIfTrue="1" operator="containsText" text="Critico">
      <formula>NOT(ISERROR(SEARCH("Critico",M9)))</formula>
    </cfRule>
    <cfRule type="containsText" dxfId="317" priority="8" stopIfTrue="1" operator="containsText" text="Alerta">
      <formula>NOT(ISERROR(SEARCH("Alerta",M9)))</formula>
    </cfRule>
    <cfRule type="containsText" dxfId="316" priority="9" stopIfTrue="1" operator="containsText" text="Tolerable">
      <formula>NOT(ISERROR(SEARCH("Tolerable",M9)))</formula>
    </cfRule>
    <cfRule type="containsText" dxfId="315" priority="10" stopIfTrue="1" operator="containsText" text="Aceptable">
      <formula>NOT(ISERROR(SEARCH("Aceptable",M9)))</formula>
    </cfRule>
  </conditionalFormatting>
  <conditionalFormatting sqref="Q9">
    <cfRule type="containsText" dxfId="314" priority="1" stopIfTrue="1" operator="containsText" text="No Aceptable">
      <formula>NOT(ISERROR(SEARCH("No Aceptable",Q9)))</formula>
    </cfRule>
    <cfRule type="containsText" dxfId="313" priority="2" stopIfTrue="1" operator="containsText" text="Critico">
      <formula>NOT(ISERROR(SEARCH("Critico",Q9)))</formula>
    </cfRule>
    <cfRule type="containsText" dxfId="312" priority="3" stopIfTrue="1" operator="containsText" text="Alerta">
      <formula>NOT(ISERROR(SEARCH("Alerta",Q9)))</formula>
    </cfRule>
    <cfRule type="containsText" dxfId="311" priority="4" stopIfTrue="1" operator="containsText" text="Tolerable">
      <formula>NOT(ISERROR(SEARCH("Tolerable",Q9)))</formula>
    </cfRule>
    <cfRule type="containsText" dxfId="310" priority="5" stopIfTrue="1" operator="containsText" text="Aceptable">
      <formula>NOT(ISERROR(SEARCH("Aceptable",Q9)))</formula>
    </cfRule>
  </conditionalFormatting>
  <conditionalFormatting sqref="M6 M11:M13">
    <cfRule type="containsText" dxfId="309" priority="46" stopIfTrue="1" operator="containsText" text="No Aceptable">
      <formula>NOT(ISERROR(SEARCH("No Aceptable",M6)))</formula>
    </cfRule>
    <cfRule type="containsText" dxfId="308" priority="47" stopIfTrue="1" operator="containsText" text="Critico">
      <formula>NOT(ISERROR(SEARCH("Critico",M6)))</formula>
    </cfRule>
    <cfRule type="containsText" dxfId="307" priority="48" stopIfTrue="1" operator="containsText" text="Alerta">
      <formula>NOT(ISERROR(SEARCH("Alerta",M6)))</formula>
    </cfRule>
    <cfRule type="containsText" dxfId="306" priority="49" stopIfTrue="1" operator="containsText" text="Tolerable">
      <formula>NOT(ISERROR(SEARCH("Tolerable",M6)))</formula>
    </cfRule>
    <cfRule type="containsText" dxfId="305" priority="50" stopIfTrue="1" operator="containsText" text="Aceptable">
      <formula>NOT(ISERROR(SEARCH("Aceptable",M6)))</formula>
    </cfRule>
  </conditionalFormatting>
  <conditionalFormatting sqref="Q6 Q11:Q13">
    <cfRule type="containsText" dxfId="304" priority="41" stopIfTrue="1" operator="containsText" text="No Aceptable">
      <formula>NOT(ISERROR(SEARCH("No Aceptable",Q6)))</formula>
    </cfRule>
    <cfRule type="containsText" dxfId="303" priority="42" stopIfTrue="1" operator="containsText" text="Critico">
      <formula>NOT(ISERROR(SEARCH("Critico",Q6)))</formula>
    </cfRule>
    <cfRule type="containsText" dxfId="302" priority="43" stopIfTrue="1" operator="containsText" text="Alerta">
      <formula>NOT(ISERROR(SEARCH("Alerta",Q6)))</formula>
    </cfRule>
    <cfRule type="containsText" dxfId="301" priority="44" stopIfTrue="1" operator="containsText" text="Tolerable">
      <formula>NOT(ISERROR(SEARCH("Tolerable",Q6)))</formula>
    </cfRule>
    <cfRule type="containsText" dxfId="300" priority="45" stopIfTrue="1" operator="containsText" text="Aceptable">
      <formula>NOT(ISERROR(SEARCH("Aceptable",Q6)))</formula>
    </cfRule>
  </conditionalFormatting>
  <conditionalFormatting sqref="M7">
    <cfRule type="containsText" dxfId="299" priority="36" stopIfTrue="1" operator="containsText" text="No Aceptable">
      <formula>NOT(ISERROR(SEARCH("No Aceptable",M7)))</formula>
    </cfRule>
    <cfRule type="containsText" dxfId="298" priority="37" stopIfTrue="1" operator="containsText" text="Critico">
      <formula>NOT(ISERROR(SEARCH("Critico",M7)))</formula>
    </cfRule>
    <cfRule type="containsText" dxfId="297" priority="38" stopIfTrue="1" operator="containsText" text="Alerta">
      <formula>NOT(ISERROR(SEARCH("Alerta",M7)))</formula>
    </cfRule>
    <cfRule type="containsText" dxfId="296" priority="39" stopIfTrue="1" operator="containsText" text="Tolerable">
      <formula>NOT(ISERROR(SEARCH("Tolerable",M7)))</formula>
    </cfRule>
    <cfRule type="containsText" dxfId="295" priority="40" stopIfTrue="1" operator="containsText" text="Aceptable">
      <formula>NOT(ISERROR(SEARCH("Aceptable",M7)))</formula>
    </cfRule>
  </conditionalFormatting>
  <conditionalFormatting sqref="Q7">
    <cfRule type="containsText" dxfId="294" priority="31" stopIfTrue="1" operator="containsText" text="No Aceptable">
      <formula>NOT(ISERROR(SEARCH("No Aceptable",Q7)))</formula>
    </cfRule>
    <cfRule type="containsText" dxfId="293" priority="32" stopIfTrue="1" operator="containsText" text="Critico">
      <formula>NOT(ISERROR(SEARCH("Critico",Q7)))</formula>
    </cfRule>
    <cfRule type="containsText" dxfId="292" priority="33" stopIfTrue="1" operator="containsText" text="Alerta">
      <formula>NOT(ISERROR(SEARCH("Alerta",Q7)))</formula>
    </cfRule>
    <cfRule type="containsText" dxfId="291" priority="34" stopIfTrue="1" operator="containsText" text="Tolerable">
      <formula>NOT(ISERROR(SEARCH("Tolerable",Q7)))</formula>
    </cfRule>
    <cfRule type="containsText" dxfId="290" priority="35" stopIfTrue="1" operator="containsText" text="Aceptable">
      <formula>NOT(ISERROR(SEARCH("Aceptable",Q7)))</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
  <sheetViews>
    <sheetView zoomScale="70" zoomScaleNormal="70" workbookViewId="0">
      <selection activeCell="I9" sqref="I9"/>
    </sheetView>
  </sheetViews>
  <sheetFormatPr baseColWidth="10" defaultRowHeight="15" x14ac:dyDescent="0.25"/>
  <cols>
    <col min="1" max="1" width="14.28515625" customWidth="1"/>
    <col min="7" max="7" width="21" customWidth="1"/>
    <col min="8" max="8" width="18.140625" customWidth="1"/>
    <col min="9" max="9" width="22.28515625" customWidth="1"/>
    <col min="10" max="10" width="11.42578125" hidden="1" customWidth="1"/>
    <col min="11" max="11" width="18.42578125" customWidth="1"/>
    <col min="14" max="14" width="40" customWidth="1"/>
  </cols>
  <sheetData>
    <row r="1" spans="1:18" ht="25.5" x14ac:dyDescent="0.25">
      <c r="A1" s="47"/>
      <c r="B1" s="47"/>
      <c r="C1" s="47"/>
      <c r="D1" s="47"/>
      <c r="E1" s="47"/>
      <c r="F1" s="47"/>
      <c r="G1" s="47"/>
      <c r="H1" s="47"/>
      <c r="I1" s="47"/>
      <c r="J1" s="47"/>
      <c r="K1" s="47"/>
      <c r="L1" s="47"/>
      <c r="M1" s="47"/>
      <c r="N1" s="47"/>
      <c r="O1" s="47"/>
      <c r="P1" s="47"/>
      <c r="Q1" s="48"/>
    </row>
    <row r="2" spans="1:18" ht="25.5" x14ac:dyDescent="0.25">
      <c r="A2" s="49"/>
      <c r="B2" s="49"/>
      <c r="C2" s="49"/>
      <c r="D2" s="49" t="s">
        <v>2</v>
      </c>
      <c r="E2" s="49"/>
      <c r="F2" s="49"/>
      <c r="G2" s="49"/>
      <c r="H2" s="49"/>
      <c r="I2" s="49"/>
      <c r="J2" s="49"/>
      <c r="K2" s="49" t="s">
        <v>3</v>
      </c>
      <c r="L2" s="49"/>
      <c r="M2" s="49"/>
      <c r="N2" s="49"/>
      <c r="O2" s="49"/>
      <c r="P2" s="49"/>
      <c r="Q2" s="49"/>
    </row>
    <row r="3" spans="1:18" ht="24.75" customHeight="1" x14ac:dyDescent="0.25">
      <c r="A3" s="9" t="s">
        <v>21</v>
      </c>
      <c r="B3" s="50">
        <v>43558</v>
      </c>
      <c r="C3" s="51"/>
    </row>
    <row r="4" spans="1:18" ht="27" customHeight="1" thickBot="1" x14ac:dyDescent="0.3">
      <c r="A4" s="9" t="s">
        <v>22</v>
      </c>
      <c r="B4" s="52" t="s">
        <v>23</v>
      </c>
      <c r="C4" s="52"/>
    </row>
    <row r="5" spans="1:18" ht="67.5" x14ac:dyDescent="0.25">
      <c r="A5" s="1" t="s">
        <v>4</v>
      </c>
      <c r="B5" s="2" t="s">
        <v>5</v>
      </c>
      <c r="C5" s="2" t="s">
        <v>6</v>
      </c>
      <c r="D5" s="2" t="s">
        <v>7</v>
      </c>
      <c r="E5" s="2" t="s">
        <v>8</v>
      </c>
      <c r="F5" s="2" t="s">
        <v>9</v>
      </c>
      <c r="G5" s="3" t="s">
        <v>10</v>
      </c>
      <c r="H5" s="3" t="s">
        <v>11</v>
      </c>
      <c r="I5" s="3" t="s">
        <v>12</v>
      </c>
      <c r="J5" s="4" t="s">
        <v>13</v>
      </c>
      <c r="K5" s="5" t="s">
        <v>14</v>
      </c>
      <c r="L5" s="5" t="s">
        <v>15</v>
      </c>
      <c r="M5" s="6" t="s">
        <v>16</v>
      </c>
      <c r="N5" s="5" t="s">
        <v>17</v>
      </c>
      <c r="O5" s="5" t="s">
        <v>18</v>
      </c>
      <c r="P5" s="44" t="s">
        <v>19</v>
      </c>
      <c r="Q5" s="45"/>
      <c r="R5" s="8" t="s">
        <v>20</v>
      </c>
    </row>
    <row r="6" spans="1:18" ht="249.75" customHeight="1" x14ac:dyDescent="0.25">
      <c r="A6" s="10" t="s">
        <v>24</v>
      </c>
      <c r="B6" s="11" t="s">
        <v>25</v>
      </c>
      <c r="C6" s="11" t="s">
        <v>25</v>
      </c>
      <c r="D6" s="11" t="s">
        <v>25</v>
      </c>
      <c r="E6" s="11" t="s">
        <v>25</v>
      </c>
      <c r="F6" s="11" t="s">
        <v>42</v>
      </c>
      <c r="G6" s="12" t="s">
        <v>43</v>
      </c>
      <c r="H6" s="20" t="s">
        <v>44</v>
      </c>
      <c r="I6" s="13" t="s">
        <v>45</v>
      </c>
      <c r="J6" s="14" t="s">
        <v>30</v>
      </c>
      <c r="K6" s="14" t="s">
        <v>46</v>
      </c>
      <c r="L6" s="15">
        <f>IF(OR(J6="",K6=""),"",+MID(J6,1,1)*MID(K6,1,1))</f>
        <v>1</v>
      </c>
      <c r="M6" s="16" t="str">
        <f>IF(L6="","",IF(L6&lt;=4,"Aceptable",IF(L6&lt;=9,"Tolerable",IF(L6&lt;=12,"Alerta",IF(L6&lt;=16,"Critico","No aceptable")))))</f>
        <v>Aceptable</v>
      </c>
      <c r="N6" s="17" t="s">
        <v>47</v>
      </c>
      <c r="O6" s="18" t="s">
        <v>32</v>
      </c>
      <c r="P6" s="19">
        <f t="shared" ref="P6:P11" si="0">IF(O6="","",L6*MID(O6,1,1))</f>
        <v>1</v>
      </c>
      <c r="Q6" s="16" t="str">
        <f>IF(P6="","",IF(P6&lt;=9,"Aceptable",IF(P6&lt;=27,"Tolerable",IF(P6&lt;=48,"Alerta",IF(P6&lt;=75,"Critico","No aceptable")))))</f>
        <v>Aceptable</v>
      </c>
      <c r="R6" s="13" t="s">
        <v>33</v>
      </c>
    </row>
    <row r="7" spans="1:18" ht="231" x14ac:dyDescent="0.25">
      <c r="A7" s="10" t="s">
        <v>24</v>
      </c>
      <c r="B7" s="11" t="s">
        <v>25</v>
      </c>
      <c r="C7" s="11" t="s">
        <v>25</v>
      </c>
      <c r="D7" s="11" t="s">
        <v>25</v>
      </c>
      <c r="E7" s="11" t="s">
        <v>25</v>
      </c>
      <c r="F7" s="11" t="s">
        <v>42</v>
      </c>
      <c r="G7" s="12" t="s">
        <v>43</v>
      </c>
      <c r="H7" s="20" t="s">
        <v>48</v>
      </c>
      <c r="I7" s="13" t="s">
        <v>49</v>
      </c>
      <c r="J7" s="14" t="s">
        <v>30</v>
      </c>
      <c r="K7" s="14" t="s">
        <v>46</v>
      </c>
      <c r="L7" s="15">
        <f>IF(OR(J7="",K7=""),"",+MID(J7,1,1)*MID(K7,1,1))</f>
        <v>1</v>
      </c>
      <c r="M7" s="16" t="str">
        <f>IF(L7="","",IF(L7&lt;=4,"Aceptable",IF(L7&lt;=9,"Tolerable",IF(L7&lt;=12,"Alerta",IF(L7&lt;=16,"Critico","No aceptable")))))</f>
        <v>Aceptable</v>
      </c>
      <c r="N7" s="17" t="s">
        <v>50</v>
      </c>
      <c r="O7" s="18" t="s">
        <v>32</v>
      </c>
      <c r="P7" s="19">
        <f t="shared" si="0"/>
        <v>1</v>
      </c>
      <c r="Q7" s="16" t="str">
        <f>IF(P7="","",IF(P7&lt;=9,"Aceptable",IF(P7&lt;=27,"Tolerable",IF(P7&lt;=48,"Alerta",IF(P7&lt;=75,"Critico","No aceptable")))))</f>
        <v>Aceptable</v>
      </c>
      <c r="R7" s="13" t="s">
        <v>33</v>
      </c>
    </row>
    <row r="8" spans="1:18" ht="231" x14ac:dyDescent="0.25">
      <c r="A8" s="10" t="s">
        <v>24</v>
      </c>
      <c r="B8" s="11" t="s">
        <v>25</v>
      </c>
      <c r="C8" s="11" t="s">
        <v>25</v>
      </c>
      <c r="D8" s="11" t="s">
        <v>25</v>
      </c>
      <c r="E8" s="11" t="s">
        <v>25</v>
      </c>
      <c r="F8" s="11" t="s">
        <v>42</v>
      </c>
      <c r="G8" s="12" t="s">
        <v>43</v>
      </c>
      <c r="H8" s="20" t="s">
        <v>51</v>
      </c>
      <c r="I8" s="13" t="s">
        <v>52</v>
      </c>
      <c r="J8" s="14" t="s">
        <v>30</v>
      </c>
      <c r="K8" s="14" t="s">
        <v>46</v>
      </c>
      <c r="L8" s="15">
        <f>IF(OR(J8="",K8=""),"",+MID(J8,1,1)*MID(K8,1,1))</f>
        <v>1</v>
      </c>
      <c r="M8" s="16" t="str">
        <f>IF(L8="","",IF(L8&lt;=4,"Aceptable",IF(L8&lt;=9,"Tolerable",IF(L8&lt;=12,"Alerta",IF(L8&lt;=16,"Critico","No aceptable")))))</f>
        <v>Aceptable</v>
      </c>
      <c r="N8" s="17" t="s">
        <v>53</v>
      </c>
      <c r="O8" s="18" t="s">
        <v>32</v>
      </c>
      <c r="P8" s="19">
        <f t="shared" si="0"/>
        <v>1</v>
      </c>
      <c r="Q8" s="16" t="str">
        <f>IF(P8="","",IF(P8&lt;=9,"Aceptable",IF(P8&lt;=27,"Tolerable",IF(P8&lt;=48,"Alerta",IF(P8&lt;=75,"Critico","No aceptable")))))</f>
        <v>Aceptable</v>
      </c>
      <c r="R8" s="13" t="s">
        <v>33</v>
      </c>
    </row>
    <row r="9" spans="1:18" ht="198" x14ac:dyDescent="0.25">
      <c r="A9" s="10" t="s">
        <v>24</v>
      </c>
      <c r="B9" s="11" t="s">
        <v>25</v>
      </c>
      <c r="C9" s="11" t="s">
        <v>25</v>
      </c>
      <c r="D9" s="11" t="s">
        <v>25</v>
      </c>
      <c r="E9" s="11" t="s">
        <v>25</v>
      </c>
      <c r="F9" s="11" t="s">
        <v>42</v>
      </c>
      <c r="G9" s="12" t="s">
        <v>43</v>
      </c>
      <c r="H9" s="12" t="s">
        <v>54</v>
      </c>
      <c r="I9" s="13" t="s">
        <v>55</v>
      </c>
      <c r="J9" s="14" t="s">
        <v>30</v>
      </c>
      <c r="K9" s="14" t="s">
        <v>46</v>
      </c>
      <c r="L9" s="15">
        <f>IF(OR(J9="",K9=""),"",+MID(J9,1,1)*MID(K9,1,1))</f>
        <v>1</v>
      </c>
      <c r="M9" s="16" t="str">
        <f>IF(L9="","",IF(L9&lt;=4,"Aceptable",IF(L9&lt;=9,"Tolerable",IF(L9&lt;=12,"Alerta",IF(L9&lt;=16,"Critico","No aceptable")))))</f>
        <v>Aceptable</v>
      </c>
      <c r="N9" s="17" t="s">
        <v>56</v>
      </c>
      <c r="O9" s="18" t="s">
        <v>32</v>
      </c>
      <c r="P9" s="19">
        <f t="shared" si="0"/>
        <v>1</v>
      </c>
      <c r="Q9" s="16" t="str">
        <f>IF(P9="","",IF(P9&lt;=9,"Aceptable",IF(P9&lt;=27,"Tolerable",IF(P9&lt;=48,"Alerta",IF(P9&lt;=75,"Critico","No aceptable")))))</f>
        <v>Aceptable</v>
      </c>
      <c r="R9" s="13" t="s">
        <v>33</v>
      </c>
    </row>
    <row r="10" spans="1:18" ht="132" x14ac:dyDescent="0.25">
      <c r="A10" s="10" t="s">
        <v>24</v>
      </c>
      <c r="B10" s="11" t="s">
        <v>25</v>
      </c>
      <c r="C10" s="11" t="s">
        <v>25</v>
      </c>
      <c r="D10" s="11" t="s">
        <v>25</v>
      </c>
      <c r="E10" s="11" t="s">
        <v>25</v>
      </c>
      <c r="F10" s="11" t="s">
        <v>42</v>
      </c>
      <c r="G10" s="12" t="s">
        <v>43</v>
      </c>
      <c r="H10" s="12" t="s">
        <v>57</v>
      </c>
      <c r="I10" s="13" t="s">
        <v>58</v>
      </c>
      <c r="J10" s="14" t="s">
        <v>30</v>
      </c>
      <c r="K10" s="14" t="s">
        <v>46</v>
      </c>
      <c r="L10" s="15">
        <f t="shared" ref="L10:L11" si="1">IF(OR(J10="",K10=""),"",+MID(J10,1,1)*MID(K10,1,1))</f>
        <v>1</v>
      </c>
      <c r="M10" s="16" t="str">
        <f t="shared" ref="M10:M11" si="2">IF(L10="","",IF(L10&lt;=4,"Aceptable",IF(L10&lt;=9,"Tolerable",IF(L10&lt;=12,"Alerta",IF(L10&lt;=16,"Critico","No aceptable")))))</f>
        <v>Aceptable</v>
      </c>
      <c r="N10" s="17" t="s">
        <v>59</v>
      </c>
      <c r="O10" s="18" t="s">
        <v>32</v>
      </c>
      <c r="P10" s="19">
        <f t="shared" si="0"/>
        <v>1</v>
      </c>
      <c r="Q10" s="16" t="str">
        <f t="shared" ref="Q10:Q11" si="3">IF(P10="","",IF(P10&lt;=9,"Aceptable",IF(P10&lt;=27,"Tolerable",IF(P10&lt;=48,"Alerta",IF(P10&lt;=75,"Critico","No aceptable")))))</f>
        <v>Aceptable</v>
      </c>
      <c r="R10" s="13" t="s">
        <v>33</v>
      </c>
    </row>
    <row r="11" spans="1:18" ht="115.5" x14ac:dyDescent="0.25">
      <c r="A11" s="10" t="s">
        <v>24</v>
      </c>
      <c r="B11" s="11" t="s">
        <v>25</v>
      </c>
      <c r="C11" s="11" t="s">
        <v>25</v>
      </c>
      <c r="D11" s="11" t="s">
        <v>25</v>
      </c>
      <c r="E11" s="11" t="s">
        <v>25</v>
      </c>
      <c r="F11" s="11" t="s">
        <v>42</v>
      </c>
      <c r="G11" s="12" t="s">
        <v>43</v>
      </c>
      <c r="H11" s="20" t="s">
        <v>60</v>
      </c>
      <c r="I11" s="13" t="s">
        <v>61</v>
      </c>
      <c r="J11" s="14" t="s">
        <v>30</v>
      </c>
      <c r="K11" s="14" t="s">
        <v>46</v>
      </c>
      <c r="L11" s="15">
        <f t="shared" si="1"/>
        <v>1</v>
      </c>
      <c r="M11" s="16" t="str">
        <f t="shared" si="2"/>
        <v>Aceptable</v>
      </c>
      <c r="N11" s="17" t="s">
        <v>62</v>
      </c>
      <c r="O11" s="18" t="s">
        <v>32</v>
      </c>
      <c r="P11" s="19">
        <f t="shared" si="0"/>
        <v>1</v>
      </c>
      <c r="Q11" s="16" t="str">
        <f t="shared" si="3"/>
        <v>Aceptable</v>
      </c>
      <c r="R11" s="13" t="s">
        <v>33</v>
      </c>
    </row>
    <row r="12" spans="1:18" ht="132" x14ac:dyDescent="0.25">
      <c r="A12" s="10" t="s">
        <v>24</v>
      </c>
      <c r="B12" s="11" t="s">
        <v>25</v>
      </c>
      <c r="C12" s="11" t="s">
        <v>25</v>
      </c>
      <c r="D12" s="11" t="s">
        <v>25</v>
      </c>
      <c r="E12" s="11" t="s">
        <v>25</v>
      </c>
      <c r="F12" s="11" t="s">
        <v>42</v>
      </c>
      <c r="G12" s="12" t="s">
        <v>43</v>
      </c>
      <c r="H12" s="12" t="s">
        <v>63</v>
      </c>
      <c r="I12" s="13" t="s">
        <v>64</v>
      </c>
      <c r="J12" s="14" t="s">
        <v>30</v>
      </c>
      <c r="K12" s="14" t="s">
        <v>46</v>
      </c>
      <c r="L12" s="15">
        <f>IF(OR(J12="",K12=""),"",+MID(J12,1,1)*MID(K12,1,1))</f>
        <v>1</v>
      </c>
      <c r="M12" s="16" t="str">
        <f>IF(L12="","",IF(L12&lt;=4,"Aceptable",IF(L12&lt;=9,"Tolerable",IF(L12&lt;=12,"Alerta",IF(L12&lt;=16,"Critico","No aceptable")))))</f>
        <v>Aceptable</v>
      </c>
      <c r="N12" s="17" t="s">
        <v>65</v>
      </c>
      <c r="O12" s="18" t="s">
        <v>32</v>
      </c>
      <c r="P12" s="19">
        <f>IF(O12="","",L12*MID(O12,1,1))</f>
        <v>1</v>
      </c>
      <c r="Q12" s="16" t="str">
        <f>IF(P12="","",IF(P12&lt;=9,"Aceptable",IF(P12&lt;=27,"Tolerable",IF(P12&lt;=48,"Alerta",IF(P12&lt;=75,"Critico","No aceptable")))))</f>
        <v>Aceptable</v>
      </c>
      <c r="R12" s="13" t="s">
        <v>33</v>
      </c>
    </row>
    <row r="13" spans="1:18" ht="132" x14ac:dyDescent="0.25">
      <c r="A13" s="10" t="s">
        <v>24</v>
      </c>
      <c r="B13" s="11" t="s">
        <v>25</v>
      </c>
      <c r="C13" s="11" t="s">
        <v>25</v>
      </c>
      <c r="D13" s="11" t="s">
        <v>25</v>
      </c>
      <c r="E13" s="11" t="s">
        <v>25</v>
      </c>
      <c r="F13" s="11" t="s">
        <v>42</v>
      </c>
      <c r="G13" s="12" t="s">
        <v>43</v>
      </c>
      <c r="H13" s="20" t="s">
        <v>66</v>
      </c>
      <c r="I13" s="13" t="s">
        <v>67</v>
      </c>
      <c r="J13" s="14" t="s">
        <v>30</v>
      </c>
      <c r="K13" s="14" t="s">
        <v>46</v>
      </c>
      <c r="L13" s="15">
        <f>IF(OR(J13="",K13=""),"",+MID(J13,1,1)*MID(K13,1,1))</f>
        <v>1</v>
      </c>
      <c r="M13" s="16" t="str">
        <f>IF(L13="","",IF(L13&lt;=4,"Aceptable",IF(L13&lt;=9,"Tolerable",IF(L13&lt;=12,"Alerta",IF(L13&lt;=16,"Critico","No aceptable")))))</f>
        <v>Aceptable</v>
      </c>
      <c r="N13" s="17" t="s">
        <v>68</v>
      </c>
      <c r="O13" s="18" t="s">
        <v>32</v>
      </c>
      <c r="P13" s="19">
        <f>IF(O13="","",L13*MID(O13,1,1))</f>
        <v>1</v>
      </c>
      <c r="Q13" s="16" t="str">
        <f>IF(P13="","",IF(P13&lt;=9,"Aceptable",IF(P13&lt;=27,"Tolerable",IF(P13&lt;=48,"Alerta",IF(P13&lt;=75,"Critico","No aceptable")))))</f>
        <v>Aceptable</v>
      </c>
      <c r="R13" s="13" t="s">
        <v>33</v>
      </c>
    </row>
  </sheetData>
  <mergeCells count="7">
    <mergeCell ref="P5:Q5"/>
    <mergeCell ref="A1:Q1"/>
    <mergeCell ref="A2:C2"/>
    <mergeCell ref="D2:J2"/>
    <mergeCell ref="K2:Q2"/>
    <mergeCell ref="B3:C3"/>
    <mergeCell ref="B4:C4"/>
  </mergeCells>
  <conditionalFormatting sqref="Q6:Q7 M9 Q9 M6:M7">
    <cfRule type="containsText" dxfId="289" priority="21" stopIfTrue="1" operator="containsText" text="No Aceptable">
      <formula>NOT(ISERROR(SEARCH("No Aceptable",M6)))</formula>
    </cfRule>
    <cfRule type="containsText" dxfId="288" priority="22" stopIfTrue="1" operator="containsText" text="Critico">
      <formula>NOT(ISERROR(SEARCH("Critico",M6)))</formula>
    </cfRule>
    <cfRule type="containsText" dxfId="287" priority="23" stopIfTrue="1" operator="containsText" text="Alerta">
      <formula>NOT(ISERROR(SEARCH("Alerta",M6)))</formula>
    </cfRule>
    <cfRule type="containsText" dxfId="286" priority="24" stopIfTrue="1" operator="containsText" text="Tolerable">
      <formula>NOT(ISERROR(SEARCH("Tolerable",M6)))</formula>
    </cfRule>
    <cfRule type="containsText" dxfId="285" priority="25" stopIfTrue="1" operator="containsText" text="Aceptable">
      <formula>NOT(ISERROR(SEARCH("Aceptable",M6)))</formula>
    </cfRule>
  </conditionalFormatting>
  <conditionalFormatting sqref="M10">
    <cfRule type="containsText" dxfId="284" priority="16" stopIfTrue="1" operator="containsText" text="No Aceptable">
      <formula>NOT(ISERROR(SEARCH("No Aceptable",M10)))</formula>
    </cfRule>
    <cfRule type="containsText" dxfId="283" priority="17" stopIfTrue="1" operator="containsText" text="Critico">
      <formula>NOT(ISERROR(SEARCH("Critico",M10)))</formula>
    </cfRule>
    <cfRule type="containsText" dxfId="282" priority="18" stopIfTrue="1" operator="containsText" text="Alerta">
      <formula>NOT(ISERROR(SEARCH("Alerta",M10)))</formula>
    </cfRule>
    <cfRule type="containsText" dxfId="281" priority="19" stopIfTrue="1" operator="containsText" text="Tolerable">
      <formula>NOT(ISERROR(SEARCH("Tolerable",M10)))</formula>
    </cfRule>
    <cfRule type="containsText" dxfId="280" priority="20" stopIfTrue="1" operator="containsText" text="Aceptable">
      <formula>NOT(ISERROR(SEARCH("Aceptable",M10)))</formula>
    </cfRule>
  </conditionalFormatting>
  <conditionalFormatting sqref="Q10">
    <cfRule type="containsText" dxfId="279" priority="11" stopIfTrue="1" operator="containsText" text="No Aceptable">
      <formula>NOT(ISERROR(SEARCH("No Aceptable",Q10)))</formula>
    </cfRule>
    <cfRule type="containsText" dxfId="278" priority="12" stopIfTrue="1" operator="containsText" text="Critico">
      <formula>NOT(ISERROR(SEARCH("Critico",Q10)))</formula>
    </cfRule>
    <cfRule type="containsText" dxfId="277" priority="13" stopIfTrue="1" operator="containsText" text="Alerta">
      <formula>NOT(ISERROR(SEARCH("Alerta",Q10)))</formula>
    </cfRule>
    <cfRule type="containsText" dxfId="276" priority="14" stopIfTrue="1" operator="containsText" text="Tolerable">
      <formula>NOT(ISERROR(SEARCH("Tolerable",Q10)))</formula>
    </cfRule>
    <cfRule type="containsText" dxfId="275" priority="15" stopIfTrue="1" operator="containsText" text="Aceptable">
      <formula>NOT(ISERROR(SEARCH("Aceptable",Q10)))</formula>
    </cfRule>
  </conditionalFormatting>
  <conditionalFormatting sqref="M8 M11:M13">
    <cfRule type="containsText" dxfId="274" priority="6" stopIfTrue="1" operator="containsText" text="No Aceptable">
      <formula>NOT(ISERROR(SEARCH("No Aceptable",M8)))</formula>
    </cfRule>
    <cfRule type="containsText" dxfId="273" priority="7" stopIfTrue="1" operator="containsText" text="Critico">
      <formula>NOT(ISERROR(SEARCH("Critico",M8)))</formula>
    </cfRule>
    <cfRule type="containsText" dxfId="272" priority="8" stopIfTrue="1" operator="containsText" text="Alerta">
      <formula>NOT(ISERROR(SEARCH("Alerta",M8)))</formula>
    </cfRule>
    <cfRule type="containsText" dxfId="271" priority="9" stopIfTrue="1" operator="containsText" text="Tolerable">
      <formula>NOT(ISERROR(SEARCH("Tolerable",M8)))</formula>
    </cfRule>
    <cfRule type="containsText" dxfId="270" priority="10" stopIfTrue="1" operator="containsText" text="Aceptable">
      <formula>NOT(ISERROR(SEARCH("Aceptable",M8)))</formula>
    </cfRule>
  </conditionalFormatting>
  <conditionalFormatting sqref="Q8 Q11:Q13">
    <cfRule type="containsText" dxfId="269" priority="1" stopIfTrue="1" operator="containsText" text="No Aceptable">
      <formula>NOT(ISERROR(SEARCH("No Aceptable",Q8)))</formula>
    </cfRule>
    <cfRule type="containsText" dxfId="268" priority="2" stopIfTrue="1" operator="containsText" text="Critico">
      <formula>NOT(ISERROR(SEARCH("Critico",Q8)))</formula>
    </cfRule>
    <cfRule type="containsText" dxfId="267" priority="3" stopIfTrue="1" operator="containsText" text="Alerta">
      <formula>NOT(ISERROR(SEARCH("Alerta",Q8)))</formula>
    </cfRule>
    <cfRule type="containsText" dxfId="266" priority="4" stopIfTrue="1" operator="containsText" text="Tolerable">
      <formula>NOT(ISERROR(SEARCH("Tolerable",Q8)))</formula>
    </cfRule>
    <cfRule type="containsText" dxfId="265" priority="5" stopIfTrue="1" operator="containsText" text="Aceptable">
      <formula>NOT(ISERROR(SEARCH("Aceptable",Q8)))</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
  <sheetViews>
    <sheetView topLeftCell="A6" zoomScale="70" zoomScaleNormal="70" workbookViewId="0">
      <selection activeCell="B5" sqref="B5"/>
    </sheetView>
  </sheetViews>
  <sheetFormatPr baseColWidth="10" defaultRowHeight="15" x14ac:dyDescent="0.25"/>
  <cols>
    <col min="1" max="1" width="14.28515625" customWidth="1"/>
    <col min="6" max="6" width="18.42578125" customWidth="1"/>
    <col min="7" max="7" width="17.5703125" customWidth="1"/>
    <col min="8" max="8" width="20.140625" customWidth="1"/>
    <col min="9" max="9" width="36.140625" customWidth="1"/>
    <col min="10" max="10" width="11.42578125" hidden="1" customWidth="1"/>
    <col min="11" max="11" width="18.42578125" customWidth="1"/>
    <col min="14" max="14" width="41.7109375" customWidth="1"/>
  </cols>
  <sheetData>
    <row r="1" spans="1:18" ht="25.5" x14ac:dyDescent="0.25">
      <c r="A1" s="47"/>
      <c r="B1" s="47"/>
      <c r="C1" s="47"/>
      <c r="D1" s="47"/>
      <c r="E1" s="47"/>
      <c r="F1" s="47"/>
      <c r="G1" s="47"/>
      <c r="H1" s="47"/>
      <c r="I1" s="47"/>
      <c r="J1" s="47"/>
      <c r="K1" s="47"/>
      <c r="L1" s="47"/>
      <c r="M1" s="47"/>
      <c r="N1" s="47"/>
      <c r="O1" s="47"/>
      <c r="P1" s="47"/>
      <c r="Q1" s="48"/>
    </row>
    <row r="2" spans="1:18" ht="25.5" x14ac:dyDescent="0.25">
      <c r="A2" s="49"/>
      <c r="B2" s="49"/>
      <c r="C2" s="49"/>
      <c r="D2" s="49" t="s">
        <v>2</v>
      </c>
      <c r="E2" s="49"/>
      <c r="F2" s="49"/>
      <c r="G2" s="49"/>
      <c r="H2" s="49"/>
      <c r="I2" s="49"/>
      <c r="J2" s="49"/>
      <c r="K2" s="49" t="s">
        <v>3</v>
      </c>
      <c r="L2" s="49"/>
      <c r="M2" s="49"/>
      <c r="N2" s="49"/>
      <c r="O2" s="49"/>
      <c r="P2" s="49"/>
      <c r="Q2" s="49"/>
    </row>
    <row r="3" spans="1:18" ht="24.75" customHeight="1" x14ac:dyDescent="0.25">
      <c r="A3" s="9" t="s">
        <v>21</v>
      </c>
      <c r="B3" s="50">
        <v>43558</v>
      </c>
      <c r="C3" s="51"/>
    </row>
    <row r="4" spans="1:18" ht="27" customHeight="1" thickBot="1" x14ac:dyDescent="0.3">
      <c r="A4" s="9" t="s">
        <v>22</v>
      </c>
      <c r="B4" s="52" t="s">
        <v>422</v>
      </c>
      <c r="C4" s="52"/>
    </row>
    <row r="5" spans="1:18" ht="67.5" x14ac:dyDescent="0.25">
      <c r="A5" s="1" t="s">
        <v>4</v>
      </c>
      <c r="B5" s="2" t="s">
        <v>5</v>
      </c>
      <c r="C5" s="2" t="s">
        <v>6</v>
      </c>
      <c r="D5" s="2" t="s">
        <v>7</v>
      </c>
      <c r="E5" s="2" t="s">
        <v>8</v>
      </c>
      <c r="F5" s="2" t="s">
        <v>9</v>
      </c>
      <c r="G5" s="3" t="s">
        <v>10</v>
      </c>
      <c r="H5" s="3" t="s">
        <v>11</v>
      </c>
      <c r="I5" s="3" t="s">
        <v>12</v>
      </c>
      <c r="J5" s="4" t="s">
        <v>13</v>
      </c>
      <c r="K5" s="5" t="s">
        <v>14</v>
      </c>
      <c r="L5" s="5" t="s">
        <v>15</v>
      </c>
      <c r="M5" s="6" t="s">
        <v>16</v>
      </c>
      <c r="N5" s="5" t="s">
        <v>17</v>
      </c>
      <c r="O5" s="5" t="s">
        <v>18</v>
      </c>
      <c r="P5" s="44" t="s">
        <v>19</v>
      </c>
      <c r="Q5" s="45"/>
      <c r="R5" s="8" t="s">
        <v>20</v>
      </c>
    </row>
    <row r="6" spans="1:18" ht="138" x14ac:dyDescent="0.25">
      <c r="A6" s="10" t="s">
        <v>24</v>
      </c>
      <c r="B6" s="11" t="s">
        <v>25</v>
      </c>
      <c r="C6" s="11" t="s">
        <v>25</v>
      </c>
      <c r="D6" s="11" t="s">
        <v>25</v>
      </c>
      <c r="E6" s="11" t="s">
        <v>25</v>
      </c>
      <c r="F6" s="21" t="s">
        <v>69</v>
      </c>
      <c r="G6" s="12" t="s">
        <v>70</v>
      </c>
      <c r="H6" s="12" t="s">
        <v>71</v>
      </c>
      <c r="I6" s="13" t="s">
        <v>72</v>
      </c>
      <c r="J6" s="15" t="s">
        <v>73</v>
      </c>
      <c r="K6" s="14" t="s">
        <v>74</v>
      </c>
      <c r="L6" s="15">
        <f t="shared" ref="L6:L20" si="0">IF(OR(J6="",K6=""),"",+MID(J6,1,1)*MID(K6,1,1))</f>
        <v>8</v>
      </c>
      <c r="M6" s="16" t="str">
        <f t="shared" ref="M6:M20" si="1">IF(L6="","",IF(L6&lt;=4,"Aceptable",IF(L6&lt;=9,"Tolerable",IF(L6&lt;=12,"Alerta",IF(L6&lt;=16,"Critico","No aceptable")))))</f>
        <v>Tolerable</v>
      </c>
      <c r="N6" s="17" t="s">
        <v>75</v>
      </c>
      <c r="O6" s="18" t="s">
        <v>32</v>
      </c>
      <c r="P6" s="19">
        <f t="shared" ref="P6:P20" si="2">IF(O6="","",L6*MID(O6,1,1))</f>
        <v>8</v>
      </c>
      <c r="Q6" s="16" t="str">
        <f t="shared" ref="Q6:Q20" si="3">IF(P6="","",IF(P6&lt;=9,"Aceptable",IF(P6&lt;=27,"Tolerable",IF(P6&lt;=48,"Alerta",IF(P6&lt;=75,"Critico","No aceptable")))))</f>
        <v>Aceptable</v>
      </c>
      <c r="R6" s="13" t="s">
        <v>33</v>
      </c>
    </row>
    <row r="7" spans="1:18" ht="148.5" x14ac:dyDescent="0.25">
      <c r="A7" s="10" t="s">
        <v>24</v>
      </c>
      <c r="B7" s="11" t="s">
        <v>25</v>
      </c>
      <c r="C7" s="11" t="s">
        <v>25</v>
      </c>
      <c r="D7" s="11" t="s">
        <v>25</v>
      </c>
      <c r="E7" s="11" t="s">
        <v>25</v>
      </c>
      <c r="F7" s="21" t="s">
        <v>69</v>
      </c>
      <c r="G7" s="12" t="s">
        <v>70</v>
      </c>
      <c r="H7" s="20" t="s">
        <v>76</v>
      </c>
      <c r="I7" s="13" t="s">
        <v>77</v>
      </c>
      <c r="J7" s="15" t="s">
        <v>73</v>
      </c>
      <c r="K7" s="14" t="s">
        <v>78</v>
      </c>
      <c r="L7" s="15">
        <f t="shared" si="0"/>
        <v>6</v>
      </c>
      <c r="M7" s="16" t="str">
        <f t="shared" si="1"/>
        <v>Tolerable</v>
      </c>
      <c r="N7" s="17" t="s">
        <v>79</v>
      </c>
      <c r="O7" s="18" t="s">
        <v>32</v>
      </c>
      <c r="P7" s="19">
        <f t="shared" si="2"/>
        <v>6</v>
      </c>
      <c r="Q7" s="16" t="str">
        <f t="shared" si="3"/>
        <v>Aceptable</v>
      </c>
      <c r="R7" s="13" t="s">
        <v>33</v>
      </c>
    </row>
    <row r="8" spans="1:18" ht="138" x14ac:dyDescent="0.25">
      <c r="A8" s="10" t="s">
        <v>24</v>
      </c>
      <c r="B8" s="11" t="s">
        <v>25</v>
      </c>
      <c r="C8" s="11" t="s">
        <v>25</v>
      </c>
      <c r="D8" s="11" t="s">
        <v>25</v>
      </c>
      <c r="E8" s="11" t="s">
        <v>25</v>
      </c>
      <c r="F8" s="21" t="s">
        <v>80</v>
      </c>
      <c r="G8" s="12" t="s">
        <v>70</v>
      </c>
      <c r="H8" s="20" t="s">
        <v>81</v>
      </c>
      <c r="I8" s="13" t="s">
        <v>82</v>
      </c>
      <c r="J8" s="15" t="s">
        <v>73</v>
      </c>
      <c r="K8" s="14" t="s">
        <v>83</v>
      </c>
      <c r="L8" s="15">
        <f t="shared" si="0"/>
        <v>4</v>
      </c>
      <c r="M8" s="16" t="str">
        <f t="shared" si="1"/>
        <v>Aceptable</v>
      </c>
      <c r="N8" s="17" t="s">
        <v>84</v>
      </c>
      <c r="O8" s="18" t="s">
        <v>32</v>
      </c>
      <c r="P8" s="19">
        <f t="shared" si="2"/>
        <v>4</v>
      </c>
      <c r="Q8" s="16" t="str">
        <f t="shared" si="3"/>
        <v>Aceptable</v>
      </c>
      <c r="R8" s="13" t="s">
        <v>33</v>
      </c>
    </row>
    <row r="9" spans="1:18" ht="148.5" x14ac:dyDescent="0.25">
      <c r="A9" s="10" t="s">
        <v>24</v>
      </c>
      <c r="B9" s="11" t="s">
        <v>25</v>
      </c>
      <c r="C9" s="11" t="s">
        <v>25</v>
      </c>
      <c r="D9" s="11" t="s">
        <v>25</v>
      </c>
      <c r="E9" s="11" t="s">
        <v>25</v>
      </c>
      <c r="F9" s="21" t="s">
        <v>69</v>
      </c>
      <c r="G9" s="12" t="s">
        <v>70</v>
      </c>
      <c r="H9" s="12" t="s">
        <v>85</v>
      </c>
      <c r="I9" s="13" t="s">
        <v>86</v>
      </c>
      <c r="J9" s="15" t="s">
        <v>73</v>
      </c>
      <c r="K9" s="14" t="s">
        <v>78</v>
      </c>
      <c r="L9" s="15">
        <f t="shared" si="0"/>
        <v>6</v>
      </c>
      <c r="M9" s="16" t="str">
        <f t="shared" si="1"/>
        <v>Tolerable</v>
      </c>
      <c r="N9" s="17" t="s">
        <v>87</v>
      </c>
      <c r="O9" s="18" t="s">
        <v>32</v>
      </c>
      <c r="P9" s="19">
        <f t="shared" si="2"/>
        <v>6</v>
      </c>
      <c r="Q9" s="16" t="str">
        <f t="shared" si="3"/>
        <v>Aceptable</v>
      </c>
      <c r="R9" s="13" t="s">
        <v>33</v>
      </c>
    </row>
    <row r="10" spans="1:18" ht="148.5" x14ac:dyDescent="0.25">
      <c r="A10" s="10" t="s">
        <v>24</v>
      </c>
      <c r="B10" s="11" t="s">
        <v>25</v>
      </c>
      <c r="C10" s="11" t="s">
        <v>25</v>
      </c>
      <c r="D10" s="11" t="s">
        <v>25</v>
      </c>
      <c r="E10" s="11" t="s">
        <v>25</v>
      </c>
      <c r="F10" s="21" t="s">
        <v>69</v>
      </c>
      <c r="G10" s="12" t="s">
        <v>70</v>
      </c>
      <c r="H10" s="12" t="s">
        <v>88</v>
      </c>
      <c r="I10" s="13" t="s">
        <v>89</v>
      </c>
      <c r="J10" s="15" t="s">
        <v>73</v>
      </c>
      <c r="K10" s="14" t="s">
        <v>78</v>
      </c>
      <c r="L10" s="15">
        <f t="shared" si="0"/>
        <v>6</v>
      </c>
      <c r="M10" s="16" t="str">
        <f t="shared" si="1"/>
        <v>Tolerable</v>
      </c>
      <c r="N10" s="17" t="s">
        <v>90</v>
      </c>
      <c r="O10" s="18" t="s">
        <v>32</v>
      </c>
      <c r="P10" s="19">
        <f t="shared" si="2"/>
        <v>6</v>
      </c>
      <c r="Q10" s="16" t="str">
        <f t="shared" si="3"/>
        <v>Aceptable</v>
      </c>
      <c r="R10" s="13" t="s">
        <v>33</v>
      </c>
    </row>
    <row r="11" spans="1:18" ht="148.5" x14ac:dyDescent="0.25">
      <c r="A11" s="10" t="s">
        <v>24</v>
      </c>
      <c r="B11" s="11" t="s">
        <v>25</v>
      </c>
      <c r="C11" s="11" t="s">
        <v>25</v>
      </c>
      <c r="D11" s="11" t="s">
        <v>25</v>
      </c>
      <c r="E11" s="11" t="s">
        <v>25</v>
      </c>
      <c r="F11" s="21" t="s">
        <v>69</v>
      </c>
      <c r="G11" s="12" t="s">
        <v>70</v>
      </c>
      <c r="H11" s="20" t="s">
        <v>91</v>
      </c>
      <c r="I11" s="13" t="s">
        <v>92</v>
      </c>
      <c r="J11" s="15" t="s">
        <v>73</v>
      </c>
      <c r="K11" s="14" t="s">
        <v>78</v>
      </c>
      <c r="L11" s="15">
        <f t="shared" si="0"/>
        <v>6</v>
      </c>
      <c r="M11" s="16" t="str">
        <f t="shared" si="1"/>
        <v>Tolerable</v>
      </c>
      <c r="N11" s="17" t="s">
        <v>93</v>
      </c>
      <c r="O11" s="18" t="s">
        <v>32</v>
      </c>
      <c r="P11" s="19">
        <f t="shared" si="2"/>
        <v>6</v>
      </c>
      <c r="Q11" s="16" t="str">
        <f t="shared" si="3"/>
        <v>Aceptable</v>
      </c>
      <c r="R11" s="13" t="s">
        <v>33</v>
      </c>
    </row>
    <row r="12" spans="1:18" ht="51" customHeight="1" x14ac:dyDescent="0.25">
      <c r="A12" s="10" t="s">
        <v>24</v>
      </c>
      <c r="B12" s="11" t="s">
        <v>25</v>
      </c>
      <c r="C12" s="11" t="s">
        <v>25</v>
      </c>
      <c r="D12" s="11" t="s">
        <v>25</v>
      </c>
      <c r="E12" s="11" t="s">
        <v>25</v>
      </c>
      <c r="F12" s="21" t="s">
        <v>69</v>
      </c>
      <c r="G12" s="12" t="s">
        <v>70</v>
      </c>
      <c r="H12" s="12" t="s">
        <v>94</v>
      </c>
      <c r="I12" s="13" t="s">
        <v>95</v>
      </c>
      <c r="J12" s="15" t="s">
        <v>73</v>
      </c>
      <c r="K12" s="14" t="s">
        <v>78</v>
      </c>
      <c r="L12" s="15">
        <f t="shared" si="0"/>
        <v>6</v>
      </c>
      <c r="M12" s="16" t="str">
        <f t="shared" si="1"/>
        <v>Tolerable</v>
      </c>
      <c r="N12" s="17" t="s">
        <v>96</v>
      </c>
      <c r="O12" s="18" t="s">
        <v>32</v>
      </c>
      <c r="P12" s="19">
        <f t="shared" si="2"/>
        <v>6</v>
      </c>
      <c r="Q12" s="16" t="str">
        <f t="shared" si="3"/>
        <v>Aceptable</v>
      </c>
      <c r="R12" s="13" t="s">
        <v>33</v>
      </c>
    </row>
    <row r="13" spans="1:18" ht="138" x14ac:dyDescent="0.25">
      <c r="A13" s="10" t="s">
        <v>24</v>
      </c>
      <c r="B13" s="11" t="s">
        <v>25</v>
      </c>
      <c r="C13" s="11" t="s">
        <v>25</v>
      </c>
      <c r="D13" s="11" t="s">
        <v>25</v>
      </c>
      <c r="E13" s="11" t="s">
        <v>25</v>
      </c>
      <c r="F13" s="21" t="s">
        <v>69</v>
      </c>
      <c r="G13" s="12" t="s">
        <v>70</v>
      </c>
      <c r="H13" s="12" t="s">
        <v>97</v>
      </c>
      <c r="I13" s="13" t="s">
        <v>98</v>
      </c>
      <c r="J13" s="15" t="s">
        <v>73</v>
      </c>
      <c r="K13" s="14" t="s">
        <v>78</v>
      </c>
      <c r="L13" s="15">
        <f t="shared" si="0"/>
        <v>6</v>
      </c>
      <c r="M13" s="16" t="str">
        <f t="shared" si="1"/>
        <v>Tolerable</v>
      </c>
      <c r="N13" s="17" t="s">
        <v>99</v>
      </c>
      <c r="O13" s="18" t="s">
        <v>32</v>
      </c>
      <c r="P13" s="19">
        <f t="shared" si="2"/>
        <v>6</v>
      </c>
      <c r="Q13" s="16" t="str">
        <f t="shared" si="3"/>
        <v>Aceptable</v>
      </c>
      <c r="R13" s="13" t="s">
        <v>33</v>
      </c>
    </row>
    <row r="14" spans="1:18" ht="198" x14ac:dyDescent="0.25">
      <c r="A14" s="10" t="s">
        <v>24</v>
      </c>
      <c r="B14" s="11" t="s">
        <v>25</v>
      </c>
      <c r="C14" s="11" t="s">
        <v>25</v>
      </c>
      <c r="D14" s="11" t="s">
        <v>25</v>
      </c>
      <c r="E14" s="11" t="s">
        <v>25</v>
      </c>
      <c r="F14" s="21" t="s">
        <v>69</v>
      </c>
      <c r="G14" s="12" t="s">
        <v>70</v>
      </c>
      <c r="H14" s="12" t="s">
        <v>100</v>
      </c>
      <c r="I14" s="13" t="s">
        <v>101</v>
      </c>
      <c r="J14" s="15" t="s">
        <v>73</v>
      </c>
      <c r="K14" s="14" t="s">
        <v>78</v>
      </c>
      <c r="L14" s="15">
        <f t="shared" si="0"/>
        <v>6</v>
      </c>
      <c r="M14" s="16" t="str">
        <f t="shared" si="1"/>
        <v>Tolerable</v>
      </c>
      <c r="N14" s="17" t="s">
        <v>102</v>
      </c>
      <c r="O14" s="18" t="s">
        <v>32</v>
      </c>
      <c r="P14" s="19">
        <f t="shared" si="2"/>
        <v>6</v>
      </c>
      <c r="Q14" s="16" t="str">
        <f t="shared" si="3"/>
        <v>Aceptable</v>
      </c>
      <c r="R14" s="13" t="s">
        <v>33</v>
      </c>
    </row>
    <row r="15" spans="1:18" ht="138" x14ac:dyDescent="0.25">
      <c r="A15" s="10" t="s">
        <v>24</v>
      </c>
      <c r="B15" s="11" t="s">
        <v>25</v>
      </c>
      <c r="C15" s="11" t="s">
        <v>25</v>
      </c>
      <c r="D15" s="11" t="s">
        <v>25</v>
      </c>
      <c r="E15" s="11" t="s">
        <v>25</v>
      </c>
      <c r="F15" s="21" t="s">
        <v>69</v>
      </c>
      <c r="G15" s="12" t="s">
        <v>70</v>
      </c>
      <c r="H15" s="12" t="s">
        <v>103</v>
      </c>
      <c r="I15" s="13" t="s">
        <v>104</v>
      </c>
      <c r="J15" s="15" t="s">
        <v>73</v>
      </c>
      <c r="K15" s="14" t="s">
        <v>78</v>
      </c>
      <c r="L15" s="15">
        <f t="shared" si="0"/>
        <v>6</v>
      </c>
      <c r="M15" s="16" t="str">
        <f t="shared" si="1"/>
        <v>Tolerable</v>
      </c>
      <c r="N15" s="17" t="s">
        <v>105</v>
      </c>
      <c r="O15" s="18" t="s">
        <v>32</v>
      </c>
      <c r="P15" s="19">
        <f t="shared" si="2"/>
        <v>6</v>
      </c>
      <c r="Q15" s="16" t="str">
        <f t="shared" si="3"/>
        <v>Aceptable</v>
      </c>
      <c r="R15" s="13" t="s">
        <v>33</v>
      </c>
    </row>
    <row r="16" spans="1:18" ht="138" x14ac:dyDescent="0.25">
      <c r="A16" s="10" t="s">
        <v>24</v>
      </c>
      <c r="B16" s="11" t="s">
        <v>25</v>
      </c>
      <c r="C16" s="11" t="s">
        <v>25</v>
      </c>
      <c r="D16" s="11" t="s">
        <v>25</v>
      </c>
      <c r="E16" s="11" t="s">
        <v>25</v>
      </c>
      <c r="F16" s="21" t="s">
        <v>69</v>
      </c>
      <c r="G16" s="12" t="s">
        <v>70</v>
      </c>
      <c r="H16" s="20" t="s">
        <v>106</v>
      </c>
      <c r="I16" s="13" t="s">
        <v>107</v>
      </c>
      <c r="J16" s="15" t="s">
        <v>73</v>
      </c>
      <c r="K16" s="14" t="s">
        <v>78</v>
      </c>
      <c r="L16" s="15">
        <f t="shared" si="0"/>
        <v>6</v>
      </c>
      <c r="M16" s="16" t="str">
        <f t="shared" si="1"/>
        <v>Tolerable</v>
      </c>
      <c r="N16" s="17" t="s">
        <v>108</v>
      </c>
      <c r="O16" s="18" t="s">
        <v>32</v>
      </c>
      <c r="P16" s="19">
        <f t="shared" si="2"/>
        <v>6</v>
      </c>
      <c r="Q16" s="16" t="str">
        <f t="shared" si="3"/>
        <v>Aceptable</v>
      </c>
      <c r="R16" s="13" t="s">
        <v>33</v>
      </c>
    </row>
    <row r="17" spans="1:18" ht="165" x14ac:dyDescent="0.25">
      <c r="A17" s="10" t="s">
        <v>24</v>
      </c>
      <c r="B17" s="11" t="s">
        <v>25</v>
      </c>
      <c r="C17" s="11" t="s">
        <v>25</v>
      </c>
      <c r="D17" s="11" t="s">
        <v>25</v>
      </c>
      <c r="E17" s="11" t="s">
        <v>25</v>
      </c>
      <c r="F17" s="22" t="s">
        <v>69</v>
      </c>
      <c r="G17" s="12" t="s">
        <v>70</v>
      </c>
      <c r="H17" s="20" t="s">
        <v>109</v>
      </c>
      <c r="I17" s="13" t="s">
        <v>110</v>
      </c>
      <c r="J17" s="15" t="s">
        <v>73</v>
      </c>
      <c r="K17" s="14" t="s">
        <v>78</v>
      </c>
      <c r="L17" s="15">
        <f t="shared" si="0"/>
        <v>6</v>
      </c>
      <c r="M17" s="16" t="str">
        <f t="shared" si="1"/>
        <v>Tolerable</v>
      </c>
      <c r="N17" s="17" t="s">
        <v>111</v>
      </c>
      <c r="O17" s="18" t="s">
        <v>32</v>
      </c>
      <c r="P17" s="19">
        <f t="shared" si="2"/>
        <v>6</v>
      </c>
      <c r="Q17" s="16" t="str">
        <f t="shared" si="3"/>
        <v>Aceptable</v>
      </c>
      <c r="R17" s="13" t="s">
        <v>33</v>
      </c>
    </row>
    <row r="18" spans="1:18" ht="44.25" customHeight="1" x14ac:dyDescent="0.25">
      <c r="A18" s="10" t="s">
        <v>24</v>
      </c>
      <c r="B18" s="11" t="s">
        <v>25</v>
      </c>
      <c r="C18" s="11" t="s">
        <v>25</v>
      </c>
      <c r="D18" s="11" t="s">
        <v>25</v>
      </c>
      <c r="E18" s="11" t="s">
        <v>25</v>
      </c>
      <c r="F18" s="21" t="s">
        <v>69</v>
      </c>
      <c r="G18" s="12" t="s">
        <v>70</v>
      </c>
      <c r="H18" s="20" t="s">
        <v>112</v>
      </c>
      <c r="I18" s="13" t="s">
        <v>113</v>
      </c>
      <c r="J18" s="15" t="s">
        <v>73</v>
      </c>
      <c r="K18" s="14" t="s">
        <v>78</v>
      </c>
      <c r="L18" s="15">
        <f t="shared" si="0"/>
        <v>6</v>
      </c>
      <c r="M18" s="16" t="str">
        <f t="shared" si="1"/>
        <v>Tolerable</v>
      </c>
      <c r="N18" s="17" t="s">
        <v>114</v>
      </c>
      <c r="O18" s="18" t="s">
        <v>32</v>
      </c>
      <c r="P18" s="19">
        <f t="shared" si="2"/>
        <v>6</v>
      </c>
      <c r="Q18" s="16" t="str">
        <f t="shared" si="3"/>
        <v>Aceptable</v>
      </c>
      <c r="R18" s="13" t="s">
        <v>33</v>
      </c>
    </row>
    <row r="19" spans="1:18" ht="93.75" customHeight="1" x14ac:dyDescent="0.25">
      <c r="A19" s="10" t="s">
        <v>24</v>
      </c>
      <c r="B19" s="11" t="s">
        <v>25</v>
      </c>
      <c r="C19" s="11" t="s">
        <v>25</v>
      </c>
      <c r="D19" s="11" t="s">
        <v>25</v>
      </c>
      <c r="E19" s="11" t="s">
        <v>25</v>
      </c>
      <c r="F19" s="21" t="s">
        <v>69</v>
      </c>
      <c r="G19" s="12" t="s">
        <v>70</v>
      </c>
      <c r="H19" s="20" t="s">
        <v>115</v>
      </c>
      <c r="I19" s="13" t="s">
        <v>116</v>
      </c>
      <c r="J19" s="15" t="s">
        <v>73</v>
      </c>
      <c r="K19" s="14" t="s">
        <v>78</v>
      </c>
      <c r="L19" s="15">
        <f t="shared" si="0"/>
        <v>6</v>
      </c>
      <c r="M19" s="16" t="str">
        <f t="shared" si="1"/>
        <v>Tolerable</v>
      </c>
      <c r="N19" s="17" t="s">
        <v>117</v>
      </c>
      <c r="O19" s="18" t="s">
        <v>32</v>
      </c>
      <c r="P19" s="19">
        <f t="shared" si="2"/>
        <v>6</v>
      </c>
      <c r="Q19" s="16" t="str">
        <f t="shared" si="3"/>
        <v>Aceptable</v>
      </c>
      <c r="R19" s="13" t="s">
        <v>33</v>
      </c>
    </row>
    <row r="20" spans="1:18" ht="138" x14ac:dyDescent="0.25">
      <c r="A20" s="10" t="s">
        <v>24</v>
      </c>
      <c r="B20" s="11" t="s">
        <v>25</v>
      </c>
      <c r="C20" s="11" t="s">
        <v>25</v>
      </c>
      <c r="D20" s="11" t="s">
        <v>25</v>
      </c>
      <c r="E20" s="11" t="s">
        <v>25</v>
      </c>
      <c r="F20" s="21" t="s">
        <v>69</v>
      </c>
      <c r="G20" s="12" t="s">
        <v>70</v>
      </c>
      <c r="H20" s="12" t="s">
        <v>118</v>
      </c>
      <c r="I20" s="13" t="s">
        <v>119</v>
      </c>
      <c r="J20" s="15" t="s">
        <v>73</v>
      </c>
      <c r="K20" s="14" t="s">
        <v>78</v>
      </c>
      <c r="L20" s="15">
        <f t="shared" si="0"/>
        <v>6</v>
      </c>
      <c r="M20" s="16" t="str">
        <f t="shared" si="1"/>
        <v>Tolerable</v>
      </c>
      <c r="N20" s="17" t="s">
        <v>120</v>
      </c>
      <c r="O20" s="18" t="s">
        <v>32</v>
      </c>
      <c r="P20" s="19">
        <f t="shared" si="2"/>
        <v>6</v>
      </c>
      <c r="Q20" s="16" t="str">
        <f t="shared" si="3"/>
        <v>Aceptable</v>
      </c>
      <c r="R20" s="13" t="s">
        <v>33</v>
      </c>
    </row>
  </sheetData>
  <mergeCells count="7">
    <mergeCell ref="P5:Q5"/>
    <mergeCell ref="A1:Q1"/>
    <mergeCell ref="A2:C2"/>
    <mergeCell ref="D2:J2"/>
    <mergeCell ref="K2:Q2"/>
    <mergeCell ref="B3:C3"/>
    <mergeCell ref="B4:C4"/>
  </mergeCells>
  <conditionalFormatting sqref="Q9:Q11 M9:M11 M20 Q20 Q13:Q18 M13:M18">
    <cfRule type="containsText" dxfId="264" priority="21" stopIfTrue="1" operator="containsText" text="No Aceptable">
      <formula>NOT(ISERROR(SEARCH("No Aceptable",M9)))</formula>
    </cfRule>
    <cfRule type="containsText" dxfId="263" priority="22" stopIfTrue="1" operator="containsText" text="Critico">
      <formula>NOT(ISERROR(SEARCH("Critico",M9)))</formula>
    </cfRule>
    <cfRule type="containsText" dxfId="262" priority="23" stopIfTrue="1" operator="containsText" text="Alerta">
      <formula>NOT(ISERROR(SEARCH("Alerta",M9)))</formula>
    </cfRule>
    <cfRule type="containsText" dxfId="261" priority="24" stopIfTrue="1" operator="containsText" text="Tolerable">
      <formula>NOT(ISERROR(SEARCH("Tolerable",M9)))</formula>
    </cfRule>
    <cfRule type="containsText" dxfId="260" priority="25" stopIfTrue="1" operator="containsText" text="Aceptable">
      <formula>NOT(ISERROR(SEARCH("Aceptable",M9)))</formula>
    </cfRule>
  </conditionalFormatting>
  <conditionalFormatting sqref="M6:M8">
    <cfRule type="containsText" dxfId="259" priority="16" stopIfTrue="1" operator="containsText" text="No Aceptable">
      <formula>NOT(ISERROR(SEARCH("No Aceptable",M6)))</formula>
    </cfRule>
    <cfRule type="containsText" dxfId="258" priority="17" stopIfTrue="1" operator="containsText" text="Critico">
      <formula>NOT(ISERROR(SEARCH("Critico",M6)))</formula>
    </cfRule>
    <cfRule type="containsText" dxfId="257" priority="18" stopIfTrue="1" operator="containsText" text="Alerta">
      <formula>NOT(ISERROR(SEARCH("Alerta",M6)))</formula>
    </cfRule>
    <cfRule type="containsText" dxfId="256" priority="19" stopIfTrue="1" operator="containsText" text="Tolerable">
      <formula>NOT(ISERROR(SEARCH("Tolerable",M6)))</formula>
    </cfRule>
    <cfRule type="containsText" dxfId="255" priority="20" stopIfTrue="1" operator="containsText" text="Aceptable">
      <formula>NOT(ISERROR(SEARCH("Aceptable",M6)))</formula>
    </cfRule>
  </conditionalFormatting>
  <conditionalFormatting sqref="Q6:Q8">
    <cfRule type="containsText" dxfId="254" priority="11" stopIfTrue="1" operator="containsText" text="No Aceptable">
      <formula>NOT(ISERROR(SEARCH("No Aceptable",Q6)))</formula>
    </cfRule>
    <cfRule type="containsText" dxfId="253" priority="12" stopIfTrue="1" operator="containsText" text="Critico">
      <formula>NOT(ISERROR(SEARCH("Critico",Q6)))</formula>
    </cfRule>
    <cfRule type="containsText" dxfId="252" priority="13" stopIfTrue="1" operator="containsText" text="Alerta">
      <formula>NOT(ISERROR(SEARCH("Alerta",Q6)))</formula>
    </cfRule>
    <cfRule type="containsText" dxfId="251" priority="14" stopIfTrue="1" operator="containsText" text="Tolerable">
      <formula>NOT(ISERROR(SEARCH("Tolerable",Q6)))</formula>
    </cfRule>
    <cfRule type="containsText" dxfId="250" priority="15" stopIfTrue="1" operator="containsText" text="Aceptable">
      <formula>NOT(ISERROR(SEARCH("Aceptable",Q6)))</formula>
    </cfRule>
  </conditionalFormatting>
  <conditionalFormatting sqref="M19 M12">
    <cfRule type="containsText" dxfId="249" priority="6" stopIfTrue="1" operator="containsText" text="No Aceptable">
      <formula>NOT(ISERROR(SEARCH("No Aceptable",M12)))</formula>
    </cfRule>
    <cfRule type="containsText" dxfId="248" priority="7" stopIfTrue="1" operator="containsText" text="Critico">
      <formula>NOT(ISERROR(SEARCH("Critico",M12)))</formula>
    </cfRule>
    <cfRule type="containsText" dxfId="247" priority="8" stopIfTrue="1" operator="containsText" text="Alerta">
      <formula>NOT(ISERROR(SEARCH("Alerta",M12)))</formula>
    </cfRule>
    <cfRule type="containsText" dxfId="246" priority="9" stopIfTrue="1" operator="containsText" text="Tolerable">
      <formula>NOT(ISERROR(SEARCH("Tolerable",M12)))</formula>
    </cfRule>
    <cfRule type="containsText" dxfId="245" priority="10" stopIfTrue="1" operator="containsText" text="Aceptable">
      <formula>NOT(ISERROR(SEARCH("Aceptable",M12)))</formula>
    </cfRule>
  </conditionalFormatting>
  <conditionalFormatting sqref="Q19 Q12">
    <cfRule type="containsText" dxfId="244" priority="1" stopIfTrue="1" operator="containsText" text="No Aceptable">
      <formula>NOT(ISERROR(SEARCH("No Aceptable",Q12)))</formula>
    </cfRule>
    <cfRule type="containsText" dxfId="243" priority="2" stopIfTrue="1" operator="containsText" text="Critico">
      <formula>NOT(ISERROR(SEARCH("Critico",Q12)))</formula>
    </cfRule>
    <cfRule type="containsText" dxfId="242" priority="3" stopIfTrue="1" operator="containsText" text="Alerta">
      <formula>NOT(ISERROR(SEARCH("Alerta",Q12)))</formula>
    </cfRule>
    <cfRule type="containsText" dxfId="241" priority="4" stopIfTrue="1" operator="containsText" text="Tolerable">
      <formula>NOT(ISERROR(SEARCH("Tolerable",Q12)))</formula>
    </cfRule>
    <cfRule type="containsText" dxfId="240" priority="5" stopIfTrue="1" operator="containsText" text="Aceptable">
      <formula>NOT(ISERROR(SEARCH("Aceptable",Q12)))</formula>
    </cfRule>
  </conditionalFormatting>
  <dataValidations count="1">
    <dataValidation type="list" allowBlank="1" showInputMessage="1" showErrorMessage="1" sqref="G6:G7">
      <formula1>"'!$A$114:$A$133"</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'[1]Guía Ident peligro'!#REF!</xm:f>
          </x14:formula1>
          <xm:sqref>G8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zoomScale="70" zoomScaleNormal="70" workbookViewId="0">
      <selection activeCell="I6" sqref="I6"/>
    </sheetView>
  </sheetViews>
  <sheetFormatPr baseColWidth="10" defaultRowHeight="15" x14ac:dyDescent="0.25"/>
  <cols>
    <col min="1" max="1" width="26.5703125" bestFit="1" customWidth="1"/>
    <col min="2" max="2" width="11.85546875" customWidth="1"/>
    <col min="3" max="3" width="11.140625" bestFit="1" customWidth="1"/>
    <col min="4" max="4" width="10" bestFit="1" customWidth="1"/>
    <col min="5" max="5" width="10.85546875" bestFit="1" customWidth="1"/>
    <col min="6" max="7" width="11.28515625" bestFit="1" customWidth="1"/>
    <col min="8" max="8" width="18.7109375" customWidth="1"/>
    <col min="9" max="9" width="34.5703125" customWidth="1"/>
    <col min="10" max="10" width="11.42578125" customWidth="1"/>
    <col min="11" max="11" width="12.42578125" bestFit="1" customWidth="1"/>
    <col min="14" max="14" width="56.85546875" customWidth="1"/>
  </cols>
  <sheetData>
    <row r="1" spans="1:18" ht="25.5" x14ac:dyDescent="0.25">
      <c r="A1" s="47"/>
      <c r="B1" s="47"/>
      <c r="C1" s="47"/>
      <c r="D1" s="47"/>
      <c r="E1" s="47"/>
      <c r="F1" s="47"/>
      <c r="G1" s="47"/>
      <c r="H1" s="47"/>
      <c r="I1" s="47"/>
      <c r="J1" s="47"/>
      <c r="K1" s="47"/>
      <c r="L1" s="47"/>
      <c r="M1" s="47"/>
      <c r="N1" s="47"/>
      <c r="O1" s="47"/>
      <c r="P1" s="47"/>
      <c r="Q1" s="48"/>
    </row>
    <row r="2" spans="1:18" ht="25.5" x14ac:dyDescent="0.25">
      <c r="A2" s="49"/>
      <c r="B2" s="49"/>
      <c r="C2" s="49"/>
      <c r="D2" s="49" t="s">
        <v>2</v>
      </c>
      <c r="E2" s="49"/>
      <c r="F2" s="49"/>
      <c r="G2" s="49"/>
      <c r="H2" s="49"/>
      <c r="I2" s="49"/>
      <c r="J2" s="49"/>
      <c r="K2" s="49" t="s">
        <v>3</v>
      </c>
      <c r="L2" s="49"/>
      <c r="M2" s="49"/>
      <c r="N2" s="49"/>
      <c r="O2" s="49"/>
      <c r="P2" s="49"/>
      <c r="Q2" s="49"/>
    </row>
    <row r="3" spans="1:18" ht="24.75" customHeight="1" x14ac:dyDescent="0.25">
      <c r="A3" s="9" t="s">
        <v>21</v>
      </c>
      <c r="B3" s="50">
        <v>43558</v>
      </c>
      <c r="C3" s="51"/>
    </row>
    <row r="4" spans="1:18" ht="27" customHeight="1" thickBot="1" x14ac:dyDescent="0.3">
      <c r="A4" s="9" t="s">
        <v>22</v>
      </c>
      <c r="B4" s="52" t="s">
        <v>421</v>
      </c>
      <c r="C4" s="52"/>
    </row>
    <row r="5" spans="1:18" ht="81" x14ac:dyDescent="0.25">
      <c r="A5" s="1" t="s">
        <v>4</v>
      </c>
      <c r="B5" s="2" t="s">
        <v>5</v>
      </c>
      <c r="C5" s="2" t="s">
        <v>6</v>
      </c>
      <c r="D5" s="2" t="s">
        <v>7</v>
      </c>
      <c r="E5" s="2" t="s">
        <v>8</v>
      </c>
      <c r="F5" s="2" t="s">
        <v>9</v>
      </c>
      <c r="G5" s="3" t="s">
        <v>10</v>
      </c>
      <c r="H5" s="3" t="s">
        <v>11</v>
      </c>
      <c r="I5" s="3" t="s">
        <v>12</v>
      </c>
      <c r="J5" s="4" t="s">
        <v>13</v>
      </c>
      <c r="K5" s="5" t="s">
        <v>14</v>
      </c>
      <c r="L5" s="5" t="s">
        <v>15</v>
      </c>
      <c r="M5" s="6" t="s">
        <v>16</v>
      </c>
      <c r="N5" s="5" t="s">
        <v>17</v>
      </c>
      <c r="O5" s="5" t="s">
        <v>18</v>
      </c>
      <c r="P5" s="44" t="s">
        <v>19</v>
      </c>
      <c r="Q5" s="45"/>
      <c r="R5" s="8" t="s">
        <v>20</v>
      </c>
    </row>
    <row r="6" spans="1:18" ht="146.25" customHeight="1" x14ac:dyDescent="0.25">
      <c r="A6" s="10" t="s">
        <v>24</v>
      </c>
      <c r="B6" s="11" t="s">
        <v>25</v>
      </c>
      <c r="C6" s="11" t="s">
        <v>25</v>
      </c>
      <c r="D6" s="11" t="s">
        <v>25</v>
      </c>
      <c r="E6" s="11" t="s">
        <v>25</v>
      </c>
      <c r="F6" s="21" t="s">
        <v>121</v>
      </c>
      <c r="G6" s="12" t="s">
        <v>122</v>
      </c>
      <c r="H6" s="12" t="s">
        <v>123</v>
      </c>
      <c r="I6" s="13" t="s">
        <v>124</v>
      </c>
      <c r="J6" s="14" t="s">
        <v>73</v>
      </c>
      <c r="K6" s="14" t="s">
        <v>31</v>
      </c>
      <c r="L6" s="15">
        <f t="shared" ref="L6:L11" si="0">IF(OR(J6="",K6=""),"",+MID(J6,1,1)*MID(K6,1,1))</f>
        <v>10</v>
      </c>
      <c r="M6" s="16" t="str">
        <f t="shared" ref="M6:M11" si="1">IF(L6="","",IF(L6&lt;=4,"Aceptable",IF(L6&lt;=9,"Tolerable",IF(L6&lt;=12,"Alerta",IF(L6&lt;=16,"Critico","No aceptable")))))</f>
        <v>Alerta</v>
      </c>
      <c r="N6" s="17" t="s">
        <v>125</v>
      </c>
      <c r="O6" s="18" t="s">
        <v>32</v>
      </c>
      <c r="P6" s="19">
        <f t="shared" ref="P6:P11" si="2">IF(O6="","",L6*MID(O6,1,1))</f>
        <v>10</v>
      </c>
      <c r="Q6" s="16" t="str">
        <f t="shared" ref="Q6:Q11" si="3">IF(P6="","",IF(P6&lt;=9,"Aceptable",IF(P6&lt;=27,"Tolerable",IF(P6&lt;=48,"Alerta",IF(P6&lt;=75,"Critico","No aceptable")))))</f>
        <v>Tolerable</v>
      </c>
      <c r="R6" s="13" t="s">
        <v>33</v>
      </c>
    </row>
    <row r="7" spans="1:18" ht="145.5" customHeight="1" x14ac:dyDescent="0.25">
      <c r="A7" s="10" t="s">
        <v>24</v>
      </c>
      <c r="B7" s="11" t="s">
        <v>25</v>
      </c>
      <c r="C7" s="11" t="s">
        <v>25</v>
      </c>
      <c r="D7" s="11" t="s">
        <v>25</v>
      </c>
      <c r="E7" s="11" t="s">
        <v>25</v>
      </c>
      <c r="F7" s="21" t="s">
        <v>121</v>
      </c>
      <c r="G7" s="12" t="s">
        <v>122</v>
      </c>
      <c r="H7" s="12" t="s">
        <v>126</v>
      </c>
      <c r="I7" s="13" t="s">
        <v>127</v>
      </c>
      <c r="J7" s="14" t="s">
        <v>73</v>
      </c>
      <c r="K7" s="14" t="s">
        <v>31</v>
      </c>
      <c r="L7" s="15">
        <f t="shared" si="0"/>
        <v>10</v>
      </c>
      <c r="M7" s="16" t="str">
        <f t="shared" si="1"/>
        <v>Alerta</v>
      </c>
      <c r="N7" s="17" t="s">
        <v>128</v>
      </c>
      <c r="O7" s="18" t="s">
        <v>32</v>
      </c>
      <c r="P7" s="19">
        <f t="shared" si="2"/>
        <v>10</v>
      </c>
      <c r="Q7" s="16" t="str">
        <f t="shared" si="3"/>
        <v>Tolerable</v>
      </c>
      <c r="R7" s="13" t="s">
        <v>33</v>
      </c>
    </row>
    <row r="8" spans="1:18" ht="145.5" customHeight="1" x14ac:dyDescent="0.25">
      <c r="A8" s="10" t="s">
        <v>24</v>
      </c>
      <c r="B8" s="11" t="s">
        <v>25</v>
      </c>
      <c r="C8" s="11" t="s">
        <v>25</v>
      </c>
      <c r="D8" s="11" t="s">
        <v>25</v>
      </c>
      <c r="E8" s="11" t="s">
        <v>25</v>
      </c>
      <c r="F8" s="21" t="s">
        <v>121</v>
      </c>
      <c r="G8" s="12" t="s">
        <v>122</v>
      </c>
      <c r="H8" s="12" t="s">
        <v>129</v>
      </c>
      <c r="I8" s="13" t="s">
        <v>130</v>
      </c>
      <c r="J8" s="14" t="s">
        <v>73</v>
      </c>
      <c r="K8" s="14" t="s">
        <v>31</v>
      </c>
      <c r="L8" s="15">
        <f t="shared" si="0"/>
        <v>10</v>
      </c>
      <c r="M8" s="16" t="str">
        <f t="shared" si="1"/>
        <v>Alerta</v>
      </c>
      <c r="N8" s="17" t="s">
        <v>131</v>
      </c>
      <c r="O8" s="18" t="s">
        <v>32</v>
      </c>
      <c r="P8" s="19">
        <f t="shared" si="2"/>
        <v>10</v>
      </c>
      <c r="Q8" s="16" t="str">
        <f t="shared" si="3"/>
        <v>Tolerable</v>
      </c>
      <c r="R8" s="13" t="s">
        <v>33</v>
      </c>
    </row>
    <row r="9" spans="1:18" ht="108.75" customHeight="1" x14ac:dyDescent="0.25">
      <c r="A9" s="10" t="s">
        <v>24</v>
      </c>
      <c r="B9" s="11" t="s">
        <v>25</v>
      </c>
      <c r="C9" s="11" t="s">
        <v>25</v>
      </c>
      <c r="D9" s="11" t="s">
        <v>25</v>
      </c>
      <c r="E9" s="11" t="s">
        <v>25</v>
      </c>
      <c r="F9" s="21" t="s">
        <v>121</v>
      </c>
      <c r="G9" s="12" t="s">
        <v>122</v>
      </c>
      <c r="H9" s="12" t="s">
        <v>132</v>
      </c>
      <c r="I9" s="13" t="s">
        <v>133</v>
      </c>
      <c r="J9" s="14" t="s">
        <v>73</v>
      </c>
      <c r="K9" s="14" t="s">
        <v>31</v>
      </c>
      <c r="L9" s="15">
        <f t="shared" si="0"/>
        <v>10</v>
      </c>
      <c r="M9" s="16" t="str">
        <f t="shared" si="1"/>
        <v>Alerta</v>
      </c>
      <c r="N9" s="17" t="s">
        <v>134</v>
      </c>
      <c r="O9" s="18" t="s">
        <v>32</v>
      </c>
      <c r="P9" s="19">
        <f t="shared" si="2"/>
        <v>10</v>
      </c>
      <c r="Q9" s="16" t="str">
        <f t="shared" si="3"/>
        <v>Tolerable</v>
      </c>
      <c r="R9" s="13" t="s">
        <v>33</v>
      </c>
    </row>
    <row r="10" spans="1:18" ht="104.25" customHeight="1" x14ac:dyDescent="0.25">
      <c r="A10" s="10" t="s">
        <v>24</v>
      </c>
      <c r="B10" s="11" t="s">
        <v>25</v>
      </c>
      <c r="C10" s="11" t="s">
        <v>25</v>
      </c>
      <c r="D10" s="11" t="s">
        <v>25</v>
      </c>
      <c r="E10" s="11" t="s">
        <v>25</v>
      </c>
      <c r="F10" s="21" t="s">
        <v>121</v>
      </c>
      <c r="G10" s="12" t="s">
        <v>122</v>
      </c>
      <c r="H10" s="12" t="s">
        <v>135</v>
      </c>
      <c r="I10" s="13" t="s">
        <v>136</v>
      </c>
      <c r="J10" s="14" t="s">
        <v>73</v>
      </c>
      <c r="K10" s="14" t="s">
        <v>31</v>
      </c>
      <c r="L10" s="15">
        <f t="shared" si="0"/>
        <v>10</v>
      </c>
      <c r="M10" s="16" t="str">
        <f t="shared" si="1"/>
        <v>Alerta</v>
      </c>
      <c r="N10" s="17" t="s">
        <v>137</v>
      </c>
      <c r="O10" s="18" t="s">
        <v>32</v>
      </c>
      <c r="P10" s="19">
        <f t="shared" si="2"/>
        <v>10</v>
      </c>
      <c r="Q10" s="16" t="str">
        <f t="shared" si="3"/>
        <v>Tolerable</v>
      </c>
      <c r="R10" s="13" t="s">
        <v>33</v>
      </c>
    </row>
    <row r="11" spans="1:18" ht="116.25" customHeight="1" x14ac:dyDescent="0.25">
      <c r="A11" s="10" t="s">
        <v>24</v>
      </c>
      <c r="B11" s="11" t="s">
        <v>25</v>
      </c>
      <c r="C11" s="11" t="s">
        <v>25</v>
      </c>
      <c r="D11" s="11" t="s">
        <v>25</v>
      </c>
      <c r="E11" s="11" t="s">
        <v>25</v>
      </c>
      <c r="F11" s="21" t="s">
        <v>121</v>
      </c>
      <c r="G11" s="12" t="s">
        <v>122</v>
      </c>
      <c r="H11" s="12" t="s">
        <v>138</v>
      </c>
      <c r="I11" s="13" t="s">
        <v>139</v>
      </c>
      <c r="J11" s="14" t="s">
        <v>73</v>
      </c>
      <c r="K11" s="14" t="s">
        <v>31</v>
      </c>
      <c r="L11" s="15">
        <f t="shared" si="0"/>
        <v>10</v>
      </c>
      <c r="M11" s="16" t="str">
        <f t="shared" si="1"/>
        <v>Alerta</v>
      </c>
      <c r="N11" s="17" t="s">
        <v>140</v>
      </c>
      <c r="O11" s="18" t="s">
        <v>32</v>
      </c>
      <c r="P11" s="19">
        <f t="shared" si="2"/>
        <v>10</v>
      </c>
      <c r="Q11" s="16" t="str">
        <f t="shared" si="3"/>
        <v>Tolerable</v>
      </c>
      <c r="R11" s="13" t="s">
        <v>33</v>
      </c>
    </row>
  </sheetData>
  <mergeCells count="7">
    <mergeCell ref="P5:Q5"/>
    <mergeCell ref="A1:Q1"/>
    <mergeCell ref="A2:C2"/>
    <mergeCell ref="D2:J2"/>
    <mergeCell ref="K2:Q2"/>
    <mergeCell ref="B3:C3"/>
    <mergeCell ref="B4:C4"/>
  </mergeCells>
  <conditionalFormatting sqref="M6">
    <cfRule type="containsText" dxfId="239" priority="16" stopIfTrue="1" operator="containsText" text="No Aceptable">
      <formula>NOT(ISERROR(SEARCH("No Aceptable",M6)))</formula>
    </cfRule>
    <cfRule type="containsText" dxfId="238" priority="17" stopIfTrue="1" operator="containsText" text="Critico">
      <formula>NOT(ISERROR(SEARCH("Critico",M6)))</formula>
    </cfRule>
    <cfRule type="containsText" dxfId="237" priority="18" stopIfTrue="1" operator="containsText" text="Alerta">
      <formula>NOT(ISERROR(SEARCH("Alerta",M6)))</formula>
    </cfRule>
    <cfRule type="containsText" dxfId="236" priority="19" stopIfTrue="1" operator="containsText" text="Tolerable">
      <formula>NOT(ISERROR(SEARCH("Tolerable",M6)))</formula>
    </cfRule>
    <cfRule type="containsText" dxfId="235" priority="20" stopIfTrue="1" operator="containsText" text="Aceptable">
      <formula>NOT(ISERROR(SEARCH("Aceptable",M6)))</formula>
    </cfRule>
  </conditionalFormatting>
  <conditionalFormatting sqref="Q6">
    <cfRule type="containsText" dxfId="234" priority="11" stopIfTrue="1" operator="containsText" text="No Aceptable">
      <formula>NOT(ISERROR(SEARCH("No Aceptable",Q6)))</formula>
    </cfRule>
    <cfRule type="containsText" dxfId="233" priority="12" stopIfTrue="1" operator="containsText" text="Critico">
      <formula>NOT(ISERROR(SEARCH("Critico",Q6)))</formula>
    </cfRule>
    <cfRule type="containsText" dxfId="232" priority="13" stopIfTrue="1" operator="containsText" text="Alerta">
      <formula>NOT(ISERROR(SEARCH("Alerta",Q6)))</formula>
    </cfRule>
    <cfRule type="containsText" dxfId="231" priority="14" stopIfTrue="1" operator="containsText" text="Tolerable">
      <formula>NOT(ISERROR(SEARCH("Tolerable",Q6)))</formula>
    </cfRule>
    <cfRule type="containsText" dxfId="230" priority="15" stopIfTrue="1" operator="containsText" text="Aceptable">
      <formula>NOT(ISERROR(SEARCH("Aceptable",Q6)))</formula>
    </cfRule>
  </conditionalFormatting>
  <conditionalFormatting sqref="M7:M11">
    <cfRule type="containsText" dxfId="229" priority="6" stopIfTrue="1" operator="containsText" text="No Aceptable">
      <formula>NOT(ISERROR(SEARCH("No Aceptable",M7)))</formula>
    </cfRule>
    <cfRule type="containsText" dxfId="228" priority="7" stopIfTrue="1" operator="containsText" text="Critico">
      <formula>NOT(ISERROR(SEARCH("Critico",M7)))</formula>
    </cfRule>
    <cfRule type="containsText" dxfId="227" priority="8" stopIfTrue="1" operator="containsText" text="Alerta">
      <formula>NOT(ISERROR(SEARCH("Alerta",M7)))</formula>
    </cfRule>
    <cfRule type="containsText" dxfId="226" priority="9" stopIfTrue="1" operator="containsText" text="Tolerable">
      <formula>NOT(ISERROR(SEARCH("Tolerable",M7)))</formula>
    </cfRule>
    <cfRule type="containsText" dxfId="225" priority="10" stopIfTrue="1" operator="containsText" text="Aceptable">
      <formula>NOT(ISERROR(SEARCH("Aceptable",M7)))</formula>
    </cfRule>
  </conditionalFormatting>
  <conditionalFormatting sqref="Q7:Q11">
    <cfRule type="containsText" dxfId="224" priority="1" stopIfTrue="1" operator="containsText" text="No Aceptable">
      <formula>NOT(ISERROR(SEARCH("No Aceptable",Q7)))</formula>
    </cfRule>
    <cfRule type="containsText" dxfId="223" priority="2" stopIfTrue="1" operator="containsText" text="Critico">
      <formula>NOT(ISERROR(SEARCH("Critico",Q7)))</formula>
    </cfRule>
    <cfRule type="containsText" dxfId="222" priority="3" stopIfTrue="1" operator="containsText" text="Alerta">
      <formula>NOT(ISERROR(SEARCH("Alerta",Q7)))</formula>
    </cfRule>
    <cfRule type="containsText" dxfId="221" priority="4" stopIfTrue="1" operator="containsText" text="Tolerable">
      <formula>NOT(ISERROR(SEARCH("Tolerable",Q7)))</formula>
    </cfRule>
    <cfRule type="containsText" dxfId="220" priority="5" stopIfTrue="1" operator="containsText" text="Aceptable">
      <formula>NOT(ISERROR(SEARCH("Aceptable",Q7)))</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topLeftCell="A10" zoomScale="70" zoomScaleNormal="70" workbookViewId="0">
      <selection activeCell="F11" sqref="F11"/>
    </sheetView>
  </sheetViews>
  <sheetFormatPr baseColWidth="10" defaultRowHeight="15" x14ac:dyDescent="0.25"/>
  <cols>
    <col min="1" max="1" width="14.28515625" customWidth="1"/>
    <col min="7" max="7" width="19" customWidth="1"/>
    <col min="8" max="8" width="19.85546875" customWidth="1"/>
    <col min="9" max="9" width="34.7109375" customWidth="1"/>
    <col min="10" max="10" width="11.42578125" customWidth="1"/>
    <col min="11" max="11" width="18.42578125" customWidth="1"/>
    <col min="14" max="14" width="44.140625" customWidth="1"/>
  </cols>
  <sheetData>
    <row r="1" spans="1:18" ht="25.5" x14ac:dyDescent="0.25">
      <c r="A1" s="47"/>
      <c r="B1" s="47"/>
      <c r="C1" s="47"/>
      <c r="D1" s="47"/>
      <c r="E1" s="47"/>
      <c r="F1" s="47"/>
      <c r="G1" s="47"/>
      <c r="H1" s="47"/>
      <c r="I1" s="47"/>
      <c r="J1" s="47"/>
      <c r="K1" s="47"/>
      <c r="L1" s="47"/>
      <c r="M1" s="47"/>
      <c r="N1" s="47"/>
      <c r="O1" s="47"/>
      <c r="P1" s="47"/>
      <c r="Q1" s="48"/>
    </row>
    <row r="2" spans="1:18" ht="25.5" x14ac:dyDescent="0.25">
      <c r="A2" s="49"/>
      <c r="B2" s="49"/>
      <c r="C2" s="49"/>
      <c r="D2" s="49" t="s">
        <v>2</v>
      </c>
      <c r="E2" s="49"/>
      <c r="F2" s="49"/>
      <c r="G2" s="49"/>
      <c r="H2" s="49"/>
      <c r="I2" s="49"/>
      <c r="J2" s="49"/>
      <c r="K2" s="49" t="s">
        <v>3</v>
      </c>
      <c r="L2" s="49"/>
      <c r="M2" s="49"/>
      <c r="N2" s="49"/>
      <c r="O2" s="49"/>
      <c r="P2" s="49"/>
      <c r="Q2" s="49"/>
    </row>
    <row r="3" spans="1:18" ht="24.75" customHeight="1" x14ac:dyDescent="0.25">
      <c r="A3" s="9" t="s">
        <v>21</v>
      </c>
      <c r="B3" s="50">
        <v>43558</v>
      </c>
      <c r="C3" s="51"/>
    </row>
    <row r="4" spans="1:18" ht="27" customHeight="1" thickBot="1" x14ac:dyDescent="0.3">
      <c r="A4" s="9" t="s">
        <v>22</v>
      </c>
      <c r="B4" s="52" t="s">
        <v>420</v>
      </c>
      <c r="C4" s="52"/>
    </row>
    <row r="5" spans="1:18" ht="67.5" x14ac:dyDescent="0.25">
      <c r="A5" s="1" t="s">
        <v>4</v>
      </c>
      <c r="B5" s="2" t="s">
        <v>5</v>
      </c>
      <c r="C5" s="2" t="s">
        <v>6</v>
      </c>
      <c r="D5" s="2" t="s">
        <v>7</v>
      </c>
      <c r="E5" s="2" t="s">
        <v>8</v>
      </c>
      <c r="F5" s="2" t="s">
        <v>9</v>
      </c>
      <c r="G5" s="3" t="s">
        <v>10</v>
      </c>
      <c r="H5" s="3" t="s">
        <v>11</v>
      </c>
      <c r="I5" s="3" t="s">
        <v>12</v>
      </c>
      <c r="J5" s="7" t="s">
        <v>13</v>
      </c>
      <c r="K5" s="5" t="s">
        <v>14</v>
      </c>
      <c r="L5" s="5" t="s">
        <v>15</v>
      </c>
      <c r="M5" s="6" t="s">
        <v>16</v>
      </c>
      <c r="N5" s="5" t="s">
        <v>17</v>
      </c>
      <c r="O5" s="5" t="s">
        <v>18</v>
      </c>
      <c r="P5" s="44" t="s">
        <v>19</v>
      </c>
      <c r="Q5" s="45"/>
      <c r="R5" s="8" t="s">
        <v>20</v>
      </c>
    </row>
    <row r="6" spans="1:18" ht="181.5" customHeight="1" x14ac:dyDescent="0.25">
      <c r="A6" s="10" t="s">
        <v>24</v>
      </c>
      <c r="B6" s="11" t="s">
        <v>25</v>
      </c>
      <c r="C6" s="11" t="s">
        <v>25</v>
      </c>
      <c r="D6" s="11" t="s">
        <v>25</v>
      </c>
      <c r="E6" s="11" t="s">
        <v>25</v>
      </c>
      <c r="F6" s="11" t="s">
        <v>401</v>
      </c>
      <c r="G6" s="12" t="s">
        <v>402</v>
      </c>
      <c r="H6" s="12" t="s">
        <v>404</v>
      </c>
      <c r="I6" s="31" t="s">
        <v>405</v>
      </c>
      <c r="J6" s="14" t="s">
        <v>30</v>
      </c>
      <c r="K6" s="14" t="s">
        <v>31</v>
      </c>
      <c r="L6" s="15">
        <f t="shared" ref="L6:L10" si="0">IF(OR(J6="",K6=""),"",+MID(J6,1,1)*MID(K6,1,1))</f>
        <v>5</v>
      </c>
      <c r="M6" s="16" t="str">
        <f t="shared" ref="M6:M10" si="1">IF(L6="","",IF(L6&lt;=4,"Aceptable",IF(L6&lt;=9,"Tolerable",IF(L6&lt;=12,"Alerta",IF(L6&lt;=16,"Critico","No aceptable")))))</f>
        <v>Tolerable</v>
      </c>
      <c r="N6" s="17" t="s">
        <v>406</v>
      </c>
      <c r="O6" s="18" t="s">
        <v>32</v>
      </c>
      <c r="P6" s="19">
        <f t="shared" ref="P6:P11" si="2">IF(O6="","",L6*MID(O6,1,1))</f>
        <v>5</v>
      </c>
      <c r="Q6" s="16" t="str">
        <f t="shared" ref="Q6" si="3">IF(P6="","",IF(P6&lt;=9,"Aceptable",IF(P6&lt;=27,"Tolerable",IF(P6&lt;=48,"Alerta",IF(P6&lt;=75,"Critico","No aceptable")))))</f>
        <v>Aceptable</v>
      </c>
      <c r="R6" s="31" t="s">
        <v>33</v>
      </c>
    </row>
    <row r="7" spans="1:18" ht="198" x14ac:dyDescent="0.25">
      <c r="A7" s="10" t="s">
        <v>24</v>
      </c>
      <c r="B7" s="11" t="s">
        <v>25</v>
      </c>
      <c r="C7" s="11" t="s">
        <v>25</v>
      </c>
      <c r="D7" s="11" t="s">
        <v>25</v>
      </c>
      <c r="E7" s="11" t="s">
        <v>25</v>
      </c>
      <c r="F7" s="11" t="s">
        <v>401</v>
      </c>
      <c r="G7" s="12" t="s">
        <v>407</v>
      </c>
      <c r="H7" s="12" t="s">
        <v>132</v>
      </c>
      <c r="I7" s="31" t="s">
        <v>408</v>
      </c>
      <c r="J7" s="14" t="s">
        <v>30</v>
      </c>
      <c r="K7" s="14" t="s">
        <v>31</v>
      </c>
      <c r="L7" s="15">
        <f t="shared" si="0"/>
        <v>5</v>
      </c>
      <c r="M7" s="16" t="str">
        <f t="shared" si="1"/>
        <v>Tolerable</v>
      </c>
      <c r="N7" s="17" t="s">
        <v>409</v>
      </c>
      <c r="O7" s="18" t="s">
        <v>32</v>
      </c>
      <c r="P7" s="19">
        <f t="shared" si="2"/>
        <v>5</v>
      </c>
      <c r="Q7" s="16" t="str">
        <f>IF(P7="","",IF(P7&lt;=9,"Aceptable",IF(P7&lt;=27,"Tolerable",IF(P7&lt;=48,"Alerta",IF(P7&lt;=75,"Critico","No aceptable")))))</f>
        <v>Aceptable</v>
      </c>
      <c r="R7" s="31" t="s">
        <v>33</v>
      </c>
    </row>
    <row r="8" spans="1:18" ht="231" x14ac:dyDescent="0.25">
      <c r="A8" s="10" t="s">
        <v>24</v>
      </c>
      <c r="B8" s="11" t="s">
        <v>25</v>
      </c>
      <c r="C8" s="11" t="s">
        <v>25</v>
      </c>
      <c r="D8" s="11" t="s">
        <v>25</v>
      </c>
      <c r="E8" s="11" t="s">
        <v>25</v>
      </c>
      <c r="F8" s="11" t="s">
        <v>401</v>
      </c>
      <c r="G8" s="12" t="s">
        <v>402</v>
      </c>
      <c r="H8" s="12" t="s">
        <v>424</v>
      </c>
      <c r="I8" s="31" t="s">
        <v>425</v>
      </c>
      <c r="J8" s="14" t="s">
        <v>30</v>
      </c>
      <c r="K8" s="14" t="s">
        <v>31</v>
      </c>
      <c r="L8" s="15">
        <f t="shared" si="0"/>
        <v>5</v>
      </c>
      <c r="M8" s="16" t="str">
        <f t="shared" si="1"/>
        <v>Tolerable</v>
      </c>
      <c r="N8" s="17" t="s">
        <v>426</v>
      </c>
      <c r="O8" s="18" t="s">
        <v>32</v>
      </c>
      <c r="P8" s="19">
        <f t="shared" si="2"/>
        <v>5</v>
      </c>
      <c r="Q8" s="16" t="str">
        <f>IF(P8="","",IF(P8&lt;=9,"Aceptable",IF(P8&lt;=27,"Tolerable",IF(P8&lt;=48,"Alerta",IF(P8&lt;=75,"Critico","No aceptable")))))</f>
        <v>Aceptable</v>
      </c>
      <c r="R8" s="31" t="s">
        <v>33</v>
      </c>
    </row>
    <row r="9" spans="1:18" ht="247.5" x14ac:dyDescent="0.25">
      <c r="A9" s="10" t="s">
        <v>24</v>
      </c>
      <c r="B9" s="11" t="s">
        <v>25</v>
      </c>
      <c r="C9" s="11" t="s">
        <v>25</v>
      </c>
      <c r="D9" s="11" t="s">
        <v>25</v>
      </c>
      <c r="E9" s="11" t="s">
        <v>25</v>
      </c>
      <c r="F9" s="11" t="s">
        <v>401</v>
      </c>
      <c r="G9" s="12" t="s">
        <v>402</v>
      </c>
      <c r="H9" s="12" t="s">
        <v>410</v>
      </c>
      <c r="I9" s="31" t="s">
        <v>411</v>
      </c>
      <c r="J9" s="14" t="s">
        <v>30</v>
      </c>
      <c r="K9" s="14" t="s">
        <v>31</v>
      </c>
      <c r="L9" s="15">
        <f t="shared" si="0"/>
        <v>5</v>
      </c>
      <c r="M9" s="16" t="str">
        <f t="shared" si="1"/>
        <v>Tolerable</v>
      </c>
      <c r="N9" s="17" t="s">
        <v>412</v>
      </c>
      <c r="O9" s="18" t="s">
        <v>32</v>
      </c>
      <c r="P9" s="19">
        <f t="shared" si="2"/>
        <v>5</v>
      </c>
      <c r="Q9" s="16" t="str">
        <f>IF(P9="","",IF(P9&lt;=9,"Aceptable",IF(P9&lt;=27,"Tolerable",IF(P9&lt;=48,"Alerta",IF(P9&lt;=75,"Critico","No aceptable")))))</f>
        <v>Aceptable</v>
      </c>
      <c r="R9" s="31" t="s">
        <v>33</v>
      </c>
    </row>
    <row r="10" spans="1:18" ht="155.25" customHeight="1" x14ac:dyDescent="0.25">
      <c r="A10" s="10" t="s">
        <v>24</v>
      </c>
      <c r="B10" s="11" t="s">
        <v>25</v>
      </c>
      <c r="C10" s="11" t="s">
        <v>25</v>
      </c>
      <c r="D10" s="11" t="s">
        <v>25</v>
      </c>
      <c r="E10" s="11" t="s">
        <v>25</v>
      </c>
      <c r="F10" s="11" t="s">
        <v>401</v>
      </c>
      <c r="G10" s="12" t="s">
        <v>413</v>
      </c>
      <c r="H10" s="12" t="s">
        <v>414</v>
      </c>
      <c r="I10" s="31" t="s">
        <v>415</v>
      </c>
      <c r="J10" s="14" t="s">
        <v>30</v>
      </c>
      <c r="K10" s="14" t="s">
        <v>31</v>
      </c>
      <c r="L10" s="15">
        <f t="shared" si="0"/>
        <v>5</v>
      </c>
      <c r="M10" s="16" t="str">
        <f t="shared" si="1"/>
        <v>Tolerable</v>
      </c>
      <c r="N10" s="17" t="s">
        <v>416</v>
      </c>
      <c r="O10" s="18" t="s">
        <v>32</v>
      </c>
      <c r="P10" s="19">
        <f t="shared" si="2"/>
        <v>5</v>
      </c>
      <c r="Q10" s="16" t="str">
        <f>IF(P10="","",IF(P10&lt;=9,"Aceptable",IF(P10&lt;=27,"Tolerable",IF(P10&lt;=48,"Alerta",IF(P10&lt;=75,"Critico","No aceptable")))))</f>
        <v>Aceptable</v>
      </c>
      <c r="R10" s="31" t="s">
        <v>33</v>
      </c>
    </row>
    <row r="11" spans="1:18" ht="214.5" x14ac:dyDescent="0.25">
      <c r="A11" s="10" t="s">
        <v>24</v>
      </c>
      <c r="B11" s="11" t="s">
        <v>25</v>
      </c>
      <c r="C11" s="11" t="s">
        <v>25</v>
      </c>
      <c r="D11" s="11" t="s">
        <v>25</v>
      </c>
      <c r="E11" s="11" t="s">
        <v>25</v>
      </c>
      <c r="F11" s="11" t="s">
        <v>401</v>
      </c>
      <c r="G11" s="12" t="s">
        <v>413</v>
      </c>
      <c r="H11" s="12" t="s">
        <v>414</v>
      </c>
      <c r="I11" s="31" t="s">
        <v>417</v>
      </c>
      <c r="J11" s="14" t="s">
        <v>30</v>
      </c>
      <c r="K11" s="14" t="s">
        <v>31</v>
      </c>
      <c r="L11" s="15">
        <f>IF(OR(J11="",K11=""),"",+MID(J11,1,1)*MID(K11,1,1))</f>
        <v>5</v>
      </c>
      <c r="M11" s="16" t="str">
        <f>IF(L11="","",IF(L11&lt;=4,"Aceptable",IF(L11&lt;=9,"Tolerable",IF(L11&lt;=12,"Alerta",IF(L11&lt;=16,"Critico","No aceptable")))))</f>
        <v>Tolerable</v>
      </c>
      <c r="N11" s="17" t="s">
        <v>418</v>
      </c>
      <c r="O11" s="18" t="s">
        <v>32</v>
      </c>
      <c r="P11" s="19">
        <f t="shared" si="2"/>
        <v>5</v>
      </c>
      <c r="Q11" s="16" t="str">
        <f>IF(P11="","",IF(P11&lt;=9,"Aceptable",IF(P11&lt;=27,"Tolerable",IF(P11&lt;=48,"Alerta",IF(P11&lt;=75,"Critico","No aceptable")))))</f>
        <v>Aceptable</v>
      </c>
      <c r="R11" s="31" t="s">
        <v>33</v>
      </c>
    </row>
  </sheetData>
  <mergeCells count="7">
    <mergeCell ref="P5:Q5"/>
    <mergeCell ref="A1:Q1"/>
    <mergeCell ref="A2:C2"/>
    <mergeCell ref="D2:J2"/>
    <mergeCell ref="K2:Q2"/>
    <mergeCell ref="B3:C3"/>
    <mergeCell ref="B4:C4"/>
  </mergeCells>
  <conditionalFormatting sqref="M11">
    <cfRule type="containsText" dxfId="219" priority="36" stopIfTrue="1" operator="containsText" text="No Aceptable">
      <formula>NOT(ISERROR(SEARCH("No Aceptable",M11)))</formula>
    </cfRule>
    <cfRule type="containsText" dxfId="218" priority="37" stopIfTrue="1" operator="containsText" text="Critico">
      <formula>NOT(ISERROR(SEARCH("Critico",M11)))</formula>
    </cfRule>
    <cfRule type="containsText" dxfId="217" priority="38" stopIfTrue="1" operator="containsText" text="Alerta">
      <formula>NOT(ISERROR(SEARCH("Alerta",M11)))</formula>
    </cfRule>
    <cfRule type="containsText" dxfId="216" priority="39" stopIfTrue="1" operator="containsText" text="Tolerable">
      <formula>NOT(ISERROR(SEARCH("Tolerable",M11)))</formula>
    </cfRule>
    <cfRule type="containsText" dxfId="215" priority="40" stopIfTrue="1" operator="containsText" text="Aceptable">
      <formula>NOT(ISERROR(SEARCH("Aceptable",M11)))</formula>
    </cfRule>
  </conditionalFormatting>
  <conditionalFormatting sqref="M9">
    <cfRule type="containsText" dxfId="214" priority="26" stopIfTrue="1" operator="containsText" text="No Aceptable">
      <formula>NOT(ISERROR(SEARCH("No Aceptable",M9)))</formula>
    </cfRule>
    <cfRule type="containsText" dxfId="213" priority="27" stopIfTrue="1" operator="containsText" text="Critico">
      <formula>NOT(ISERROR(SEARCH("Critico",M9)))</formula>
    </cfRule>
    <cfRule type="containsText" dxfId="212" priority="28" stopIfTrue="1" operator="containsText" text="Alerta">
      <formula>NOT(ISERROR(SEARCH("Alerta",M9)))</formula>
    </cfRule>
    <cfRule type="containsText" dxfId="211" priority="29" stopIfTrue="1" operator="containsText" text="Tolerable">
      <formula>NOT(ISERROR(SEARCH("Tolerable",M9)))</formula>
    </cfRule>
    <cfRule type="containsText" dxfId="210" priority="30" stopIfTrue="1" operator="containsText" text="Aceptable">
      <formula>NOT(ISERROR(SEARCH("Aceptable",M9)))</formula>
    </cfRule>
  </conditionalFormatting>
  <conditionalFormatting sqref="M6">
    <cfRule type="containsText" dxfId="209" priority="56" stopIfTrue="1" operator="containsText" text="No Aceptable">
      <formula>NOT(ISERROR(SEARCH("No Aceptable",M6)))</formula>
    </cfRule>
    <cfRule type="containsText" dxfId="208" priority="57" stopIfTrue="1" operator="containsText" text="Critico">
      <formula>NOT(ISERROR(SEARCH("Critico",M6)))</formula>
    </cfRule>
    <cfRule type="containsText" dxfId="207" priority="58" stopIfTrue="1" operator="containsText" text="Alerta">
      <formula>NOT(ISERROR(SEARCH("Alerta",M6)))</formula>
    </cfRule>
    <cfRule type="containsText" dxfId="206" priority="59" stopIfTrue="1" operator="containsText" text="Tolerable">
      <formula>NOT(ISERROR(SEARCH("Tolerable",M6)))</formula>
    </cfRule>
    <cfRule type="containsText" dxfId="205" priority="60" stopIfTrue="1" operator="containsText" text="Aceptable">
      <formula>NOT(ISERROR(SEARCH("Aceptable",M6)))</formula>
    </cfRule>
  </conditionalFormatting>
  <conditionalFormatting sqref="Q6">
    <cfRule type="containsText" dxfId="204" priority="51" stopIfTrue="1" operator="containsText" text="No Aceptable">
      <formula>NOT(ISERROR(SEARCH("No Aceptable",Q6)))</formula>
    </cfRule>
    <cfRule type="containsText" dxfId="203" priority="52" stopIfTrue="1" operator="containsText" text="Critico">
      <formula>NOT(ISERROR(SEARCH("Critico",Q6)))</formula>
    </cfRule>
    <cfRule type="containsText" dxfId="202" priority="53" stopIfTrue="1" operator="containsText" text="Alerta">
      <formula>NOT(ISERROR(SEARCH("Alerta",Q6)))</formula>
    </cfRule>
    <cfRule type="containsText" dxfId="201" priority="54" stopIfTrue="1" operator="containsText" text="Tolerable">
      <formula>NOT(ISERROR(SEARCH("Tolerable",Q6)))</formula>
    </cfRule>
    <cfRule type="containsText" dxfId="200" priority="55" stopIfTrue="1" operator="containsText" text="Aceptable">
      <formula>NOT(ISERROR(SEARCH("Aceptable",Q6)))</formula>
    </cfRule>
  </conditionalFormatting>
  <conditionalFormatting sqref="M7">
    <cfRule type="containsText" dxfId="199" priority="46" stopIfTrue="1" operator="containsText" text="No Aceptable">
      <formula>NOT(ISERROR(SEARCH("No Aceptable",M7)))</formula>
    </cfRule>
    <cfRule type="containsText" dxfId="198" priority="47" stopIfTrue="1" operator="containsText" text="Critico">
      <formula>NOT(ISERROR(SEARCH("Critico",M7)))</formula>
    </cfRule>
    <cfRule type="containsText" dxfId="197" priority="48" stopIfTrue="1" operator="containsText" text="Alerta">
      <formula>NOT(ISERROR(SEARCH("Alerta",M7)))</formula>
    </cfRule>
    <cfRule type="containsText" dxfId="196" priority="49" stopIfTrue="1" operator="containsText" text="Tolerable">
      <formula>NOT(ISERROR(SEARCH("Tolerable",M7)))</formula>
    </cfRule>
    <cfRule type="containsText" dxfId="195" priority="50" stopIfTrue="1" operator="containsText" text="Aceptable">
      <formula>NOT(ISERROR(SEARCH("Aceptable",M7)))</formula>
    </cfRule>
  </conditionalFormatting>
  <conditionalFormatting sqref="Q7">
    <cfRule type="containsText" dxfId="194" priority="41" stopIfTrue="1" operator="containsText" text="No Aceptable">
      <formula>NOT(ISERROR(SEARCH("No Aceptable",Q7)))</formula>
    </cfRule>
    <cfRule type="containsText" dxfId="193" priority="42" stopIfTrue="1" operator="containsText" text="Critico">
      <formula>NOT(ISERROR(SEARCH("Critico",Q7)))</formula>
    </cfRule>
    <cfRule type="containsText" dxfId="192" priority="43" stopIfTrue="1" operator="containsText" text="Alerta">
      <formula>NOT(ISERROR(SEARCH("Alerta",Q7)))</formula>
    </cfRule>
    <cfRule type="containsText" dxfId="191" priority="44" stopIfTrue="1" operator="containsText" text="Tolerable">
      <formula>NOT(ISERROR(SEARCH("Tolerable",Q7)))</formula>
    </cfRule>
    <cfRule type="containsText" dxfId="190" priority="45" stopIfTrue="1" operator="containsText" text="Aceptable">
      <formula>NOT(ISERROR(SEARCH("Aceptable",Q7)))</formula>
    </cfRule>
  </conditionalFormatting>
  <conditionalFormatting sqref="Q11">
    <cfRule type="containsText" dxfId="189" priority="31" stopIfTrue="1" operator="containsText" text="No Aceptable">
      <formula>NOT(ISERROR(SEARCH("No Aceptable",Q11)))</formula>
    </cfRule>
    <cfRule type="containsText" dxfId="188" priority="32" stopIfTrue="1" operator="containsText" text="Critico">
      <formula>NOT(ISERROR(SEARCH("Critico",Q11)))</formula>
    </cfRule>
    <cfRule type="containsText" dxfId="187" priority="33" stopIfTrue="1" operator="containsText" text="Alerta">
      <formula>NOT(ISERROR(SEARCH("Alerta",Q11)))</formula>
    </cfRule>
    <cfRule type="containsText" dxfId="186" priority="34" stopIfTrue="1" operator="containsText" text="Tolerable">
      <formula>NOT(ISERROR(SEARCH("Tolerable",Q11)))</formula>
    </cfRule>
    <cfRule type="containsText" dxfId="185" priority="35" stopIfTrue="1" operator="containsText" text="Aceptable">
      <formula>NOT(ISERROR(SEARCH("Aceptable",Q11)))</formula>
    </cfRule>
  </conditionalFormatting>
  <conditionalFormatting sqref="M10">
    <cfRule type="containsText" dxfId="184" priority="16" stopIfTrue="1" operator="containsText" text="No Aceptable">
      <formula>NOT(ISERROR(SEARCH("No Aceptable",M10)))</formula>
    </cfRule>
    <cfRule type="containsText" dxfId="183" priority="17" stopIfTrue="1" operator="containsText" text="Critico">
      <formula>NOT(ISERROR(SEARCH("Critico",M10)))</formula>
    </cfRule>
    <cfRule type="containsText" dxfId="182" priority="18" stopIfTrue="1" operator="containsText" text="Alerta">
      <formula>NOT(ISERROR(SEARCH("Alerta",M10)))</formula>
    </cfRule>
    <cfRule type="containsText" dxfId="181" priority="19" stopIfTrue="1" operator="containsText" text="Tolerable">
      <formula>NOT(ISERROR(SEARCH("Tolerable",M10)))</formula>
    </cfRule>
    <cfRule type="containsText" dxfId="180" priority="20" stopIfTrue="1" operator="containsText" text="Aceptable">
      <formula>NOT(ISERROR(SEARCH("Aceptable",M10)))</formula>
    </cfRule>
  </conditionalFormatting>
  <conditionalFormatting sqref="Q9">
    <cfRule type="containsText" dxfId="179" priority="21" stopIfTrue="1" operator="containsText" text="No Aceptable">
      <formula>NOT(ISERROR(SEARCH("No Aceptable",Q9)))</formula>
    </cfRule>
    <cfRule type="containsText" dxfId="178" priority="22" stopIfTrue="1" operator="containsText" text="Critico">
      <formula>NOT(ISERROR(SEARCH("Critico",Q9)))</formula>
    </cfRule>
    <cfRule type="containsText" dxfId="177" priority="23" stopIfTrue="1" operator="containsText" text="Alerta">
      <formula>NOT(ISERROR(SEARCH("Alerta",Q9)))</formula>
    </cfRule>
    <cfRule type="containsText" dxfId="176" priority="24" stopIfTrue="1" operator="containsText" text="Tolerable">
      <formula>NOT(ISERROR(SEARCH("Tolerable",Q9)))</formula>
    </cfRule>
    <cfRule type="containsText" dxfId="175" priority="25" stopIfTrue="1" operator="containsText" text="Aceptable">
      <formula>NOT(ISERROR(SEARCH("Aceptable",Q9)))</formula>
    </cfRule>
  </conditionalFormatting>
  <conditionalFormatting sqref="Q10">
    <cfRule type="containsText" dxfId="174" priority="11" stopIfTrue="1" operator="containsText" text="No Aceptable">
      <formula>NOT(ISERROR(SEARCH("No Aceptable",Q10)))</formula>
    </cfRule>
    <cfRule type="containsText" dxfId="173" priority="12" stopIfTrue="1" operator="containsText" text="Critico">
      <formula>NOT(ISERROR(SEARCH("Critico",Q10)))</formula>
    </cfRule>
    <cfRule type="containsText" dxfId="172" priority="13" stopIfTrue="1" operator="containsText" text="Alerta">
      <formula>NOT(ISERROR(SEARCH("Alerta",Q10)))</formula>
    </cfRule>
    <cfRule type="containsText" dxfId="171" priority="14" stopIfTrue="1" operator="containsText" text="Tolerable">
      <formula>NOT(ISERROR(SEARCH("Tolerable",Q10)))</formula>
    </cfRule>
    <cfRule type="containsText" dxfId="170" priority="15" stopIfTrue="1" operator="containsText" text="Aceptable">
      <formula>NOT(ISERROR(SEARCH("Aceptable",Q10)))</formula>
    </cfRule>
  </conditionalFormatting>
  <conditionalFormatting sqref="M8">
    <cfRule type="containsText" dxfId="169" priority="6" stopIfTrue="1" operator="containsText" text="No Aceptable">
      <formula>NOT(ISERROR(SEARCH("No Aceptable",M8)))</formula>
    </cfRule>
    <cfRule type="containsText" dxfId="168" priority="7" stopIfTrue="1" operator="containsText" text="Critico">
      <formula>NOT(ISERROR(SEARCH("Critico",M8)))</formula>
    </cfRule>
    <cfRule type="containsText" dxfId="167" priority="8" stopIfTrue="1" operator="containsText" text="Alerta">
      <formula>NOT(ISERROR(SEARCH("Alerta",M8)))</formula>
    </cfRule>
    <cfRule type="containsText" dxfId="166" priority="9" stopIfTrue="1" operator="containsText" text="Tolerable">
      <formula>NOT(ISERROR(SEARCH("Tolerable",M8)))</formula>
    </cfRule>
    <cfRule type="containsText" dxfId="165" priority="10" stopIfTrue="1" operator="containsText" text="Aceptable">
      <formula>NOT(ISERROR(SEARCH("Aceptable",M8)))</formula>
    </cfRule>
  </conditionalFormatting>
  <conditionalFormatting sqref="Q8">
    <cfRule type="containsText" dxfId="164" priority="1" stopIfTrue="1" operator="containsText" text="No Aceptable">
      <formula>NOT(ISERROR(SEARCH("No Aceptable",Q8)))</formula>
    </cfRule>
    <cfRule type="containsText" dxfId="163" priority="2" stopIfTrue="1" operator="containsText" text="Critico">
      <formula>NOT(ISERROR(SEARCH("Critico",Q8)))</formula>
    </cfRule>
    <cfRule type="containsText" dxfId="162" priority="3" stopIfTrue="1" operator="containsText" text="Alerta">
      <formula>NOT(ISERROR(SEARCH("Alerta",Q8)))</formula>
    </cfRule>
    <cfRule type="containsText" dxfId="161" priority="4" stopIfTrue="1" operator="containsText" text="Tolerable">
      <formula>NOT(ISERROR(SEARCH("Tolerable",Q8)))</formula>
    </cfRule>
    <cfRule type="containsText" dxfId="160" priority="5" stopIfTrue="1" operator="containsText" text="Aceptable">
      <formula>NOT(ISERROR(SEARCH("Aceptable",Q8)))</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
  <sheetViews>
    <sheetView tabSelected="1" zoomScale="70" zoomScaleNormal="70" workbookViewId="0">
      <selection activeCell="I6" sqref="I6"/>
    </sheetView>
  </sheetViews>
  <sheetFormatPr baseColWidth="10" defaultRowHeight="15" x14ac:dyDescent="0.25"/>
  <cols>
    <col min="1" max="1" width="14.28515625" customWidth="1"/>
    <col min="7" max="7" width="19" customWidth="1"/>
    <col min="8" max="8" width="19.85546875" customWidth="1"/>
    <col min="9" max="9" width="34.7109375" customWidth="1"/>
    <col min="10" max="10" width="11.42578125" customWidth="1"/>
    <col min="11" max="11" width="18.42578125" customWidth="1"/>
    <col min="14" max="14" width="44.140625" customWidth="1"/>
  </cols>
  <sheetData>
    <row r="1" spans="1:18" ht="25.5" x14ac:dyDescent="0.25">
      <c r="A1" s="47"/>
      <c r="B1" s="47"/>
      <c r="C1" s="47"/>
      <c r="D1" s="47"/>
      <c r="E1" s="47"/>
      <c r="F1" s="47"/>
      <c r="G1" s="47"/>
      <c r="H1" s="47"/>
      <c r="I1" s="47"/>
      <c r="J1" s="47"/>
      <c r="K1" s="47"/>
      <c r="L1" s="47"/>
      <c r="M1" s="47"/>
      <c r="N1" s="47"/>
      <c r="O1" s="47"/>
      <c r="P1" s="47"/>
      <c r="Q1" s="48"/>
    </row>
    <row r="2" spans="1:18" ht="25.5" x14ac:dyDescent="0.25">
      <c r="A2" s="49"/>
      <c r="B2" s="49"/>
      <c r="C2" s="49"/>
      <c r="D2" s="49" t="s">
        <v>2</v>
      </c>
      <c r="E2" s="49"/>
      <c r="F2" s="49"/>
      <c r="G2" s="49"/>
      <c r="H2" s="49"/>
      <c r="I2" s="49"/>
      <c r="J2" s="49"/>
      <c r="K2" s="49" t="s">
        <v>3</v>
      </c>
      <c r="L2" s="49"/>
      <c r="M2" s="49"/>
      <c r="N2" s="49"/>
      <c r="O2" s="49"/>
      <c r="P2" s="49"/>
      <c r="Q2" s="49"/>
    </row>
    <row r="3" spans="1:18" ht="24.75" customHeight="1" x14ac:dyDescent="0.25">
      <c r="A3" s="9" t="s">
        <v>21</v>
      </c>
      <c r="B3" s="50">
        <v>43558</v>
      </c>
      <c r="C3" s="51"/>
    </row>
    <row r="4" spans="1:18" ht="42.75" customHeight="1" thickBot="1" x14ac:dyDescent="0.3">
      <c r="A4" s="9" t="s">
        <v>22</v>
      </c>
      <c r="B4" s="52" t="s">
        <v>419</v>
      </c>
      <c r="C4" s="52"/>
    </row>
    <row r="5" spans="1:18" ht="67.5" x14ac:dyDescent="0.25">
      <c r="A5" s="1" t="s">
        <v>4</v>
      </c>
      <c r="B5" s="2" t="s">
        <v>5</v>
      </c>
      <c r="C5" s="2" t="s">
        <v>6</v>
      </c>
      <c r="D5" s="2" t="s">
        <v>7</v>
      </c>
      <c r="E5" s="2" t="s">
        <v>8</v>
      </c>
      <c r="F5" s="2" t="s">
        <v>9</v>
      </c>
      <c r="G5" s="3" t="s">
        <v>10</v>
      </c>
      <c r="H5" s="3" t="s">
        <v>11</v>
      </c>
      <c r="I5" s="3" t="s">
        <v>12</v>
      </c>
      <c r="J5" s="7" t="s">
        <v>13</v>
      </c>
      <c r="K5" s="5" t="s">
        <v>14</v>
      </c>
      <c r="L5" s="5" t="s">
        <v>15</v>
      </c>
      <c r="M5" s="6" t="s">
        <v>16</v>
      </c>
      <c r="N5" s="5" t="s">
        <v>17</v>
      </c>
      <c r="O5" s="5" t="s">
        <v>18</v>
      </c>
      <c r="P5" s="44" t="s">
        <v>19</v>
      </c>
      <c r="Q5" s="45"/>
      <c r="R5" s="8" t="s">
        <v>20</v>
      </c>
    </row>
    <row r="6" spans="1:18" ht="264" x14ac:dyDescent="0.25">
      <c r="A6" s="10" t="s">
        <v>24</v>
      </c>
      <c r="B6" s="11" t="s">
        <v>25</v>
      </c>
      <c r="C6" s="11" t="s">
        <v>25</v>
      </c>
      <c r="D6" s="11" t="s">
        <v>25</v>
      </c>
      <c r="E6" s="11" t="s">
        <v>25</v>
      </c>
      <c r="F6" s="21" t="s">
        <v>423</v>
      </c>
      <c r="G6" s="12" t="s">
        <v>427</v>
      </c>
      <c r="H6" s="12" t="s">
        <v>132</v>
      </c>
      <c r="I6" s="43" t="s">
        <v>429</v>
      </c>
      <c r="J6" s="14" t="s">
        <v>30</v>
      </c>
      <c r="K6" s="14" t="s">
        <v>31</v>
      </c>
      <c r="L6" s="15">
        <f>IF(OR(J6="",K6=""),"",+MID(J6,1,1)*MID(K6,1,1))</f>
        <v>5</v>
      </c>
      <c r="M6" s="16" t="str">
        <f>IF(L6="","",IF(L6&lt;=4,"Aceptable",IF(L6&lt;=9,"Tolerable",IF(L6&lt;=12,"Alerta",IF(L6&lt;=16,"Critico","No aceptable")))))</f>
        <v>Tolerable</v>
      </c>
      <c r="N6" s="17" t="s">
        <v>428</v>
      </c>
      <c r="O6" s="18" t="s">
        <v>32</v>
      </c>
      <c r="P6" s="19">
        <f t="shared" ref="P6:P12" si="0">IF(O6="","",L6*MID(O6,1,1))</f>
        <v>5</v>
      </c>
      <c r="Q6" s="16" t="str">
        <f t="shared" ref="Q6:Q12" si="1">IF(P6="","",IF(P6&lt;=9,"Aceptable",IF(P6&lt;=27,"Tolerable",IF(P6&lt;=48,"Alerta",IF(P6&lt;=75,"Critico","No aceptable")))))</f>
        <v>Aceptable</v>
      </c>
      <c r="R6" s="43" t="s">
        <v>33</v>
      </c>
    </row>
    <row r="7" spans="1:18" ht="264" x14ac:dyDescent="0.25">
      <c r="A7" s="10" t="s">
        <v>24</v>
      </c>
      <c r="B7" s="11" t="s">
        <v>25</v>
      </c>
      <c r="C7" s="11" t="s">
        <v>25</v>
      </c>
      <c r="D7" s="11" t="s">
        <v>25</v>
      </c>
      <c r="E7" s="11" t="s">
        <v>25</v>
      </c>
      <c r="F7" s="21" t="s">
        <v>423</v>
      </c>
      <c r="G7" s="12" t="s">
        <v>427</v>
      </c>
      <c r="H7" s="12" t="s">
        <v>430</v>
      </c>
      <c r="I7" s="43" t="s">
        <v>431</v>
      </c>
      <c r="J7" s="14" t="s">
        <v>30</v>
      </c>
      <c r="K7" s="14" t="s">
        <v>31</v>
      </c>
      <c r="L7" s="15">
        <f>IF(OR(J7="",K7=""),"",+MID(J7,1,1)*MID(K7,1,1))</f>
        <v>5</v>
      </c>
      <c r="M7" s="16" t="str">
        <f>IF(L7="","",IF(L7&lt;=4,"Aceptable",IF(L7&lt;=9,"Tolerable",IF(L7&lt;=12,"Alerta",IF(L7&lt;=16,"Critico","No aceptable")))))</f>
        <v>Tolerable</v>
      </c>
      <c r="N7" s="17" t="s">
        <v>428</v>
      </c>
      <c r="O7" s="18" t="s">
        <v>32</v>
      </c>
      <c r="P7" s="19">
        <f t="shared" si="0"/>
        <v>5</v>
      </c>
      <c r="Q7" s="16" t="str">
        <f t="shared" si="1"/>
        <v>Aceptable</v>
      </c>
      <c r="R7" s="43" t="s">
        <v>33</v>
      </c>
    </row>
    <row r="8" spans="1:18" ht="264" x14ac:dyDescent="0.25">
      <c r="A8" s="10" t="s">
        <v>24</v>
      </c>
      <c r="B8" s="11" t="s">
        <v>25</v>
      </c>
      <c r="C8" s="11" t="s">
        <v>25</v>
      </c>
      <c r="D8" s="11" t="s">
        <v>25</v>
      </c>
      <c r="E8" s="11" t="s">
        <v>25</v>
      </c>
      <c r="F8" s="21" t="s">
        <v>423</v>
      </c>
      <c r="G8" s="12" t="s">
        <v>427</v>
      </c>
      <c r="H8" s="12" t="s">
        <v>432</v>
      </c>
      <c r="I8" s="43" t="s">
        <v>433</v>
      </c>
      <c r="J8" s="14" t="s">
        <v>30</v>
      </c>
      <c r="K8" s="14" t="s">
        <v>31</v>
      </c>
      <c r="L8" s="15">
        <f>IF(OR(J8="",K8=""),"",+MID(J8,1,1)*MID(K8,1,1))</f>
        <v>5</v>
      </c>
      <c r="M8" s="16" t="str">
        <f>IF(L8="","",IF(L8&lt;=4,"Aceptable",IF(L8&lt;=9,"Tolerable",IF(L8&lt;=12,"Alerta",IF(L8&lt;=16,"Critico","No aceptable")))))</f>
        <v>Tolerable</v>
      </c>
      <c r="N8" s="17" t="s">
        <v>428</v>
      </c>
      <c r="O8" s="18" t="s">
        <v>32</v>
      </c>
      <c r="P8" s="19">
        <f t="shared" si="0"/>
        <v>5</v>
      </c>
      <c r="Q8" s="16" t="str">
        <f t="shared" si="1"/>
        <v>Aceptable</v>
      </c>
      <c r="R8" s="43" t="s">
        <v>33</v>
      </c>
    </row>
    <row r="9" spans="1:18" ht="264" x14ac:dyDescent="0.25">
      <c r="A9" s="10" t="s">
        <v>24</v>
      </c>
      <c r="B9" s="11" t="s">
        <v>25</v>
      </c>
      <c r="C9" s="11" t="s">
        <v>25</v>
      </c>
      <c r="D9" s="11" t="s">
        <v>25</v>
      </c>
      <c r="E9" s="11" t="s">
        <v>25</v>
      </c>
      <c r="F9" s="21" t="s">
        <v>423</v>
      </c>
      <c r="G9" s="12" t="s">
        <v>427</v>
      </c>
      <c r="H9" s="12" t="s">
        <v>435</v>
      </c>
      <c r="I9" s="43" t="s">
        <v>434</v>
      </c>
      <c r="J9" s="14" t="s">
        <v>30</v>
      </c>
      <c r="K9" s="14" t="s">
        <v>31</v>
      </c>
      <c r="L9" s="15">
        <f>IF(OR(J9="",K9=""),"",+MID(J9,1,1)*MID(K9,1,1))</f>
        <v>5</v>
      </c>
      <c r="M9" s="16" t="str">
        <f>IF(L9="","",IF(L9&lt;=4,"Aceptable",IF(L9&lt;=9,"Tolerable",IF(L9&lt;=12,"Alerta",IF(L9&lt;=16,"Critico","No aceptable")))))</f>
        <v>Tolerable</v>
      </c>
      <c r="N9" s="17" t="s">
        <v>428</v>
      </c>
      <c r="O9" s="18" t="s">
        <v>32</v>
      </c>
      <c r="P9" s="19">
        <f t="shared" si="0"/>
        <v>5</v>
      </c>
      <c r="Q9" s="16" t="str">
        <f t="shared" si="1"/>
        <v>Aceptable</v>
      </c>
      <c r="R9" s="43" t="s">
        <v>33</v>
      </c>
    </row>
    <row r="10" spans="1:18" ht="264" x14ac:dyDescent="0.25">
      <c r="A10" s="10" t="s">
        <v>24</v>
      </c>
      <c r="B10" s="11" t="s">
        <v>25</v>
      </c>
      <c r="C10" s="11" t="s">
        <v>25</v>
      </c>
      <c r="D10" s="11" t="s">
        <v>25</v>
      </c>
      <c r="E10" s="11" t="s">
        <v>25</v>
      </c>
      <c r="F10" s="21" t="s">
        <v>423</v>
      </c>
      <c r="G10" s="12" t="s">
        <v>427</v>
      </c>
      <c r="H10" s="12" t="s">
        <v>436</v>
      </c>
      <c r="I10" s="43" t="s">
        <v>437</v>
      </c>
      <c r="J10" s="14" t="s">
        <v>30</v>
      </c>
      <c r="K10" s="14" t="s">
        <v>31</v>
      </c>
      <c r="L10" s="15">
        <f>IF(OR(J10="",K10=""),"",+MID(J10,1,1)*MID(K10,1,1))</f>
        <v>5</v>
      </c>
      <c r="M10" s="16" t="str">
        <f>IF(L10="","",IF(L10&lt;=4,"Aceptable",IF(L10&lt;=9,"Tolerable",IF(L10&lt;=12,"Alerta",IF(L10&lt;=16,"Critico","No aceptable")))))</f>
        <v>Tolerable</v>
      </c>
      <c r="N10" s="17" t="s">
        <v>428</v>
      </c>
      <c r="O10" s="18" t="s">
        <v>32</v>
      </c>
      <c r="P10" s="19">
        <f t="shared" si="0"/>
        <v>5</v>
      </c>
      <c r="Q10" s="16" t="str">
        <f t="shared" si="1"/>
        <v>Aceptable</v>
      </c>
      <c r="R10" s="43" t="s">
        <v>33</v>
      </c>
    </row>
    <row r="11" spans="1:18" ht="264" x14ac:dyDescent="0.25">
      <c r="A11" s="10" t="s">
        <v>24</v>
      </c>
      <c r="B11" s="11" t="s">
        <v>25</v>
      </c>
      <c r="C11" s="11" t="s">
        <v>25</v>
      </c>
      <c r="D11" s="11" t="s">
        <v>25</v>
      </c>
      <c r="E11" s="11" t="s">
        <v>25</v>
      </c>
      <c r="F11" s="21" t="s">
        <v>423</v>
      </c>
      <c r="G11" s="12" t="s">
        <v>427</v>
      </c>
      <c r="H11" s="12" t="s">
        <v>438</v>
      </c>
      <c r="I11" s="43" t="s">
        <v>439</v>
      </c>
      <c r="J11" s="14" t="s">
        <v>30</v>
      </c>
      <c r="K11" s="14" t="s">
        <v>31</v>
      </c>
      <c r="L11" s="15">
        <f>IF(OR(J11="",K11=""),"",+MID(J11,1,1)*MID(K11,1,1))</f>
        <v>5</v>
      </c>
      <c r="M11" s="16" t="str">
        <f>IF(L11="","",IF(L11&lt;=4,"Aceptable",IF(L11&lt;=9,"Tolerable",IF(L11&lt;=12,"Alerta",IF(L11&lt;=16,"Critico","No aceptable")))))</f>
        <v>Tolerable</v>
      </c>
      <c r="N11" s="17" t="s">
        <v>428</v>
      </c>
      <c r="O11" s="18" t="s">
        <v>32</v>
      </c>
      <c r="P11" s="19">
        <f t="shared" si="0"/>
        <v>5</v>
      </c>
      <c r="Q11" s="16" t="str">
        <f t="shared" si="1"/>
        <v>Aceptable</v>
      </c>
      <c r="R11" s="43" t="s">
        <v>33</v>
      </c>
    </row>
    <row r="12" spans="1:18" ht="330" x14ac:dyDescent="0.25">
      <c r="A12" s="10" t="s">
        <v>24</v>
      </c>
      <c r="B12" s="11" t="s">
        <v>25</v>
      </c>
      <c r="C12" s="11" t="s">
        <v>25</v>
      </c>
      <c r="D12" s="11" t="s">
        <v>25</v>
      </c>
      <c r="E12" s="11" t="s">
        <v>25</v>
      </c>
      <c r="F12" s="21" t="s">
        <v>423</v>
      </c>
      <c r="G12" s="12" t="s">
        <v>427</v>
      </c>
      <c r="H12" s="12" t="s">
        <v>440</v>
      </c>
      <c r="I12" s="43" t="s">
        <v>441</v>
      </c>
      <c r="J12" s="14" t="s">
        <v>30</v>
      </c>
      <c r="K12" s="14" t="s">
        <v>31</v>
      </c>
      <c r="L12" s="15">
        <f>IF(OR(J12="",K12=""),"",+MID(J12,1,1)*MID(K12,1,1))</f>
        <v>5</v>
      </c>
      <c r="M12" s="16" t="str">
        <f>IF(L12="","",IF(L12&lt;=4,"Aceptable",IF(L12&lt;=9,"Tolerable",IF(L12&lt;=12,"Alerta",IF(L12&lt;=16,"Critico","No aceptable")))))</f>
        <v>Tolerable</v>
      </c>
      <c r="N12" s="17" t="s">
        <v>442</v>
      </c>
      <c r="O12" s="18" t="s">
        <v>32</v>
      </c>
      <c r="P12" s="19">
        <f t="shared" si="0"/>
        <v>5</v>
      </c>
      <c r="Q12" s="16" t="str">
        <f t="shared" si="1"/>
        <v>Aceptable</v>
      </c>
      <c r="R12" s="43" t="s">
        <v>33</v>
      </c>
    </row>
  </sheetData>
  <mergeCells count="7">
    <mergeCell ref="P5:Q5"/>
    <mergeCell ref="A1:Q1"/>
    <mergeCell ref="A2:C2"/>
    <mergeCell ref="D2:J2"/>
    <mergeCell ref="K2:Q2"/>
    <mergeCell ref="B3:C3"/>
    <mergeCell ref="B4:C4"/>
  </mergeCells>
  <conditionalFormatting sqref="M12">
    <cfRule type="containsText" dxfId="139" priority="66" stopIfTrue="1" operator="containsText" text="No Aceptable">
      <formula>NOT(ISERROR(SEARCH("No Aceptable",M12)))</formula>
    </cfRule>
    <cfRule type="containsText" dxfId="138" priority="67" stopIfTrue="1" operator="containsText" text="Critico">
      <formula>NOT(ISERROR(SEARCH("Critico",M12)))</formula>
    </cfRule>
    <cfRule type="containsText" dxfId="137" priority="68" stopIfTrue="1" operator="containsText" text="Alerta">
      <formula>NOT(ISERROR(SEARCH("Alerta",M12)))</formula>
    </cfRule>
    <cfRule type="containsText" dxfId="136" priority="69" stopIfTrue="1" operator="containsText" text="Tolerable">
      <formula>NOT(ISERROR(SEARCH("Tolerable",M12)))</formula>
    </cfRule>
    <cfRule type="containsText" dxfId="135" priority="70" stopIfTrue="1" operator="containsText" text="Aceptable">
      <formula>NOT(ISERROR(SEARCH("Aceptable",M12)))</formula>
    </cfRule>
  </conditionalFormatting>
  <conditionalFormatting sqref="Q12">
    <cfRule type="containsText" dxfId="129" priority="61" stopIfTrue="1" operator="containsText" text="No Aceptable">
      <formula>NOT(ISERROR(SEARCH("No Aceptable",Q12)))</formula>
    </cfRule>
    <cfRule type="containsText" dxfId="128" priority="62" stopIfTrue="1" operator="containsText" text="Critico">
      <formula>NOT(ISERROR(SEARCH("Critico",Q12)))</formula>
    </cfRule>
    <cfRule type="containsText" dxfId="127" priority="63" stopIfTrue="1" operator="containsText" text="Alerta">
      <formula>NOT(ISERROR(SEARCH("Alerta",Q12)))</formula>
    </cfRule>
    <cfRule type="containsText" dxfId="126" priority="64" stopIfTrue="1" operator="containsText" text="Tolerable">
      <formula>NOT(ISERROR(SEARCH("Tolerable",Q12)))</formula>
    </cfRule>
    <cfRule type="containsText" dxfId="125" priority="65" stopIfTrue="1" operator="containsText" text="Aceptable">
      <formula>NOT(ISERROR(SEARCH("Aceptable",Q12)))</formula>
    </cfRule>
  </conditionalFormatting>
  <conditionalFormatting sqref="M6">
    <cfRule type="containsText" dxfId="119" priority="56" stopIfTrue="1" operator="containsText" text="No Aceptable">
      <formula>NOT(ISERROR(SEARCH("No Aceptable",M6)))</formula>
    </cfRule>
    <cfRule type="containsText" dxfId="118" priority="57" stopIfTrue="1" operator="containsText" text="Critico">
      <formula>NOT(ISERROR(SEARCH("Critico",M6)))</formula>
    </cfRule>
    <cfRule type="containsText" dxfId="117" priority="58" stopIfTrue="1" operator="containsText" text="Alerta">
      <formula>NOT(ISERROR(SEARCH("Alerta",M6)))</formula>
    </cfRule>
    <cfRule type="containsText" dxfId="116" priority="59" stopIfTrue="1" operator="containsText" text="Tolerable">
      <formula>NOT(ISERROR(SEARCH("Tolerable",M6)))</formula>
    </cfRule>
    <cfRule type="containsText" dxfId="115" priority="60" stopIfTrue="1" operator="containsText" text="Aceptable">
      <formula>NOT(ISERROR(SEARCH("Aceptable",M6)))</formula>
    </cfRule>
  </conditionalFormatting>
  <conditionalFormatting sqref="Q6">
    <cfRule type="containsText" dxfId="109" priority="51" stopIfTrue="1" operator="containsText" text="No Aceptable">
      <formula>NOT(ISERROR(SEARCH("No Aceptable",Q6)))</formula>
    </cfRule>
    <cfRule type="containsText" dxfId="108" priority="52" stopIfTrue="1" operator="containsText" text="Critico">
      <formula>NOT(ISERROR(SEARCH("Critico",Q6)))</formula>
    </cfRule>
    <cfRule type="containsText" dxfId="107" priority="53" stopIfTrue="1" operator="containsText" text="Alerta">
      <formula>NOT(ISERROR(SEARCH("Alerta",Q6)))</formula>
    </cfRule>
    <cfRule type="containsText" dxfId="106" priority="54" stopIfTrue="1" operator="containsText" text="Tolerable">
      <formula>NOT(ISERROR(SEARCH("Tolerable",Q6)))</formula>
    </cfRule>
    <cfRule type="containsText" dxfId="105" priority="55" stopIfTrue="1" operator="containsText" text="Aceptable">
      <formula>NOT(ISERROR(SEARCH("Aceptable",Q6)))</formula>
    </cfRule>
  </conditionalFormatting>
  <conditionalFormatting sqref="M7">
    <cfRule type="containsText" dxfId="99" priority="46" stopIfTrue="1" operator="containsText" text="No Aceptable">
      <formula>NOT(ISERROR(SEARCH("No Aceptable",M7)))</formula>
    </cfRule>
    <cfRule type="containsText" dxfId="98" priority="47" stopIfTrue="1" operator="containsText" text="Critico">
      <formula>NOT(ISERROR(SEARCH("Critico",M7)))</formula>
    </cfRule>
    <cfRule type="containsText" dxfId="97" priority="48" stopIfTrue="1" operator="containsText" text="Alerta">
      <formula>NOT(ISERROR(SEARCH("Alerta",M7)))</formula>
    </cfRule>
    <cfRule type="containsText" dxfId="96" priority="49" stopIfTrue="1" operator="containsText" text="Tolerable">
      <formula>NOT(ISERROR(SEARCH("Tolerable",M7)))</formula>
    </cfRule>
    <cfRule type="containsText" dxfId="95" priority="50" stopIfTrue="1" operator="containsText" text="Aceptable">
      <formula>NOT(ISERROR(SEARCH("Aceptable",M7)))</formula>
    </cfRule>
  </conditionalFormatting>
  <conditionalFormatting sqref="Q7">
    <cfRule type="containsText" dxfId="89" priority="41" stopIfTrue="1" operator="containsText" text="No Aceptable">
      <formula>NOT(ISERROR(SEARCH("No Aceptable",Q7)))</formula>
    </cfRule>
    <cfRule type="containsText" dxfId="88" priority="42" stopIfTrue="1" operator="containsText" text="Critico">
      <formula>NOT(ISERROR(SEARCH("Critico",Q7)))</formula>
    </cfRule>
    <cfRule type="containsText" dxfId="87" priority="43" stopIfTrue="1" operator="containsText" text="Alerta">
      <formula>NOT(ISERROR(SEARCH("Alerta",Q7)))</formula>
    </cfRule>
    <cfRule type="containsText" dxfId="86" priority="44" stopIfTrue="1" operator="containsText" text="Tolerable">
      <formula>NOT(ISERROR(SEARCH("Tolerable",Q7)))</formula>
    </cfRule>
    <cfRule type="containsText" dxfId="85" priority="45" stopIfTrue="1" operator="containsText" text="Aceptable">
      <formula>NOT(ISERROR(SEARCH("Aceptable",Q7)))</formula>
    </cfRule>
  </conditionalFormatting>
  <conditionalFormatting sqref="M8">
    <cfRule type="containsText" dxfId="79" priority="36" stopIfTrue="1" operator="containsText" text="No Aceptable">
      <formula>NOT(ISERROR(SEARCH("No Aceptable",M8)))</formula>
    </cfRule>
    <cfRule type="containsText" dxfId="78" priority="37" stopIfTrue="1" operator="containsText" text="Critico">
      <formula>NOT(ISERROR(SEARCH("Critico",M8)))</formula>
    </cfRule>
    <cfRule type="containsText" dxfId="77" priority="38" stopIfTrue="1" operator="containsText" text="Alerta">
      <formula>NOT(ISERROR(SEARCH("Alerta",M8)))</formula>
    </cfRule>
    <cfRule type="containsText" dxfId="76" priority="39" stopIfTrue="1" operator="containsText" text="Tolerable">
      <formula>NOT(ISERROR(SEARCH("Tolerable",M8)))</formula>
    </cfRule>
    <cfRule type="containsText" dxfId="75" priority="40" stopIfTrue="1" operator="containsText" text="Aceptable">
      <formula>NOT(ISERROR(SEARCH("Aceptable",M8)))</formula>
    </cfRule>
  </conditionalFormatting>
  <conditionalFormatting sqref="Q8">
    <cfRule type="containsText" dxfId="69" priority="31" stopIfTrue="1" operator="containsText" text="No Aceptable">
      <formula>NOT(ISERROR(SEARCH("No Aceptable",Q8)))</formula>
    </cfRule>
    <cfRule type="containsText" dxfId="68" priority="32" stopIfTrue="1" operator="containsText" text="Critico">
      <formula>NOT(ISERROR(SEARCH("Critico",Q8)))</formula>
    </cfRule>
    <cfRule type="containsText" dxfId="67" priority="33" stopIfTrue="1" operator="containsText" text="Alerta">
      <formula>NOT(ISERROR(SEARCH("Alerta",Q8)))</formula>
    </cfRule>
    <cfRule type="containsText" dxfId="66" priority="34" stopIfTrue="1" operator="containsText" text="Tolerable">
      <formula>NOT(ISERROR(SEARCH("Tolerable",Q8)))</formula>
    </cfRule>
    <cfRule type="containsText" dxfId="65" priority="35" stopIfTrue="1" operator="containsText" text="Aceptable">
      <formula>NOT(ISERROR(SEARCH("Aceptable",Q8)))</formula>
    </cfRule>
  </conditionalFormatting>
  <conditionalFormatting sqref="M9">
    <cfRule type="containsText" dxfId="59" priority="26" stopIfTrue="1" operator="containsText" text="No Aceptable">
      <formula>NOT(ISERROR(SEARCH("No Aceptable",M9)))</formula>
    </cfRule>
    <cfRule type="containsText" dxfId="58" priority="27" stopIfTrue="1" operator="containsText" text="Critico">
      <formula>NOT(ISERROR(SEARCH("Critico",M9)))</formula>
    </cfRule>
    <cfRule type="containsText" dxfId="57" priority="28" stopIfTrue="1" operator="containsText" text="Alerta">
      <formula>NOT(ISERROR(SEARCH("Alerta",M9)))</formula>
    </cfRule>
    <cfRule type="containsText" dxfId="56" priority="29" stopIfTrue="1" operator="containsText" text="Tolerable">
      <formula>NOT(ISERROR(SEARCH("Tolerable",M9)))</formula>
    </cfRule>
    <cfRule type="containsText" dxfId="55" priority="30" stopIfTrue="1" operator="containsText" text="Aceptable">
      <formula>NOT(ISERROR(SEARCH("Aceptable",M9)))</formula>
    </cfRule>
  </conditionalFormatting>
  <conditionalFormatting sqref="Q9">
    <cfRule type="containsText" dxfId="49" priority="21" stopIfTrue="1" operator="containsText" text="No Aceptable">
      <formula>NOT(ISERROR(SEARCH("No Aceptable",Q9)))</formula>
    </cfRule>
    <cfRule type="containsText" dxfId="48" priority="22" stopIfTrue="1" operator="containsText" text="Critico">
      <formula>NOT(ISERROR(SEARCH("Critico",Q9)))</formula>
    </cfRule>
    <cfRule type="containsText" dxfId="47" priority="23" stopIfTrue="1" operator="containsText" text="Alerta">
      <formula>NOT(ISERROR(SEARCH("Alerta",Q9)))</formula>
    </cfRule>
    <cfRule type="containsText" dxfId="46" priority="24" stopIfTrue="1" operator="containsText" text="Tolerable">
      <formula>NOT(ISERROR(SEARCH("Tolerable",Q9)))</formula>
    </cfRule>
    <cfRule type="containsText" dxfId="45" priority="25" stopIfTrue="1" operator="containsText" text="Aceptable">
      <formula>NOT(ISERROR(SEARCH("Aceptable",Q9)))</formula>
    </cfRule>
  </conditionalFormatting>
  <conditionalFormatting sqref="M10">
    <cfRule type="containsText" dxfId="39" priority="16" stopIfTrue="1" operator="containsText" text="No Aceptable">
      <formula>NOT(ISERROR(SEARCH("No Aceptable",M10)))</formula>
    </cfRule>
    <cfRule type="containsText" dxfId="38" priority="17" stopIfTrue="1" operator="containsText" text="Critico">
      <formula>NOT(ISERROR(SEARCH("Critico",M10)))</formula>
    </cfRule>
    <cfRule type="containsText" dxfId="37" priority="18" stopIfTrue="1" operator="containsText" text="Alerta">
      <formula>NOT(ISERROR(SEARCH("Alerta",M10)))</formula>
    </cfRule>
    <cfRule type="containsText" dxfId="36" priority="19" stopIfTrue="1" operator="containsText" text="Tolerable">
      <formula>NOT(ISERROR(SEARCH("Tolerable",M10)))</formula>
    </cfRule>
    <cfRule type="containsText" dxfId="35" priority="20" stopIfTrue="1" operator="containsText" text="Aceptable">
      <formula>NOT(ISERROR(SEARCH("Aceptable",M10)))</formula>
    </cfRule>
  </conditionalFormatting>
  <conditionalFormatting sqref="Q10">
    <cfRule type="containsText" dxfId="29" priority="11" stopIfTrue="1" operator="containsText" text="No Aceptable">
      <formula>NOT(ISERROR(SEARCH("No Aceptable",Q10)))</formula>
    </cfRule>
    <cfRule type="containsText" dxfId="28" priority="12" stopIfTrue="1" operator="containsText" text="Critico">
      <formula>NOT(ISERROR(SEARCH("Critico",Q10)))</formula>
    </cfRule>
    <cfRule type="containsText" dxfId="27" priority="13" stopIfTrue="1" operator="containsText" text="Alerta">
      <formula>NOT(ISERROR(SEARCH("Alerta",Q10)))</formula>
    </cfRule>
    <cfRule type="containsText" dxfId="26" priority="14" stopIfTrue="1" operator="containsText" text="Tolerable">
      <formula>NOT(ISERROR(SEARCH("Tolerable",Q10)))</formula>
    </cfRule>
    <cfRule type="containsText" dxfId="25" priority="15" stopIfTrue="1" operator="containsText" text="Aceptable">
      <formula>NOT(ISERROR(SEARCH("Aceptable",Q10)))</formula>
    </cfRule>
  </conditionalFormatting>
  <conditionalFormatting sqref="M11">
    <cfRule type="containsText" dxfId="19" priority="6" stopIfTrue="1" operator="containsText" text="No Aceptable">
      <formula>NOT(ISERROR(SEARCH("No Aceptable",M11)))</formula>
    </cfRule>
    <cfRule type="containsText" dxfId="18" priority="7" stopIfTrue="1" operator="containsText" text="Critico">
      <formula>NOT(ISERROR(SEARCH("Critico",M11)))</formula>
    </cfRule>
    <cfRule type="containsText" dxfId="17" priority="8" stopIfTrue="1" operator="containsText" text="Alerta">
      <formula>NOT(ISERROR(SEARCH("Alerta",M11)))</formula>
    </cfRule>
    <cfRule type="containsText" dxfId="16" priority="9" stopIfTrue="1" operator="containsText" text="Tolerable">
      <formula>NOT(ISERROR(SEARCH("Tolerable",M11)))</formula>
    </cfRule>
    <cfRule type="containsText" dxfId="15" priority="10" stopIfTrue="1" operator="containsText" text="Aceptable">
      <formula>NOT(ISERROR(SEARCH("Aceptable",M11)))</formula>
    </cfRule>
  </conditionalFormatting>
  <conditionalFormatting sqref="Q11">
    <cfRule type="containsText" dxfId="9" priority="1" stopIfTrue="1" operator="containsText" text="No Aceptable">
      <formula>NOT(ISERROR(SEARCH("No Aceptable",Q11)))</formula>
    </cfRule>
    <cfRule type="containsText" dxfId="8" priority="2" stopIfTrue="1" operator="containsText" text="Critico">
      <formula>NOT(ISERROR(SEARCH("Critico",Q11)))</formula>
    </cfRule>
    <cfRule type="containsText" dxfId="7" priority="3" stopIfTrue="1" operator="containsText" text="Alerta">
      <formula>NOT(ISERROR(SEARCH("Alerta",Q11)))</formula>
    </cfRule>
    <cfRule type="containsText" dxfId="6" priority="4" stopIfTrue="1" operator="containsText" text="Tolerable">
      <formula>NOT(ISERROR(SEARCH("Tolerable",Q11)))</formula>
    </cfRule>
    <cfRule type="containsText" dxfId="5" priority="5" stopIfTrue="1" operator="containsText" text="Aceptable">
      <formula>NOT(ISERROR(SEARCH("Aceptable",Q11)))</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B16" sqref="B16:E16"/>
    </sheetView>
  </sheetViews>
  <sheetFormatPr baseColWidth="10" defaultRowHeight="15" x14ac:dyDescent="0.25"/>
  <cols>
    <col min="4" max="4" width="42.85546875" customWidth="1"/>
    <col min="5" max="5" width="56.7109375" customWidth="1"/>
  </cols>
  <sheetData>
    <row r="1" spans="1:5" ht="15.75" thickBot="1" x14ac:dyDescent="0.3">
      <c r="A1" s="54" t="s">
        <v>141</v>
      </c>
      <c r="B1" s="55"/>
      <c r="C1" s="55"/>
      <c r="D1" s="55"/>
      <c r="E1" s="56"/>
    </row>
    <row r="2" spans="1:5" x14ac:dyDescent="0.25">
      <c r="A2" s="57" t="s">
        <v>142</v>
      </c>
      <c r="B2" s="57"/>
      <c r="C2" s="57"/>
      <c r="D2" s="57"/>
      <c r="E2" s="57"/>
    </row>
    <row r="3" spans="1:5" ht="38.25" x14ac:dyDescent="0.25">
      <c r="A3" s="25" t="s">
        <v>30</v>
      </c>
      <c r="B3" s="53" t="s">
        <v>143</v>
      </c>
      <c r="C3" s="53"/>
      <c r="D3" s="53"/>
      <c r="E3" s="53"/>
    </row>
    <row r="4" spans="1:5" ht="25.5" x14ac:dyDescent="0.25">
      <c r="A4" s="25" t="s">
        <v>73</v>
      </c>
      <c r="B4" s="53" t="s">
        <v>144</v>
      </c>
      <c r="C4" s="53"/>
      <c r="D4" s="53"/>
      <c r="E4" s="53"/>
    </row>
    <row r="5" spans="1:5" ht="25.5" x14ac:dyDescent="0.25">
      <c r="A5" s="25" t="s">
        <v>145</v>
      </c>
      <c r="B5" s="53" t="s">
        <v>146</v>
      </c>
      <c r="C5" s="53"/>
      <c r="D5" s="53"/>
      <c r="E5" s="53"/>
    </row>
    <row r="6" spans="1:5" ht="25.5" x14ac:dyDescent="0.25">
      <c r="A6" s="25" t="s">
        <v>147</v>
      </c>
      <c r="B6" s="53" t="s">
        <v>148</v>
      </c>
      <c r="C6" s="53"/>
      <c r="D6" s="53"/>
      <c r="E6" s="53"/>
    </row>
    <row r="7" spans="1:5" ht="38.25" x14ac:dyDescent="0.25">
      <c r="A7" s="25" t="s">
        <v>149</v>
      </c>
      <c r="B7" s="53" t="s">
        <v>150</v>
      </c>
      <c r="C7" s="53"/>
      <c r="D7" s="53"/>
      <c r="E7" s="53"/>
    </row>
    <row r="8" spans="1:5" x14ac:dyDescent="0.25">
      <c r="A8" s="57" t="s">
        <v>151</v>
      </c>
      <c r="B8" s="57"/>
      <c r="C8" s="57"/>
      <c r="D8" s="57"/>
      <c r="E8" s="57"/>
    </row>
    <row r="9" spans="1:5" ht="51" x14ac:dyDescent="0.25">
      <c r="A9" s="25" t="s">
        <v>46</v>
      </c>
      <c r="B9" s="53" t="s">
        <v>152</v>
      </c>
      <c r="C9" s="53"/>
      <c r="D9" s="53"/>
      <c r="E9" s="53"/>
    </row>
    <row r="10" spans="1:5" ht="25.5" x14ac:dyDescent="0.25">
      <c r="A10" s="25" t="s">
        <v>83</v>
      </c>
      <c r="B10" s="53" t="s">
        <v>153</v>
      </c>
      <c r="C10" s="53"/>
      <c r="D10" s="53"/>
      <c r="E10" s="53"/>
    </row>
    <row r="11" spans="1:5" ht="25.5" x14ac:dyDescent="0.25">
      <c r="A11" s="25" t="s">
        <v>78</v>
      </c>
      <c r="B11" s="53" t="s">
        <v>154</v>
      </c>
      <c r="C11" s="53"/>
      <c r="D11" s="53"/>
      <c r="E11" s="53"/>
    </row>
    <row r="12" spans="1:5" ht="25.5" x14ac:dyDescent="0.25">
      <c r="A12" s="25" t="s">
        <v>74</v>
      </c>
      <c r="B12" s="53" t="s">
        <v>155</v>
      </c>
      <c r="C12" s="53"/>
      <c r="D12" s="53"/>
      <c r="E12" s="53"/>
    </row>
    <row r="13" spans="1:5" ht="51" x14ac:dyDescent="0.25">
      <c r="A13" s="25" t="s">
        <v>31</v>
      </c>
      <c r="B13" s="53" t="s">
        <v>156</v>
      </c>
      <c r="C13" s="53"/>
      <c r="D13" s="53"/>
      <c r="E13" s="53"/>
    </row>
    <row r="14" spans="1:5" x14ac:dyDescent="0.25">
      <c r="A14" s="57" t="s">
        <v>18</v>
      </c>
      <c r="B14" s="57"/>
      <c r="C14" s="57"/>
      <c r="D14" s="57"/>
      <c r="E14" s="57"/>
    </row>
    <row r="15" spans="1:5" ht="81" customHeight="1" x14ac:dyDescent="0.25">
      <c r="A15" s="26" t="s">
        <v>32</v>
      </c>
      <c r="B15" s="53" t="s">
        <v>157</v>
      </c>
      <c r="C15" s="53"/>
      <c r="D15" s="53"/>
      <c r="E15" s="53"/>
    </row>
    <row r="16" spans="1:5" ht="82.5" customHeight="1" x14ac:dyDescent="0.25">
      <c r="A16" s="26" t="s">
        <v>158</v>
      </c>
      <c r="B16" s="53" t="s">
        <v>159</v>
      </c>
      <c r="C16" s="53"/>
      <c r="D16" s="53"/>
      <c r="E16" s="53"/>
    </row>
    <row r="17" spans="1:5" ht="70.5" customHeight="1" x14ac:dyDescent="0.25">
      <c r="A17" s="26" t="s">
        <v>160</v>
      </c>
      <c r="B17" s="53" t="s">
        <v>161</v>
      </c>
      <c r="C17" s="53"/>
      <c r="D17" s="53"/>
      <c r="E17" s="53"/>
    </row>
    <row r="18" spans="1:5" ht="58.5" customHeight="1" x14ac:dyDescent="0.25">
      <c r="A18" s="26" t="s">
        <v>162</v>
      </c>
      <c r="B18" s="53" t="s">
        <v>163</v>
      </c>
      <c r="C18" s="53"/>
      <c r="D18" s="53"/>
      <c r="E18" s="53"/>
    </row>
    <row r="19" spans="1:5" ht="57.75" customHeight="1" x14ac:dyDescent="0.25">
      <c r="A19" s="26" t="s">
        <v>164</v>
      </c>
      <c r="B19" s="53" t="s">
        <v>165</v>
      </c>
      <c r="C19" s="53"/>
      <c r="D19" s="53"/>
      <c r="E19" s="53"/>
    </row>
  </sheetData>
  <mergeCells count="19">
    <mergeCell ref="B19:E19"/>
    <mergeCell ref="B13:E13"/>
    <mergeCell ref="A14:E14"/>
    <mergeCell ref="B15:E15"/>
    <mergeCell ref="B16:E16"/>
    <mergeCell ref="B17:E17"/>
    <mergeCell ref="B18:E18"/>
    <mergeCell ref="B12:E12"/>
    <mergeCell ref="A1:E1"/>
    <mergeCell ref="A2:E2"/>
    <mergeCell ref="B3:E3"/>
    <mergeCell ref="B4:E4"/>
    <mergeCell ref="B5:E5"/>
    <mergeCell ref="B6:E6"/>
    <mergeCell ref="B7:E7"/>
    <mergeCell ref="A8:E8"/>
    <mergeCell ref="B9:E9"/>
    <mergeCell ref="B10:E10"/>
    <mergeCell ref="B11:E1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3"/>
  <sheetViews>
    <sheetView zoomScale="80" zoomScaleNormal="80" workbookViewId="0">
      <selection activeCell="C5" sqref="C5:D5"/>
    </sheetView>
  </sheetViews>
  <sheetFormatPr baseColWidth="10" defaultRowHeight="15" x14ac:dyDescent="0.25"/>
  <cols>
    <col min="1" max="1" width="30.42578125" customWidth="1"/>
    <col min="2" max="2" width="43.140625" customWidth="1"/>
    <col min="3" max="4" width="43.85546875" customWidth="1"/>
    <col min="5" max="5" width="32.7109375" customWidth="1"/>
  </cols>
  <sheetData>
    <row r="1" spans="1:5" ht="23.25" thickBot="1" x14ac:dyDescent="0.3">
      <c r="A1" s="64" t="s">
        <v>166</v>
      </c>
      <c r="B1" s="65"/>
      <c r="C1" s="65"/>
      <c r="D1" s="65"/>
      <c r="E1" s="66"/>
    </row>
    <row r="2" spans="1:5" x14ac:dyDescent="0.25">
      <c r="A2" s="67" t="s">
        <v>167</v>
      </c>
      <c r="B2" s="67"/>
      <c r="C2" s="67"/>
      <c r="D2" s="67"/>
      <c r="E2" s="67"/>
    </row>
    <row r="3" spans="1:5" x14ac:dyDescent="0.25">
      <c r="A3" s="68" t="s">
        <v>168</v>
      </c>
      <c r="B3" s="68"/>
      <c r="C3" s="69" t="s">
        <v>169</v>
      </c>
      <c r="D3" s="70"/>
      <c r="E3" s="68" t="s">
        <v>170</v>
      </c>
    </row>
    <row r="4" spans="1:5" ht="38.25" x14ac:dyDescent="0.25">
      <c r="A4" s="27" t="s">
        <v>10</v>
      </c>
      <c r="B4" s="27" t="s">
        <v>11</v>
      </c>
      <c r="C4" s="71"/>
      <c r="D4" s="72"/>
      <c r="E4" s="68"/>
    </row>
    <row r="5" spans="1:5" x14ac:dyDescent="0.25">
      <c r="A5" s="73" t="s">
        <v>171</v>
      </c>
      <c r="B5" s="28" t="s">
        <v>172</v>
      </c>
      <c r="C5" s="58" t="s">
        <v>173</v>
      </c>
      <c r="D5" s="59"/>
      <c r="E5" s="76" t="s">
        <v>174</v>
      </c>
    </row>
    <row r="6" spans="1:5" x14ac:dyDescent="0.25">
      <c r="A6" s="74"/>
      <c r="B6" s="28" t="s">
        <v>175</v>
      </c>
      <c r="C6" s="58" t="s">
        <v>176</v>
      </c>
      <c r="D6" s="59"/>
      <c r="E6" s="77"/>
    </row>
    <row r="7" spans="1:5" x14ac:dyDescent="0.25">
      <c r="A7" s="74"/>
      <c r="B7" s="28" t="s">
        <v>177</v>
      </c>
      <c r="C7" s="58" t="s">
        <v>178</v>
      </c>
      <c r="D7" s="59"/>
      <c r="E7" s="77"/>
    </row>
    <row r="8" spans="1:5" x14ac:dyDescent="0.25">
      <c r="A8" s="74"/>
      <c r="B8" s="28" t="s">
        <v>179</v>
      </c>
      <c r="C8" s="58" t="s">
        <v>180</v>
      </c>
      <c r="D8" s="59"/>
      <c r="E8" s="77"/>
    </row>
    <row r="9" spans="1:5" x14ac:dyDescent="0.25">
      <c r="A9" s="74"/>
      <c r="B9" s="28" t="s">
        <v>181</v>
      </c>
      <c r="C9" s="58" t="s">
        <v>182</v>
      </c>
      <c r="D9" s="59"/>
      <c r="E9" s="77"/>
    </row>
    <row r="10" spans="1:5" x14ac:dyDescent="0.25">
      <c r="A10" s="74"/>
      <c r="B10" s="60" t="s">
        <v>183</v>
      </c>
      <c r="C10" s="62" t="s">
        <v>184</v>
      </c>
      <c r="D10" s="63"/>
      <c r="E10" s="77"/>
    </row>
    <row r="11" spans="1:5" x14ac:dyDescent="0.25">
      <c r="A11" s="74"/>
      <c r="B11" s="61"/>
      <c r="C11" s="58" t="s">
        <v>185</v>
      </c>
      <c r="D11" s="59"/>
      <c r="E11" s="77"/>
    </row>
    <row r="12" spans="1:5" ht="27" x14ac:dyDescent="0.25">
      <c r="A12" s="74"/>
      <c r="B12" s="29" t="s">
        <v>186</v>
      </c>
      <c r="C12" s="58" t="s">
        <v>187</v>
      </c>
      <c r="D12" s="59"/>
      <c r="E12" s="77"/>
    </row>
    <row r="13" spans="1:5" ht="40.5" x14ac:dyDescent="0.25">
      <c r="A13" s="74"/>
      <c r="B13" s="30" t="s">
        <v>188</v>
      </c>
      <c r="C13" s="58" t="s">
        <v>189</v>
      </c>
      <c r="D13" s="59"/>
      <c r="E13" s="77"/>
    </row>
    <row r="14" spans="1:5" x14ac:dyDescent="0.25">
      <c r="A14" s="74"/>
      <c r="B14" s="28" t="s">
        <v>190</v>
      </c>
      <c r="C14" s="58" t="s">
        <v>191</v>
      </c>
      <c r="D14" s="59"/>
      <c r="E14" s="77"/>
    </row>
    <row r="15" spans="1:5" x14ac:dyDescent="0.25">
      <c r="A15" s="74"/>
      <c r="B15" s="28" t="s">
        <v>192</v>
      </c>
      <c r="C15" s="58" t="s">
        <v>193</v>
      </c>
      <c r="D15" s="59"/>
      <c r="E15" s="77"/>
    </row>
    <row r="16" spans="1:5" x14ac:dyDescent="0.25">
      <c r="A16" s="74"/>
      <c r="B16" s="28" t="s">
        <v>194</v>
      </c>
      <c r="C16" s="58" t="s">
        <v>195</v>
      </c>
      <c r="D16" s="59"/>
      <c r="E16" s="77"/>
    </row>
    <row r="17" spans="1:5" x14ac:dyDescent="0.25">
      <c r="A17" s="75"/>
      <c r="B17" s="28" t="s">
        <v>196</v>
      </c>
      <c r="C17" s="58" t="s">
        <v>197</v>
      </c>
      <c r="D17" s="59"/>
      <c r="E17" s="77"/>
    </row>
    <row r="18" spans="1:5" x14ac:dyDescent="0.25">
      <c r="A18" s="79" t="s">
        <v>198</v>
      </c>
      <c r="B18" s="28" t="s">
        <v>199</v>
      </c>
      <c r="C18" s="58" t="s">
        <v>200</v>
      </c>
      <c r="D18" s="59"/>
      <c r="E18" s="77"/>
    </row>
    <row r="19" spans="1:5" x14ac:dyDescent="0.25">
      <c r="A19" s="79"/>
      <c r="B19" s="73" t="s">
        <v>201</v>
      </c>
      <c r="C19" s="58" t="s">
        <v>202</v>
      </c>
      <c r="D19" s="59"/>
      <c r="E19" s="77"/>
    </row>
    <row r="20" spans="1:5" x14ac:dyDescent="0.25">
      <c r="A20" s="79"/>
      <c r="B20" s="74"/>
      <c r="C20" s="58" t="s">
        <v>203</v>
      </c>
      <c r="D20" s="59"/>
      <c r="E20" s="77"/>
    </row>
    <row r="21" spans="1:5" x14ac:dyDescent="0.25">
      <c r="A21" s="79"/>
      <c r="B21" s="74"/>
      <c r="C21" s="58" t="s">
        <v>204</v>
      </c>
      <c r="D21" s="59"/>
      <c r="E21" s="77"/>
    </row>
    <row r="22" spans="1:5" x14ac:dyDescent="0.25">
      <c r="A22" s="79"/>
      <c r="B22" s="74"/>
      <c r="C22" s="58" t="s">
        <v>205</v>
      </c>
      <c r="D22" s="59"/>
      <c r="E22" s="77"/>
    </row>
    <row r="23" spans="1:5" x14ac:dyDescent="0.25">
      <c r="A23" s="79"/>
      <c r="B23" s="73" t="s">
        <v>206</v>
      </c>
      <c r="C23" s="58" t="s">
        <v>207</v>
      </c>
      <c r="D23" s="59"/>
      <c r="E23" s="77"/>
    </row>
    <row r="24" spans="1:5" x14ac:dyDescent="0.25">
      <c r="A24" s="79"/>
      <c r="B24" s="75"/>
      <c r="C24" s="58" t="s">
        <v>208</v>
      </c>
      <c r="D24" s="59"/>
      <c r="E24" s="77"/>
    </row>
    <row r="25" spans="1:5" x14ac:dyDescent="0.25">
      <c r="A25" s="79"/>
      <c r="B25" s="28" t="s">
        <v>209</v>
      </c>
      <c r="C25" s="58" t="s">
        <v>210</v>
      </c>
      <c r="D25" s="59"/>
      <c r="E25" s="77"/>
    </row>
    <row r="26" spans="1:5" x14ac:dyDescent="0.25">
      <c r="A26" s="79"/>
      <c r="B26" s="28" t="s">
        <v>211</v>
      </c>
      <c r="C26" s="58" t="s">
        <v>212</v>
      </c>
      <c r="D26" s="59"/>
      <c r="E26" s="77"/>
    </row>
    <row r="27" spans="1:5" x14ac:dyDescent="0.25">
      <c r="A27" s="79" t="s">
        <v>213</v>
      </c>
      <c r="B27" s="73" t="s">
        <v>214</v>
      </c>
      <c r="C27" s="58" t="s">
        <v>215</v>
      </c>
      <c r="D27" s="59"/>
      <c r="E27" s="77"/>
    </row>
    <row r="28" spans="1:5" x14ac:dyDescent="0.25">
      <c r="A28" s="79"/>
      <c r="B28" s="74"/>
      <c r="C28" s="58" t="s">
        <v>216</v>
      </c>
      <c r="D28" s="59"/>
      <c r="E28" s="77"/>
    </row>
    <row r="29" spans="1:5" x14ac:dyDescent="0.25">
      <c r="A29" s="79"/>
      <c r="B29" s="75"/>
      <c r="C29" s="58" t="s">
        <v>217</v>
      </c>
      <c r="D29" s="59"/>
      <c r="E29" s="77"/>
    </row>
    <row r="30" spans="1:5" x14ac:dyDescent="0.25">
      <c r="A30" s="79" t="s">
        <v>218</v>
      </c>
      <c r="B30" s="73" t="s">
        <v>219</v>
      </c>
      <c r="C30" s="58" t="s">
        <v>220</v>
      </c>
      <c r="D30" s="59"/>
      <c r="E30" s="77"/>
    </row>
    <row r="31" spans="1:5" x14ac:dyDescent="0.25">
      <c r="A31" s="79"/>
      <c r="B31" s="74"/>
      <c r="C31" s="62" t="s">
        <v>221</v>
      </c>
      <c r="D31" s="63"/>
      <c r="E31" s="77"/>
    </row>
    <row r="32" spans="1:5" x14ac:dyDescent="0.25">
      <c r="A32" s="79"/>
      <c r="B32" s="74"/>
      <c r="C32" s="58" t="s">
        <v>222</v>
      </c>
      <c r="D32" s="59"/>
      <c r="E32" s="77"/>
    </row>
    <row r="33" spans="1:5" x14ac:dyDescent="0.25">
      <c r="A33" s="79"/>
      <c r="B33" s="74"/>
      <c r="C33" s="58" t="s">
        <v>223</v>
      </c>
      <c r="D33" s="59"/>
      <c r="E33" s="77"/>
    </row>
    <row r="34" spans="1:5" x14ac:dyDescent="0.25">
      <c r="A34" s="79"/>
      <c r="B34" s="74"/>
      <c r="C34" s="58" t="s">
        <v>224</v>
      </c>
      <c r="D34" s="59"/>
      <c r="E34" s="77"/>
    </row>
    <row r="35" spans="1:5" x14ac:dyDescent="0.25">
      <c r="A35" s="79"/>
      <c r="B35" s="74"/>
      <c r="C35" s="58" t="s">
        <v>225</v>
      </c>
      <c r="D35" s="59"/>
      <c r="E35" s="77"/>
    </row>
    <row r="36" spans="1:5" x14ac:dyDescent="0.25">
      <c r="A36" s="79"/>
      <c r="B36" s="74"/>
      <c r="C36" s="58" t="s">
        <v>226</v>
      </c>
      <c r="D36" s="59"/>
      <c r="E36" s="77"/>
    </row>
    <row r="37" spans="1:5" x14ac:dyDescent="0.25">
      <c r="A37" s="79"/>
      <c r="B37" s="74"/>
      <c r="C37" s="58" t="s">
        <v>227</v>
      </c>
      <c r="D37" s="59"/>
      <c r="E37" s="77"/>
    </row>
    <row r="38" spans="1:5" x14ac:dyDescent="0.25">
      <c r="A38" s="79"/>
      <c r="B38" s="75"/>
      <c r="C38" s="58" t="s">
        <v>228</v>
      </c>
      <c r="D38" s="59"/>
      <c r="E38" s="77"/>
    </row>
    <row r="39" spans="1:5" x14ac:dyDescent="0.25">
      <c r="A39" s="79" t="s">
        <v>229</v>
      </c>
      <c r="B39" s="73" t="s">
        <v>230</v>
      </c>
      <c r="C39" s="58" t="s">
        <v>231</v>
      </c>
      <c r="D39" s="59"/>
      <c r="E39" s="77"/>
    </row>
    <row r="40" spans="1:5" x14ac:dyDescent="0.25">
      <c r="A40" s="79"/>
      <c r="B40" s="74"/>
      <c r="C40" s="80" t="s">
        <v>232</v>
      </c>
      <c r="D40" s="81"/>
      <c r="E40" s="77"/>
    </row>
    <row r="41" spans="1:5" x14ac:dyDescent="0.25">
      <c r="A41" s="79"/>
      <c r="B41" s="75"/>
      <c r="C41" s="82"/>
      <c r="D41" s="83"/>
      <c r="E41" s="77"/>
    </row>
    <row r="42" spans="1:5" x14ac:dyDescent="0.25">
      <c r="A42" s="79"/>
      <c r="B42" s="73" t="s">
        <v>233</v>
      </c>
      <c r="C42" s="62" t="s">
        <v>234</v>
      </c>
      <c r="D42" s="63"/>
      <c r="E42" s="77"/>
    </row>
    <row r="43" spans="1:5" x14ac:dyDescent="0.25">
      <c r="A43" s="79"/>
      <c r="B43" s="74"/>
      <c r="C43" s="62" t="s">
        <v>235</v>
      </c>
      <c r="D43" s="63"/>
      <c r="E43" s="77"/>
    </row>
    <row r="44" spans="1:5" x14ac:dyDescent="0.25">
      <c r="A44" s="79"/>
      <c r="B44" s="74"/>
      <c r="C44" s="58" t="s">
        <v>236</v>
      </c>
      <c r="D44" s="59"/>
      <c r="E44" s="77"/>
    </row>
    <row r="45" spans="1:5" x14ac:dyDescent="0.25">
      <c r="A45" s="79"/>
      <c r="B45" s="75"/>
      <c r="C45" s="58" t="s">
        <v>237</v>
      </c>
      <c r="D45" s="59"/>
      <c r="E45" s="77"/>
    </row>
    <row r="46" spans="1:5" ht="27" x14ac:dyDescent="0.25">
      <c r="A46" s="79" t="s">
        <v>238</v>
      </c>
      <c r="B46" s="28" t="s">
        <v>239</v>
      </c>
      <c r="C46" s="58" t="s">
        <v>240</v>
      </c>
      <c r="D46" s="59"/>
      <c r="E46" s="77"/>
    </row>
    <row r="47" spans="1:5" x14ac:dyDescent="0.25">
      <c r="A47" s="79"/>
      <c r="B47" s="28" t="s">
        <v>241</v>
      </c>
      <c r="C47" s="58" t="s">
        <v>242</v>
      </c>
      <c r="D47" s="59"/>
      <c r="E47" s="77"/>
    </row>
    <row r="48" spans="1:5" x14ac:dyDescent="0.25">
      <c r="A48" s="79" t="s">
        <v>243</v>
      </c>
      <c r="B48" s="28" t="s">
        <v>244</v>
      </c>
      <c r="C48" s="58" t="s">
        <v>245</v>
      </c>
      <c r="D48" s="59"/>
      <c r="E48" s="77"/>
    </row>
    <row r="49" spans="1:5" x14ac:dyDescent="0.25">
      <c r="A49" s="79"/>
      <c r="B49" s="60" t="s">
        <v>246</v>
      </c>
      <c r="C49" s="62" t="s">
        <v>247</v>
      </c>
      <c r="D49" s="63"/>
      <c r="E49" s="77"/>
    </row>
    <row r="50" spans="1:5" x14ac:dyDescent="0.25">
      <c r="A50" s="79"/>
      <c r="B50" s="84"/>
      <c r="C50" s="62" t="s">
        <v>248</v>
      </c>
      <c r="D50" s="63"/>
      <c r="E50" s="77"/>
    </row>
    <row r="51" spans="1:5" x14ac:dyDescent="0.25">
      <c r="A51" s="79"/>
      <c r="B51" s="61"/>
      <c r="C51" s="62" t="s">
        <v>249</v>
      </c>
      <c r="D51" s="63"/>
      <c r="E51" s="77"/>
    </row>
    <row r="52" spans="1:5" x14ac:dyDescent="0.25">
      <c r="A52" s="79"/>
      <c r="B52" s="73" t="s">
        <v>250</v>
      </c>
      <c r="C52" s="58" t="s">
        <v>251</v>
      </c>
      <c r="D52" s="59"/>
      <c r="E52" s="77"/>
    </row>
    <row r="53" spans="1:5" x14ac:dyDescent="0.25">
      <c r="A53" s="79"/>
      <c r="B53" s="74"/>
      <c r="C53" s="58" t="s">
        <v>252</v>
      </c>
      <c r="D53" s="59"/>
      <c r="E53" s="77"/>
    </row>
    <row r="54" spans="1:5" x14ac:dyDescent="0.25">
      <c r="A54" s="79"/>
      <c r="B54" s="74"/>
      <c r="C54" s="58" t="s">
        <v>253</v>
      </c>
      <c r="D54" s="59"/>
      <c r="E54" s="77"/>
    </row>
    <row r="55" spans="1:5" x14ac:dyDescent="0.25">
      <c r="A55" s="79"/>
      <c r="B55" s="75"/>
      <c r="C55" s="58" t="s">
        <v>254</v>
      </c>
      <c r="D55" s="59"/>
      <c r="E55" s="77"/>
    </row>
    <row r="56" spans="1:5" x14ac:dyDescent="0.25">
      <c r="A56" s="79" t="s">
        <v>255</v>
      </c>
      <c r="B56" s="73" t="s">
        <v>256</v>
      </c>
      <c r="C56" s="62" t="s">
        <v>257</v>
      </c>
      <c r="D56" s="63"/>
      <c r="E56" s="77"/>
    </row>
    <row r="57" spans="1:5" x14ac:dyDescent="0.25">
      <c r="A57" s="79"/>
      <c r="B57" s="74"/>
      <c r="C57" s="62" t="s">
        <v>258</v>
      </c>
      <c r="D57" s="63"/>
      <c r="E57" s="77"/>
    </row>
    <row r="58" spans="1:5" x14ac:dyDescent="0.25">
      <c r="A58" s="79"/>
      <c r="B58" s="75"/>
      <c r="C58" s="62" t="s">
        <v>259</v>
      </c>
      <c r="D58" s="63"/>
      <c r="E58" s="77"/>
    </row>
    <row r="59" spans="1:5" x14ac:dyDescent="0.25">
      <c r="A59" s="85" t="s">
        <v>260</v>
      </c>
      <c r="B59" s="32" t="s">
        <v>261</v>
      </c>
      <c r="C59" s="62" t="s">
        <v>262</v>
      </c>
      <c r="D59" s="63"/>
      <c r="E59" s="77"/>
    </row>
    <row r="60" spans="1:5" x14ac:dyDescent="0.25">
      <c r="A60" s="85"/>
      <c r="B60" s="32" t="s">
        <v>263</v>
      </c>
      <c r="C60" s="62" t="s">
        <v>264</v>
      </c>
      <c r="D60" s="63"/>
      <c r="E60" s="77"/>
    </row>
    <row r="61" spans="1:5" x14ac:dyDescent="0.25">
      <c r="A61" s="85"/>
      <c r="B61" s="33" t="s">
        <v>265</v>
      </c>
      <c r="C61" s="62" t="s">
        <v>266</v>
      </c>
      <c r="D61" s="63"/>
      <c r="E61" s="77"/>
    </row>
    <row r="62" spans="1:5" x14ac:dyDescent="0.25">
      <c r="A62" s="85"/>
      <c r="B62" s="33" t="s">
        <v>267</v>
      </c>
      <c r="C62" s="62" t="s">
        <v>268</v>
      </c>
      <c r="D62" s="63"/>
      <c r="E62" s="78"/>
    </row>
    <row r="63" spans="1:5" x14ac:dyDescent="0.25">
      <c r="A63" s="86" t="s">
        <v>269</v>
      </c>
      <c r="B63" s="87"/>
      <c r="C63" s="87"/>
      <c r="D63" s="87"/>
      <c r="E63" s="88"/>
    </row>
    <row r="64" spans="1:5" x14ac:dyDescent="0.25">
      <c r="A64" s="89" t="s">
        <v>168</v>
      </c>
      <c r="B64" s="90"/>
      <c r="C64" s="91" t="s">
        <v>169</v>
      </c>
      <c r="D64" s="92"/>
      <c r="E64" s="93" t="s">
        <v>170</v>
      </c>
    </row>
    <row r="65" spans="1:5" ht="38.25" x14ac:dyDescent="0.25">
      <c r="A65" s="27" t="s">
        <v>10</v>
      </c>
      <c r="B65" s="34" t="s">
        <v>11</v>
      </c>
      <c r="C65" s="71"/>
      <c r="D65" s="72"/>
      <c r="E65" s="68"/>
    </row>
    <row r="66" spans="1:5" x14ac:dyDescent="0.25">
      <c r="A66" s="94" t="s">
        <v>270</v>
      </c>
      <c r="B66" s="35" t="s">
        <v>271</v>
      </c>
      <c r="C66" s="58" t="s">
        <v>272</v>
      </c>
      <c r="D66" s="59"/>
      <c r="E66" s="97" t="s">
        <v>174</v>
      </c>
    </row>
    <row r="67" spans="1:5" x14ac:dyDescent="0.25">
      <c r="A67" s="95"/>
      <c r="B67" s="35" t="s">
        <v>273</v>
      </c>
      <c r="C67" s="58" t="s">
        <v>274</v>
      </c>
      <c r="D67" s="59"/>
      <c r="E67" s="98"/>
    </row>
    <row r="68" spans="1:5" x14ac:dyDescent="0.25">
      <c r="A68" s="95"/>
      <c r="B68" s="36" t="s">
        <v>275</v>
      </c>
      <c r="C68" s="58" t="s">
        <v>276</v>
      </c>
      <c r="D68" s="59"/>
      <c r="E68" s="98"/>
    </row>
    <row r="69" spans="1:5" x14ac:dyDescent="0.25">
      <c r="A69" s="95"/>
      <c r="B69" s="36" t="s">
        <v>277</v>
      </c>
      <c r="C69" s="58" t="s">
        <v>278</v>
      </c>
      <c r="D69" s="59"/>
      <c r="E69" s="98"/>
    </row>
    <row r="70" spans="1:5" x14ac:dyDescent="0.25">
      <c r="A70" s="95"/>
      <c r="B70" s="37" t="s">
        <v>279</v>
      </c>
      <c r="C70" s="58" t="s">
        <v>280</v>
      </c>
      <c r="D70" s="59"/>
      <c r="E70" s="98"/>
    </row>
    <row r="71" spans="1:5" x14ac:dyDescent="0.25">
      <c r="A71" s="95"/>
      <c r="B71" s="37" t="s">
        <v>281</v>
      </c>
      <c r="C71" s="58" t="s">
        <v>282</v>
      </c>
      <c r="D71" s="59"/>
      <c r="E71" s="98"/>
    </row>
    <row r="72" spans="1:5" x14ac:dyDescent="0.25">
      <c r="A72" s="95"/>
      <c r="B72" s="37" t="s">
        <v>283</v>
      </c>
      <c r="C72" s="58" t="s">
        <v>284</v>
      </c>
      <c r="D72" s="59"/>
      <c r="E72" s="98"/>
    </row>
    <row r="73" spans="1:5" x14ac:dyDescent="0.25">
      <c r="A73" s="96"/>
      <c r="B73" s="37" t="s">
        <v>285</v>
      </c>
      <c r="C73" s="58" t="s">
        <v>286</v>
      </c>
      <c r="D73" s="59"/>
      <c r="E73" s="98"/>
    </row>
    <row r="74" spans="1:5" x14ac:dyDescent="0.25">
      <c r="A74" s="94" t="s">
        <v>287</v>
      </c>
      <c r="B74" s="37" t="s">
        <v>48</v>
      </c>
      <c r="C74" s="100" t="s">
        <v>49</v>
      </c>
      <c r="D74" s="101"/>
      <c r="E74" s="98"/>
    </row>
    <row r="75" spans="1:5" x14ac:dyDescent="0.25">
      <c r="A75" s="95"/>
      <c r="B75" s="37" t="s">
        <v>60</v>
      </c>
      <c r="C75" s="100" t="s">
        <v>288</v>
      </c>
      <c r="D75" s="101"/>
      <c r="E75" s="98"/>
    </row>
    <row r="76" spans="1:5" x14ac:dyDescent="0.25">
      <c r="A76" s="95"/>
      <c r="B76" s="37" t="s">
        <v>66</v>
      </c>
      <c r="C76" s="100" t="s">
        <v>67</v>
      </c>
      <c r="D76" s="101"/>
      <c r="E76" s="98"/>
    </row>
    <row r="77" spans="1:5" x14ac:dyDescent="0.25">
      <c r="A77" s="95"/>
      <c r="B77" s="37" t="s">
        <v>57</v>
      </c>
      <c r="C77" s="58" t="s">
        <v>289</v>
      </c>
      <c r="D77" s="59"/>
      <c r="E77" s="98"/>
    </row>
    <row r="78" spans="1:5" x14ac:dyDescent="0.25">
      <c r="A78" s="95"/>
      <c r="B78" s="37" t="s">
        <v>44</v>
      </c>
      <c r="C78" s="58" t="s">
        <v>45</v>
      </c>
      <c r="D78" s="59"/>
      <c r="E78" s="98"/>
    </row>
    <row r="79" spans="1:5" x14ac:dyDescent="0.25">
      <c r="A79" s="95"/>
      <c r="B79" s="37" t="s">
        <v>51</v>
      </c>
      <c r="C79" s="58" t="s">
        <v>290</v>
      </c>
      <c r="D79" s="59"/>
      <c r="E79" s="98"/>
    </row>
    <row r="80" spans="1:5" x14ac:dyDescent="0.25">
      <c r="A80" s="95"/>
      <c r="B80" s="37" t="s">
        <v>54</v>
      </c>
      <c r="C80" s="58" t="s">
        <v>55</v>
      </c>
      <c r="D80" s="59"/>
      <c r="E80" s="98"/>
    </row>
    <row r="81" spans="1:5" x14ac:dyDescent="0.25">
      <c r="A81" s="96"/>
      <c r="B81" s="37" t="s">
        <v>63</v>
      </c>
      <c r="C81" s="58" t="s">
        <v>64</v>
      </c>
      <c r="D81" s="59"/>
      <c r="E81" s="98"/>
    </row>
    <row r="82" spans="1:5" x14ac:dyDescent="0.25">
      <c r="A82" s="94" t="s">
        <v>70</v>
      </c>
      <c r="B82" s="37" t="s">
        <v>103</v>
      </c>
      <c r="C82" s="58" t="s">
        <v>104</v>
      </c>
      <c r="D82" s="59"/>
      <c r="E82" s="98"/>
    </row>
    <row r="83" spans="1:5" ht="27" x14ac:dyDescent="0.25">
      <c r="A83" s="95"/>
      <c r="B83" s="37" t="s">
        <v>85</v>
      </c>
      <c r="C83" s="58" t="s">
        <v>86</v>
      </c>
      <c r="D83" s="59"/>
      <c r="E83" s="98"/>
    </row>
    <row r="84" spans="1:5" x14ac:dyDescent="0.25">
      <c r="A84" s="95"/>
      <c r="B84" s="37" t="s">
        <v>109</v>
      </c>
      <c r="C84" s="58" t="s">
        <v>291</v>
      </c>
      <c r="D84" s="59"/>
      <c r="E84" s="98"/>
    </row>
    <row r="85" spans="1:5" ht="27" x14ac:dyDescent="0.25">
      <c r="A85" s="95"/>
      <c r="B85" s="37" t="s">
        <v>88</v>
      </c>
      <c r="C85" s="58" t="s">
        <v>292</v>
      </c>
      <c r="D85" s="59"/>
      <c r="E85" s="98"/>
    </row>
    <row r="86" spans="1:5" x14ac:dyDescent="0.25">
      <c r="A86" s="95"/>
      <c r="B86" s="37" t="s">
        <v>97</v>
      </c>
      <c r="C86" s="58" t="s">
        <v>293</v>
      </c>
      <c r="D86" s="59"/>
      <c r="E86" s="98"/>
    </row>
    <row r="87" spans="1:5" x14ac:dyDescent="0.25">
      <c r="A87" s="95"/>
      <c r="B87" s="37" t="s">
        <v>294</v>
      </c>
      <c r="C87" s="58" t="s">
        <v>295</v>
      </c>
      <c r="D87" s="59"/>
      <c r="E87" s="98"/>
    </row>
    <row r="88" spans="1:5" x14ac:dyDescent="0.25">
      <c r="A88" s="95"/>
      <c r="B88" s="37" t="s">
        <v>94</v>
      </c>
      <c r="C88" s="58" t="s">
        <v>95</v>
      </c>
      <c r="D88" s="59"/>
      <c r="E88" s="98"/>
    </row>
    <row r="89" spans="1:5" x14ac:dyDescent="0.25">
      <c r="A89" s="95"/>
      <c r="B89" s="37" t="s">
        <v>115</v>
      </c>
      <c r="C89" s="58" t="s">
        <v>116</v>
      </c>
      <c r="D89" s="59"/>
      <c r="E89" s="98"/>
    </row>
    <row r="90" spans="1:5" x14ac:dyDescent="0.25">
      <c r="A90" s="95"/>
      <c r="B90" s="37" t="s">
        <v>296</v>
      </c>
      <c r="C90" s="58" t="s">
        <v>113</v>
      </c>
      <c r="D90" s="59"/>
      <c r="E90" s="98"/>
    </row>
    <row r="91" spans="1:5" x14ac:dyDescent="0.25">
      <c r="A91" s="95"/>
      <c r="B91" s="37" t="s">
        <v>297</v>
      </c>
      <c r="C91" s="58" t="s">
        <v>298</v>
      </c>
      <c r="D91" s="59"/>
      <c r="E91" s="98"/>
    </row>
    <row r="92" spans="1:5" x14ac:dyDescent="0.25">
      <c r="A92" s="95"/>
      <c r="B92" s="37" t="s">
        <v>299</v>
      </c>
      <c r="C92" s="58" t="s">
        <v>300</v>
      </c>
      <c r="D92" s="59"/>
      <c r="E92" s="98"/>
    </row>
    <row r="93" spans="1:5" x14ac:dyDescent="0.25">
      <c r="A93" s="95"/>
      <c r="B93" s="37" t="s">
        <v>118</v>
      </c>
      <c r="C93" s="58" t="s">
        <v>119</v>
      </c>
      <c r="D93" s="59"/>
      <c r="E93" s="98"/>
    </row>
    <row r="94" spans="1:5" x14ac:dyDescent="0.25">
      <c r="A94" s="95"/>
      <c r="B94" s="37" t="s">
        <v>91</v>
      </c>
      <c r="C94" s="58" t="s">
        <v>92</v>
      </c>
      <c r="D94" s="59"/>
      <c r="E94" s="98"/>
    </row>
    <row r="95" spans="1:5" x14ac:dyDescent="0.25">
      <c r="A95" s="95"/>
      <c r="B95" s="37" t="s">
        <v>71</v>
      </c>
      <c r="C95" s="58" t="s">
        <v>301</v>
      </c>
      <c r="D95" s="59"/>
      <c r="E95" s="98"/>
    </row>
    <row r="96" spans="1:5" x14ac:dyDescent="0.25">
      <c r="A96" s="95"/>
      <c r="B96" s="37" t="s">
        <v>81</v>
      </c>
      <c r="C96" s="58" t="s">
        <v>302</v>
      </c>
      <c r="D96" s="59"/>
      <c r="E96" s="98"/>
    </row>
    <row r="97" spans="1:5" x14ac:dyDescent="0.25">
      <c r="A97" s="96"/>
      <c r="B97" s="37" t="s">
        <v>100</v>
      </c>
      <c r="C97" s="58" t="s">
        <v>303</v>
      </c>
      <c r="D97" s="59"/>
      <c r="E97" s="98"/>
    </row>
    <row r="98" spans="1:5" x14ac:dyDescent="0.25">
      <c r="A98" s="84" t="s">
        <v>304</v>
      </c>
      <c r="B98" s="37" t="s">
        <v>28</v>
      </c>
      <c r="C98" s="58" t="s">
        <v>29</v>
      </c>
      <c r="D98" s="59"/>
      <c r="E98" s="98"/>
    </row>
    <row r="99" spans="1:5" x14ac:dyDescent="0.25">
      <c r="A99" s="84"/>
      <c r="B99" s="37" t="s">
        <v>36</v>
      </c>
      <c r="C99" s="58" t="s">
        <v>37</v>
      </c>
      <c r="D99" s="59"/>
      <c r="E99" s="98"/>
    </row>
    <row r="100" spans="1:5" x14ac:dyDescent="0.25">
      <c r="A100" s="84"/>
      <c r="B100" s="37" t="s">
        <v>305</v>
      </c>
      <c r="C100" s="58" t="s">
        <v>35</v>
      </c>
      <c r="D100" s="59"/>
      <c r="E100" s="98"/>
    </row>
    <row r="101" spans="1:5" ht="27" x14ac:dyDescent="0.25">
      <c r="A101" s="84"/>
      <c r="B101" s="37" t="s">
        <v>306</v>
      </c>
      <c r="C101" s="58" t="s">
        <v>40</v>
      </c>
      <c r="D101" s="59"/>
      <c r="E101" s="98"/>
    </row>
    <row r="102" spans="1:5" x14ac:dyDescent="0.25">
      <c r="A102" s="84"/>
      <c r="B102" s="37" t="s">
        <v>41</v>
      </c>
      <c r="C102" s="58" t="s">
        <v>307</v>
      </c>
      <c r="D102" s="59"/>
      <c r="E102" s="98"/>
    </row>
    <row r="103" spans="1:5" x14ac:dyDescent="0.25">
      <c r="A103" s="61"/>
      <c r="B103" s="37" t="s">
        <v>308</v>
      </c>
      <c r="C103" s="58" t="s">
        <v>309</v>
      </c>
      <c r="D103" s="59"/>
      <c r="E103" s="98"/>
    </row>
    <row r="104" spans="1:5" x14ac:dyDescent="0.25">
      <c r="A104" s="94" t="s">
        <v>122</v>
      </c>
      <c r="B104" s="37" t="s">
        <v>132</v>
      </c>
      <c r="C104" s="58" t="s">
        <v>133</v>
      </c>
      <c r="D104" s="59"/>
      <c r="E104" s="98"/>
    </row>
    <row r="105" spans="1:5" x14ac:dyDescent="0.25">
      <c r="A105" s="95"/>
      <c r="B105" s="37" t="s">
        <v>126</v>
      </c>
      <c r="C105" s="58" t="s">
        <v>127</v>
      </c>
      <c r="D105" s="59"/>
      <c r="E105" s="98"/>
    </row>
    <row r="106" spans="1:5" x14ac:dyDescent="0.25">
      <c r="A106" s="95"/>
      <c r="B106" s="37" t="s">
        <v>310</v>
      </c>
      <c r="C106" s="58" t="s">
        <v>136</v>
      </c>
      <c r="D106" s="59"/>
      <c r="E106" s="98"/>
    </row>
    <row r="107" spans="1:5" x14ac:dyDescent="0.25">
      <c r="A107" s="95"/>
      <c r="B107" s="37" t="s">
        <v>138</v>
      </c>
      <c r="C107" s="58" t="s">
        <v>139</v>
      </c>
      <c r="D107" s="59"/>
      <c r="E107" s="98"/>
    </row>
    <row r="108" spans="1:5" ht="27" x14ac:dyDescent="0.25">
      <c r="A108" s="95"/>
      <c r="B108" s="37" t="s">
        <v>311</v>
      </c>
      <c r="C108" s="58" t="s">
        <v>124</v>
      </c>
      <c r="D108" s="59"/>
      <c r="E108" s="98"/>
    </row>
    <row r="109" spans="1:5" x14ac:dyDescent="0.25">
      <c r="A109" s="96"/>
      <c r="B109" s="37" t="s">
        <v>129</v>
      </c>
      <c r="C109" s="58" t="s">
        <v>130</v>
      </c>
      <c r="D109" s="59"/>
      <c r="E109" s="99"/>
    </row>
    <row r="110" spans="1:5" x14ac:dyDescent="0.25">
      <c r="A110" s="86" t="s">
        <v>312</v>
      </c>
      <c r="B110" s="87"/>
      <c r="C110" s="87"/>
      <c r="D110" s="87"/>
      <c r="E110" s="88"/>
    </row>
    <row r="111" spans="1:5" x14ac:dyDescent="0.25">
      <c r="A111" s="89" t="s">
        <v>168</v>
      </c>
      <c r="B111" s="90"/>
      <c r="C111" s="69" t="s">
        <v>169</v>
      </c>
      <c r="D111" s="70"/>
      <c r="E111" s="68" t="s">
        <v>170</v>
      </c>
    </row>
    <row r="112" spans="1:5" ht="38.25" x14ac:dyDescent="0.25">
      <c r="A112" s="27" t="s">
        <v>10</v>
      </c>
      <c r="B112" s="34" t="s">
        <v>11</v>
      </c>
      <c r="C112" s="71"/>
      <c r="D112" s="72"/>
      <c r="E112" s="68"/>
    </row>
    <row r="113" spans="1:5" x14ac:dyDescent="0.25">
      <c r="A113" s="60" t="s">
        <v>313</v>
      </c>
      <c r="B113" s="38" t="s">
        <v>314</v>
      </c>
      <c r="C113" s="102" t="s">
        <v>315</v>
      </c>
      <c r="D113" s="103"/>
      <c r="E113" s="97" t="s">
        <v>174</v>
      </c>
    </row>
    <row r="114" spans="1:5" x14ac:dyDescent="0.25">
      <c r="A114" s="84"/>
      <c r="B114" s="38" t="s">
        <v>316</v>
      </c>
      <c r="C114" s="102" t="s">
        <v>317</v>
      </c>
      <c r="D114" s="103"/>
      <c r="E114" s="98"/>
    </row>
    <row r="115" spans="1:5" ht="27" x14ac:dyDescent="0.25">
      <c r="A115" s="84"/>
      <c r="B115" s="39" t="s">
        <v>318</v>
      </c>
      <c r="C115" s="102" t="s">
        <v>319</v>
      </c>
      <c r="D115" s="103"/>
      <c r="E115" s="98"/>
    </row>
    <row r="116" spans="1:5" x14ac:dyDescent="0.25">
      <c r="A116" s="84"/>
      <c r="B116" s="38" t="s">
        <v>320</v>
      </c>
      <c r="C116" s="102" t="s">
        <v>321</v>
      </c>
      <c r="D116" s="103"/>
      <c r="E116" s="98"/>
    </row>
    <row r="117" spans="1:5" x14ac:dyDescent="0.25">
      <c r="A117" s="61"/>
      <c r="B117" s="38" t="s">
        <v>322</v>
      </c>
      <c r="C117" s="102" t="s">
        <v>323</v>
      </c>
      <c r="D117" s="103"/>
      <c r="E117" s="98"/>
    </row>
    <row r="118" spans="1:5" x14ac:dyDescent="0.25">
      <c r="A118" s="60" t="s">
        <v>324</v>
      </c>
      <c r="B118" s="38" t="s">
        <v>325</v>
      </c>
      <c r="C118" s="102" t="s">
        <v>326</v>
      </c>
      <c r="D118" s="103"/>
      <c r="E118" s="98"/>
    </row>
    <row r="119" spans="1:5" x14ac:dyDescent="0.25">
      <c r="A119" s="84"/>
      <c r="B119" s="38" t="s">
        <v>327</v>
      </c>
      <c r="C119" s="102" t="s">
        <v>328</v>
      </c>
      <c r="D119" s="103"/>
      <c r="E119" s="98"/>
    </row>
    <row r="120" spans="1:5" x14ac:dyDescent="0.25">
      <c r="A120" s="84"/>
      <c r="B120" s="38" t="s">
        <v>329</v>
      </c>
      <c r="C120" s="102" t="s">
        <v>330</v>
      </c>
      <c r="D120" s="103"/>
      <c r="E120" s="98"/>
    </row>
    <row r="121" spans="1:5" x14ac:dyDescent="0.25">
      <c r="A121" s="84"/>
      <c r="B121" s="38" t="s">
        <v>331</v>
      </c>
      <c r="C121" s="102" t="s">
        <v>332</v>
      </c>
      <c r="D121" s="103"/>
      <c r="E121" s="98"/>
    </row>
    <row r="122" spans="1:5" x14ac:dyDescent="0.25">
      <c r="A122" s="84"/>
      <c r="B122" s="38" t="s">
        <v>333</v>
      </c>
      <c r="C122" s="102" t="s">
        <v>334</v>
      </c>
      <c r="D122" s="103"/>
      <c r="E122" s="98"/>
    </row>
    <row r="123" spans="1:5" x14ac:dyDescent="0.25">
      <c r="A123" s="84"/>
      <c r="B123" s="38" t="s">
        <v>335</v>
      </c>
      <c r="C123" s="102" t="s">
        <v>336</v>
      </c>
      <c r="D123" s="103"/>
      <c r="E123" s="98"/>
    </row>
    <row r="124" spans="1:5" x14ac:dyDescent="0.25">
      <c r="A124" s="84"/>
      <c r="B124" s="38" t="s">
        <v>337</v>
      </c>
      <c r="C124" s="102" t="s">
        <v>338</v>
      </c>
      <c r="D124" s="103"/>
      <c r="E124" s="98"/>
    </row>
    <row r="125" spans="1:5" x14ac:dyDescent="0.25">
      <c r="A125" s="84"/>
      <c r="B125" s="38" t="s">
        <v>339</v>
      </c>
      <c r="C125" s="102" t="s">
        <v>340</v>
      </c>
      <c r="D125" s="103"/>
      <c r="E125" s="98"/>
    </row>
    <row r="126" spans="1:5" x14ac:dyDescent="0.25">
      <c r="A126" s="84"/>
      <c r="B126" s="38" t="s">
        <v>341</v>
      </c>
      <c r="C126" s="102" t="s">
        <v>342</v>
      </c>
      <c r="D126" s="103"/>
      <c r="E126" s="98"/>
    </row>
    <row r="127" spans="1:5" x14ac:dyDescent="0.25">
      <c r="A127" s="84"/>
      <c r="B127" s="38" t="s">
        <v>343</v>
      </c>
      <c r="C127" s="102" t="s">
        <v>344</v>
      </c>
      <c r="D127" s="103"/>
      <c r="E127" s="98"/>
    </row>
    <row r="128" spans="1:5" x14ac:dyDescent="0.25">
      <c r="A128" s="84"/>
      <c r="B128" s="38" t="s">
        <v>345</v>
      </c>
      <c r="C128" s="102" t="s">
        <v>346</v>
      </c>
      <c r="D128" s="103"/>
      <c r="E128" s="98"/>
    </row>
    <row r="129" spans="1:5" x14ac:dyDescent="0.25">
      <c r="A129" s="84"/>
      <c r="B129" s="38" t="s">
        <v>347</v>
      </c>
      <c r="C129" s="102" t="s">
        <v>348</v>
      </c>
      <c r="D129" s="103"/>
      <c r="E129" s="98"/>
    </row>
    <row r="130" spans="1:5" x14ac:dyDescent="0.25">
      <c r="A130" s="84"/>
      <c r="B130" s="38" t="s">
        <v>349</v>
      </c>
      <c r="C130" s="102" t="s">
        <v>350</v>
      </c>
      <c r="D130" s="103"/>
      <c r="E130" s="98"/>
    </row>
    <row r="131" spans="1:5" x14ac:dyDescent="0.25">
      <c r="A131" s="84"/>
      <c r="B131" s="38" t="s">
        <v>351</v>
      </c>
      <c r="C131" s="102" t="s">
        <v>352</v>
      </c>
      <c r="D131" s="103"/>
      <c r="E131" s="98"/>
    </row>
    <row r="132" spans="1:5" x14ac:dyDescent="0.25">
      <c r="A132" s="84"/>
      <c r="B132" s="38" t="s">
        <v>353</v>
      </c>
      <c r="C132" s="102" t="s">
        <v>354</v>
      </c>
      <c r="D132" s="103"/>
      <c r="E132" s="98"/>
    </row>
    <row r="133" spans="1:5" x14ac:dyDescent="0.25">
      <c r="A133" s="84"/>
      <c r="B133" s="38" t="s">
        <v>355</v>
      </c>
      <c r="C133" s="102" t="s">
        <v>356</v>
      </c>
      <c r="D133" s="103"/>
      <c r="E133" s="98"/>
    </row>
    <row r="134" spans="1:5" x14ac:dyDescent="0.25">
      <c r="A134" s="84"/>
      <c r="B134" s="38" t="s">
        <v>357</v>
      </c>
      <c r="C134" s="102" t="s">
        <v>358</v>
      </c>
      <c r="D134" s="103"/>
      <c r="E134" s="98"/>
    </row>
    <row r="135" spans="1:5" x14ac:dyDescent="0.25">
      <c r="A135" s="84"/>
      <c r="B135" s="38" t="s">
        <v>359</v>
      </c>
      <c r="C135" s="102" t="s">
        <v>360</v>
      </c>
      <c r="D135" s="103"/>
      <c r="E135" s="98"/>
    </row>
    <row r="136" spans="1:5" x14ac:dyDescent="0.25">
      <c r="A136" s="84"/>
      <c r="B136" s="38" t="s">
        <v>361</v>
      </c>
      <c r="C136" s="102" t="s">
        <v>362</v>
      </c>
      <c r="D136" s="103"/>
      <c r="E136" s="98"/>
    </row>
    <row r="137" spans="1:5" x14ac:dyDescent="0.25">
      <c r="A137" s="61"/>
      <c r="B137" s="38" t="s">
        <v>363</v>
      </c>
      <c r="C137" s="102" t="s">
        <v>364</v>
      </c>
      <c r="D137" s="103"/>
      <c r="E137" s="98"/>
    </row>
    <row r="138" spans="1:5" x14ac:dyDescent="0.25">
      <c r="A138" s="105" t="s">
        <v>365</v>
      </c>
      <c r="B138" s="38" t="s">
        <v>366</v>
      </c>
      <c r="C138" s="102" t="s">
        <v>367</v>
      </c>
      <c r="D138" s="103"/>
      <c r="E138" s="98"/>
    </row>
    <row r="139" spans="1:5" x14ac:dyDescent="0.25">
      <c r="A139" s="106"/>
      <c r="B139" s="38" t="s">
        <v>368</v>
      </c>
      <c r="C139" s="102" t="s">
        <v>338</v>
      </c>
      <c r="D139" s="103"/>
      <c r="E139" s="98"/>
    </row>
    <row r="140" spans="1:5" x14ac:dyDescent="0.25">
      <c r="A140" s="106"/>
      <c r="B140" s="38" t="s">
        <v>369</v>
      </c>
      <c r="C140" s="102" t="s">
        <v>370</v>
      </c>
      <c r="D140" s="103"/>
      <c r="E140" s="98"/>
    </row>
    <row r="141" spans="1:5" x14ac:dyDescent="0.25">
      <c r="A141" s="106"/>
      <c r="B141" s="38" t="s">
        <v>371</v>
      </c>
      <c r="C141" s="102" t="s">
        <v>372</v>
      </c>
      <c r="D141" s="103"/>
      <c r="E141" s="98"/>
    </row>
    <row r="142" spans="1:5" x14ac:dyDescent="0.25">
      <c r="A142" s="107"/>
      <c r="B142" s="38" t="s">
        <v>359</v>
      </c>
      <c r="C142" s="108" t="s">
        <v>360</v>
      </c>
      <c r="D142" s="109"/>
      <c r="E142" s="99"/>
    </row>
    <row r="143" spans="1:5" x14ac:dyDescent="0.25">
      <c r="A143" s="62" t="s">
        <v>373</v>
      </c>
      <c r="B143" s="104"/>
      <c r="C143" s="104"/>
      <c r="D143" s="104"/>
      <c r="E143" s="63"/>
    </row>
  </sheetData>
  <mergeCells count="175">
    <mergeCell ref="C124:D124"/>
    <mergeCell ref="C125:D125"/>
    <mergeCell ref="A143:E143"/>
    <mergeCell ref="A138:A142"/>
    <mergeCell ref="C138:D138"/>
    <mergeCell ref="C139:D139"/>
    <mergeCell ref="C140:D140"/>
    <mergeCell ref="C141:D141"/>
    <mergeCell ref="C142:D142"/>
    <mergeCell ref="C132:D132"/>
    <mergeCell ref="C133:D133"/>
    <mergeCell ref="C134:D134"/>
    <mergeCell ref="C135:D135"/>
    <mergeCell ref="C136:D136"/>
    <mergeCell ref="C137:D137"/>
    <mergeCell ref="A110:E110"/>
    <mergeCell ref="A111:B111"/>
    <mergeCell ref="C111:D112"/>
    <mergeCell ref="E111:E112"/>
    <mergeCell ref="A113:A117"/>
    <mergeCell ref="C113:D113"/>
    <mergeCell ref="E113:E142"/>
    <mergeCell ref="C114:D114"/>
    <mergeCell ref="C115:D115"/>
    <mergeCell ref="C116:D116"/>
    <mergeCell ref="C126:D126"/>
    <mergeCell ref="C127:D127"/>
    <mergeCell ref="C128:D128"/>
    <mergeCell ref="C129:D129"/>
    <mergeCell ref="C130:D130"/>
    <mergeCell ref="C131:D131"/>
    <mergeCell ref="C117:D117"/>
    <mergeCell ref="A118:A137"/>
    <mergeCell ref="C118:D118"/>
    <mergeCell ref="C119:D119"/>
    <mergeCell ref="C120:D120"/>
    <mergeCell ref="C121:D121"/>
    <mergeCell ref="C122:D122"/>
    <mergeCell ref="C123:D123"/>
    <mergeCell ref="A104:A109"/>
    <mergeCell ref="C104:D104"/>
    <mergeCell ref="C105:D105"/>
    <mergeCell ref="C106:D106"/>
    <mergeCell ref="C107:D107"/>
    <mergeCell ref="C108:D108"/>
    <mergeCell ref="C109:D109"/>
    <mergeCell ref="C95:D95"/>
    <mergeCell ref="C96:D96"/>
    <mergeCell ref="C97:D97"/>
    <mergeCell ref="A98:A103"/>
    <mergeCell ref="C98:D98"/>
    <mergeCell ref="C99:D99"/>
    <mergeCell ref="C100:D100"/>
    <mergeCell ref="C101:D101"/>
    <mergeCell ref="C102:D102"/>
    <mergeCell ref="C103:D103"/>
    <mergeCell ref="C93:D93"/>
    <mergeCell ref="C94:D94"/>
    <mergeCell ref="C80:D80"/>
    <mergeCell ref="C81:D81"/>
    <mergeCell ref="A82:A97"/>
    <mergeCell ref="C82:D82"/>
    <mergeCell ref="C83:D83"/>
    <mergeCell ref="C84:D84"/>
    <mergeCell ref="C85:D85"/>
    <mergeCell ref="C86:D86"/>
    <mergeCell ref="C87:D87"/>
    <mergeCell ref="C88:D88"/>
    <mergeCell ref="A64:B64"/>
    <mergeCell ref="C64:D65"/>
    <mergeCell ref="E64:E65"/>
    <mergeCell ref="A66:A73"/>
    <mergeCell ref="C66:D66"/>
    <mergeCell ref="E66:E109"/>
    <mergeCell ref="C67:D67"/>
    <mergeCell ref="C68:D68"/>
    <mergeCell ref="C69:D69"/>
    <mergeCell ref="C70:D70"/>
    <mergeCell ref="C71:D71"/>
    <mergeCell ref="C72:D72"/>
    <mergeCell ref="C73:D73"/>
    <mergeCell ref="A74:A81"/>
    <mergeCell ref="C74:D74"/>
    <mergeCell ref="C75:D75"/>
    <mergeCell ref="C76:D76"/>
    <mergeCell ref="C77:D77"/>
    <mergeCell ref="C78:D78"/>
    <mergeCell ref="C79:D79"/>
    <mergeCell ref="C89:D89"/>
    <mergeCell ref="C90:D90"/>
    <mergeCell ref="C91:D91"/>
    <mergeCell ref="C92:D92"/>
    <mergeCell ref="A59:A62"/>
    <mergeCell ref="C59:D59"/>
    <mergeCell ref="C60:D60"/>
    <mergeCell ref="C61:D61"/>
    <mergeCell ref="C62:D62"/>
    <mergeCell ref="A63:E63"/>
    <mergeCell ref="C52:D52"/>
    <mergeCell ref="C53:D53"/>
    <mergeCell ref="C54:D54"/>
    <mergeCell ref="C55:D55"/>
    <mergeCell ref="A56:A58"/>
    <mergeCell ref="B56:B58"/>
    <mergeCell ref="C56:D56"/>
    <mergeCell ref="C57:D57"/>
    <mergeCell ref="C58:D58"/>
    <mergeCell ref="A46:A47"/>
    <mergeCell ref="C46:D46"/>
    <mergeCell ref="C47:D47"/>
    <mergeCell ref="A48:A55"/>
    <mergeCell ref="C48:D48"/>
    <mergeCell ref="B49:B51"/>
    <mergeCell ref="C49:D49"/>
    <mergeCell ref="C50:D50"/>
    <mergeCell ref="C51:D51"/>
    <mergeCell ref="B52:B55"/>
    <mergeCell ref="C38:D38"/>
    <mergeCell ref="A39:A45"/>
    <mergeCell ref="B39:B41"/>
    <mergeCell ref="C39:D39"/>
    <mergeCell ref="C40:D41"/>
    <mergeCell ref="B42:B45"/>
    <mergeCell ref="C42:D42"/>
    <mergeCell ref="C43:D43"/>
    <mergeCell ref="C44:D44"/>
    <mergeCell ref="C45:D45"/>
    <mergeCell ref="A30:A38"/>
    <mergeCell ref="B30:B38"/>
    <mergeCell ref="C30:D30"/>
    <mergeCell ref="C31:D31"/>
    <mergeCell ref="C32:D32"/>
    <mergeCell ref="C33:D33"/>
    <mergeCell ref="C34:D34"/>
    <mergeCell ref="C35:D35"/>
    <mergeCell ref="C36:D36"/>
    <mergeCell ref="C37:D37"/>
    <mergeCell ref="C19:D19"/>
    <mergeCell ref="C20:D20"/>
    <mergeCell ref="C26:D26"/>
    <mergeCell ref="A27:A29"/>
    <mergeCell ref="B27:B29"/>
    <mergeCell ref="C27:D27"/>
    <mergeCell ref="C28:D28"/>
    <mergeCell ref="C29:D29"/>
    <mergeCell ref="C21:D21"/>
    <mergeCell ref="C22:D22"/>
    <mergeCell ref="B23:B24"/>
    <mergeCell ref="C23:D23"/>
    <mergeCell ref="C24:D24"/>
    <mergeCell ref="C25:D25"/>
    <mergeCell ref="C8:D8"/>
    <mergeCell ref="C9:D9"/>
    <mergeCell ref="B10:B11"/>
    <mergeCell ref="C10:D10"/>
    <mergeCell ref="C11:D11"/>
    <mergeCell ref="C12:D12"/>
    <mergeCell ref="A1:E1"/>
    <mergeCell ref="A2:E2"/>
    <mergeCell ref="A3:B3"/>
    <mergeCell ref="C3:D4"/>
    <mergeCell ref="E3:E4"/>
    <mergeCell ref="A5:A17"/>
    <mergeCell ref="C5:D5"/>
    <mergeCell ref="E5:E62"/>
    <mergeCell ref="C6:D6"/>
    <mergeCell ref="C7:D7"/>
    <mergeCell ref="C13:D13"/>
    <mergeCell ref="C14:D14"/>
    <mergeCell ref="C15:D15"/>
    <mergeCell ref="C16:D16"/>
    <mergeCell ref="C17:D17"/>
    <mergeCell ref="A18:A26"/>
    <mergeCell ref="C18:D18"/>
    <mergeCell ref="B19:B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GENERAL</vt:lpstr>
      <vt:lpstr>TECNOLOGIA</vt:lpstr>
      <vt:lpstr>SEGURIDAD</vt:lpstr>
      <vt:lpstr>OPERACIONES</vt:lpstr>
      <vt:lpstr>ADMINISTRACION</vt:lpstr>
      <vt:lpstr>COMERCIAL</vt:lpstr>
      <vt:lpstr>COMPRAS</vt:lpstr>
      <vt:lpstr>Guia Evaluacion Riesgo</vt:lpstr>
      <vt:lpstr>Guia Identificacion Peligro</vt:lpstr>
      <vt:lpstr>Respaldo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 LOGISTICA</dc:creator>
  <cp:lastModifiedBy>SI LOGISTICA</cp:lastModifiedBy>
  <dcterms:created xsi:type="dcterms:W3CDTF">2019-05-15T22:33:19Z</dcterms:created>
  <dcterms:modified xsi:type="dcterms:W3CDTF">2019-09-02T21:14:22Z</dcterms:modified>
</cp:coreProperties>
</file>