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570" windowWidth="22760" windowHeight="9510" tabRatio="331" activeTab="2"/>
  </bookViews>
  <sheets>
    <sheet name="Sheet1" sheetId="1" r:id="rId1"/>
    <sheet name="post.data" sheetId="2" r:id="rId2"/>
    <sheet name="time to dc" sheetId="3" r:id="rId3"/>
  </sheets>
  <definedNames>
    <definedName name="_xlnm._FilterDatabase" localSheetId="0" hidden="1">Sheet1!$A$1:$Z$54</definedName>
  </definedNames>
  <calcPr calcId="124519"/>
</workbook>
</file>

<file path=xl/calcChain.xml><?xml version="1.0" encoding="utf-8"?>
<calcChain xmlns="http://schemas.openxmlformats.org/spreadsheetml/2006/main">
  <c r="B20" i="3"/>
  <c r="B19"/>
  <c r="H59" i="1" l="1"/>
  <c r="H58"/>
  <c r="G59"/>
  <c r="G58"/>
  <c r="R68"/>
  <c r="S68" s="1"/>
  <c r="R69"/>
  <c r="S69" s="1"/>
  <c r="R2"/>
  <c r="S2" s="1"/>
  <c r="R3"/>
  <c r="S3" s="1"/>
  <c r="R4"/>
  <c r="S4" s="1"/>
  <c r="R5"/>
  <c r="S5" s="1"/>
  <c r="R6"/>
  <c r="S6" s="1"/>
  <c r="R7"/>
  <c r="S7" s="1"/>
  <c r="R8"/>
  <c r="S8" s="1"/>
  <c r="R9"/>
  <c r="S9" s="1"/>
  <c r="R10"/>
  <c r="S10" s="1"/>
  <c r="R11"/>
  <c r="S11" s="1"/>
  <c r="R12"/>
  <c r="S12" s="1"/>
  <c r="R13"/>
  <c r="S13" s="1"/>
  <c r="R14"/>
  <c r="S14" s="1"/>
  <c r="R15"/>
  <c r="S15" s="1"/>
  <c r="R16"/>
  <c r="S16" s="1"/>
  <c r="R17"/>
  <c r="S17" s="1"/>
  <c r="R18"/>
  <c r="S18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67"/>
  <c r="S67" s="1"/>
  <c r="R66"/>
  <c r="S66" s="1"/>
  <c r="R65"/>
  <c r="S65" s="1"/>
  <c r="S58" l="1"/>
  <c r="S59"/>
</calcChain>
</file>

<file path=xl/sharedStrings.xml><?xml version="1.0" encoding="utf-8"?>
<sst xmlns="http://schemas.openxmlformats.org/spreadsheetml/2006/main" count="774" uniqueCount="426">
  <si>
    <t>Date</t>
  </si>
  <si>
    <t>Dept</t>
  </si>
  <si>
    <t>MRN</t>
  </si>
  <si>
    <t>Name</t>
  </si>
  <si>
    <t>Sex</t>
  </si>
  <si>
    <t xml:space="preserve">Arrival Date </t>
  </si>
  <si>
    <t>Plan</t>
  </si>
  <si>
    <t>Dispo time (per discharge TS)</t>
  </si>
  <si>
    <t>Arrival Time (Time entered in arrival TS)</t>
  </si>
  <si>
    <t>Dispo</t>
  </si>
  <si>
    <t>Notes</t>
  </si>
  <si>
    <t>2016-04-27</t>
  </si>
  <si>
    <t>3261512</t>
  </si>
  <si>
    <t>3727426</t>
  </si>
  <si>
    <t>2016-04-29</t>
  </si>
  <si>
    <t>3907792</t>
  </si>
  <si>
    <t>2016-04-30</t>
  </si>
  <si>
    <t>3637757</t>
  </si>
  <si>
    <t>3980389</t>
  </si>
  <si>
    <t>2016-05-11</t>
  </si>
  <si>
    <t>3982711</t>
  </si>
  <si>
    <t>2016-05-12</t>
  </si>
  <si>
    <t>2133245</t>
  </si>
  <si>
    <t>2016-05-19</t>
  </si>
  <si>
    <t>3344188</t>
  </si>
  <si>
    <t>2016-05-21</t>
  </si>
  <si>
    <t>3924862</t>
  </si>
  <si>
    <t>3970756</t>
  </si>
  <si>
    <t>3551822</t>
  </si>
  <si>
    <t>3986376</t>
  </si>
  <si>
    <t>3903828</t>
  </si>
  <si>
    <t>2339543</t>
  </si>
  <si>
    <t>2016-05-22</t>
  </si>
  <si>
    <t>2232167</t>
  </si>
  <si>
    <t>3986702</t>
  </si>
  <si>
    <t>2016-05-23</t>
  </si>
  <si>
    <t>3987022</t>
  </si>
  <si>
    <t>2016-05-24</t>
  </si>
  <si>
    <t>3987503</t>
  </si>
  <si>
    <t>2016-05-27</t>
  </si>
  <si>
    <t>3971917</t>
  </si>
  <si>
    <t>2016-05-28</t>
  </si>
  <si>
    <t>3013468</t>
  </si>
  <si>
    <t>3848824</t>
  </si>
  <si>
    <t>2016-05-29</t>
  </si>
  <si>
    <t>3988673</t>
  </si>
  <si>
    <t>2016-05-31</t>
  </si>
  <si>
    <t>3989257</t>
  </si>
  <si>
    <t>3822661</t>
  </si>
  <si>
    <t>2016-06-08</t>
  </si>
  <si>
    <t>3646163</t>
  </si>
  <si>
    <t>3837056</t>
  </si>
  <si>
    <t>2016-06-10</t>
  </si>
  <si>
    <t>2171209</t>
  </si>
  <si>
    <t>2016-06-11</t>
  </si>
  <si>
    <t>3992698</t>
  </si>
  <si>
    <t>2016-06-13</t>
  </si>
  <si>
    <t>3236819</t>
  </si>
  <si>
    <t>2016-06-12</t>
  </si>
  <si>
    <t>3992892</t>
  </si>
  <si>
    <t>2016-06-16</t>
  </si>
  <si>
    <t>3671705</t>
  </si>
  <si>
    <t>2016-06-20</t>
  </si>
  <si>
    <t>3387994</t>
  </si>
  <si>
    <t>2016-06-21</t>
  </si>
  <si>
    <t>3967429</t>
  </si>
  <si>
    <t>2016-06-24</t>
  </si>
  <si>
    <t>2164503</t>
  </si>
  <si>
    <t>2016-06-25</t>
  </si>
  <si>
    <t>1037314</t>
  </si>
  <si>
    <t>2016-06-27</t>
  </si>
  <si>
    <t>3997563</t>
  </si>
  <si>
    <t>2016-06-30</t>
  </si>
  <si>
    <t>2144900</t>
  </si>
  <si>
    <t>2016-07-01</t>
  </si>
  <si>
    <t>3535882</t>
  </si>
  <si>
    <t>3567428</t>
  </si>
  <si>
    <t>2016-07-02</t>
  </si>
  <si>
    <t>3940689</t>
  </si>
  <si>
    <t>3998948</t>
  </si>
  <si>
    <t>2016-07-04</t>
  </si>
  <si>
    <t>3473620</t>
  </si>
  <si>
    <t>2016-07-08</t>
  </si>
  <si>
    <t>3433364</t>
  </si>
  <si>
    <t>2016-07-10</t>
  </si>
  <si>
    <t>3735446</t>
  </si>
  <si>
    <t>3804738</t>
  </si>
  <si>
    <t>2016-07-11</t>
  </si>
  <si>
    <t>2301598</t>
  </si>
  <si>
    <t>2016-07-12</t>
  </si>
  <si>
    <t>4001297</t>
  </si>
  <si>
    <t>2016-07-16</t>
  </si>
  <si>
    <t>4002856</t>
  </si>
  <si>
    <t>Main ED</t>
  </si>
  <si>
    <t>PEDE</t>
  </si>
  <si>
    <t>JOHNSON, JOHN</t>
  </si>
  <si>
    <t>BERNARDEZ, AGUSTIN</t>
  </si>
  <si>
    <t>ORLOWSKI, SHEILA</t>
  </si>
  <si>
    <t>GHAFOORI, SEDIQ</t>
  </si>
  <si>
    <t>XIE, LIBIN</t>
  </si>
  <si>
    <t>SCHMITT, ALAIN</t>
  </si>
  <si>
    <t>NORFTIL, LAURA</t>
  </si>
  <si>
    <t>RASHID, AMYAD</t>
  </si>
  <si>
    <t>SONG, BAOHUA</t>
  </si>
  <si>
    <t>LEONE, JOY</t>
  </si>
  <si>
    <t>DICOLANDREA, KATHERINE</t>
  </si>
  <si>
    <t>FERNANDEZ, CARLINA</t>
  </si>
  <si>
    <t>BARILLAS, JESUS</t>
  </si>
  <si>
    <t>PALMA, JAVIER E</t>
  </si>
  <si>
    <t>SOFFLERKAHGAN, RHONDA</t>
  </si>
  <si>
    <t>ALMIEDA, HELEN</t>
  </si>
  <si>
    <t>OTERO, JOSE</t>
  </si>
  <si>
    <t>PAZMINO, LITSIE</t>
  </si>
  <si>
    <t>NIMBLETT, PENELOPE I</t>
  </si>
  <si>
    <t>CORNIEL, GARY</t>
  </si>
  <si>
    <t>WONG, CHI</t>
  </si>
  <si>
    <t>MOREADECRUZ, YOLANDA</t>
  </si>
  <si>
    <t>CANOGOMEZ, CARLOS</t>
  </si>
  <si>
    <t>HU, MONICA</t>
  </si>
  <si>
    <t>GIVERCER, ANDREW</t>
  </si>
  <si>
    <t>HAEFNER, ELAINE</t>
  </si>
  <si>
    <t>GOLDNER, BRIAN</t>
  </si>
  <si>
    <t>WONG, CHOI YU</t>
  </si>
  <si>
    <t>PEREZ, DEBRA</t>
  </si>
  <si>
    <t>MERINO, RUBY</t>
  </si>
  <si>
    <t>CORDOVA, MARY</t>
  </si>
  <si>
    <t>TAYLOR, SINCERE</t>
  </si>
  <si>
    <t>YAGUDAEV, ALIK</t>
  </si>
  <si>
    <t>TAYLOR, BLANCA</t>
  </si>
  <si>
    <t>RIVERO, JOANNE</t>
  </si>
  <si>
    <t>TORRES, JOSEMANUEL</t>
  </si>
  <si>
    <t>LEON, THELMA</t>
  </si>
  <si>
    <t>LIN, XUEYUE</t>
  </si>
  <si>
    <t>LATA, VICTORIA</t>
  </si>
  <si>
    <t>LIU, XIAN</t>
  </si>
  <si>
    <t>CHARLES, NICOLE</t>
  </si>
  <si>
    <t>GRAHAM, JAMES</t>
  </si>
  <si>
    <t>SANTIAGO, NAYDA</t>
  </si>
  <si>
    <t>HU, YING</t>
  </si>
  <si>
    <t>LUKASIEWICZ, STANLEY</t>
  </si>
  <si>
    <t>GRIMALDI, PATSY</t>
  </si>
  <si>
    <t>KRAMER, JACK</t>
  </si>
  <si>
    <t>KOWALSKA, SYLVIA</t>
  </si>
  <si>
    <t>Male</t>
  </si>
  <si>
    <t>Female</t>
  </si>
  <si>
    <t>Age</t>
  </si>
  <si>
    <t>2016-07-20</t>
  </si>
  <si>
    <t>2016-07-23</t>
  </si>
  <si>
    <t>2016-07-24</t>
  </si>
  <si>
    <t>2016-07-30</t>
  </si>
  <si>
    <t>LI, XIUE</t>
  </si>
  <si>
    <t>DIDYKALO, ELIZABETH</t>
  </si>
  <si>
    <t>SMITH, DELAWARE</t>
  </si>
  <si>
    <t>ILLESCASZHICAY, MIRIAN</t>
  </si>
  <si>
    <t>3927034</t>
  </si>
  <si>
    <t>3337840</t>
  </si>
  <si>
    <t>4006497</t>
  </si>
  <si>
    <t>4006601</t>
  </si>
  <si>
    <t>11:07</t>
  </si>
  <si>
    <t>20:51</t>
  </si>
  <si>
    <t>13:46</t>
  </si>
  <si>
    <t>00:58</t>
  </si>
  <si>
    <t>01:23</t>
  </si>
  <si>
    <t>03:55</t>
  </si>
  <si>
    <t>23:27</t>
  </si>
  <si>
    <t>18:47</t>
  </si>
  <si>
    <t>20:09</t>
  </si>
  <si>
    <t>09:15</t>
  </si>
  <si>
    <t>23:51</t>
  </si>
  <si>
    <t>16:46</t>
  </si>
  <si>
    <t>23:48</t>
  </si>
  <si>
    <t>21:19</t>
  </si>
  <si>
    <t>23:26</t>
  </si>
  <si>
    <t>21:50</t>
  </si>
  <si>
    <t>19:24</t>
  </si>
  <si>
    <t>20:56</t>
  </si>
  <si>
    <t>04:58</t>
  </si>
  <si>
    <t>02:03</t>
  </si>
  <si>
    <t>13:21</t>
  </si>
  <si>
    <t>04:15</t>
  </si>
  <si>
    <t>4:05</t>
  </si>
  <si>
    <t>9:23</t>
  </si>
  <si>
    <t>15:30</t>
  </si>
  <si>
    <t>0:09</t>
  </si>
  <si>
    <t>18:15</t>
  </si>
  <si>
    <t>18:25</t>
  </si>
  <si>
    <t>22:34</t>
  </si>
  <si>
    <t>16:07</t>
  </si>
  <si>
    <t>22:24</t>
  </si>
  <si>
    <t>20:16</t>
  </si>
  <si>
    <t>8:43</t>
  </si>
  <si>
    <t>1:41</t>
  </si>
  <si>
    <t>20:07</t>
  </si>
  <si>
    <t>1:53</t>
  </si>
  <si>
    <t>22:12</t>
  </si>
  <si>
    <t>14:48</t>
  </si>
  <si>
    <t>17:16</t>
  </si>
  <si>
    <t>22:16</t>
  </si>
  <si>
    <t>13:51</t>
  </si>
  <si>
    <t>18:21</t>
  </si>
  <si>
    <t>16:21</t>
  </si>
  <si>
    <t>10:54</t>
  </si>
  <si>
    <t>22:02</t>
  </si>
  <si>
    <t>11:35</t>
  </si>
  <si>
    <t>21:36</t>
  </si>
  <si>
    <t>19:48</t>
  </si>
  <si>
    <t>0:26</t>
  </si>
  <si>
    <t>21:38</t>
  </si>
  <si>
    <t>08:41</t>
  </si>
  <si>
    <t>00:07 on 6/1/16</t>
  </si>
  <si>
    <t>00:09 on 6/10/16</t>
  </si>
  <si>
    <t>00:03 on 6/16/16</t>
  </si>
  <si>
    <t>psych date</t>
  </si>
  <si>
    <t>Home/Routine</t>
  </si>
  <si>
    <t>inpatient psyc</t>
  </si>
  <si>
    <t>admit</t>
  </si>
  <si>
    <t>Other Hospital</t>
  </si>
  <si>
    <t>Admit</t>
  </si>
  <si>
    <t>sent home on anti-depressants</t>
  </si>
  <si>
    <t>dc to police</t>
  </si>
  <si>
    <t>dc home</t>
  </si>
  <si>
    <t>transfer to westchester</t>
  </si>
  <si>
    <t>transfer to zucker hillside</t>
  </si>
  <si>
    <t>brunswick hospital</t>
  </si>
  <si>
    <t>admit to micu for attempted stangulation</t>
  </si>
  <si>
    <t>admit for afib</t>
  </si>
  <si>
    <t>dispo date</t>
  </si>
  <si>
    <t>14:36</t>
  </si>
  <si>
    <t>12:32</t>
  </si>
  <si>
    <t>07:49</t>
  </si>
  <si>
    <t>13:58</t>
  </si>
  <si>
    <t>18:58</t>
  </si>
  <si>
    <t>20:47</t>
  </si>
  <si>
    <t>11:12</t>
  </si>
  <si>
    <t>10:43</t>
  </si>
  <si>
    <t>16:18</t>
  </si>
  <si>
    <t>delay due to late announcement of SI</t>
  </si>
  <si>
    <t>4/28/16</t>
  </si>
  <si>
    <t>4/30/16</t>
  </si>
  <si>
    <t>6/8/16</t>
  </si>
  <si>
    <t>6/11/16</t>
  </si>
  <si>
    <t>6/13/16</t>
  </si>
  <si>
    <t>6/17/16</t>
  </si>
  <si>
    <t>6/22/16</t>
  </si>
  <si>
    <t>6/25/16</t>
  </si>
  <si>
    <t>Psych order placed (if clear telepsych order made) (double check)</t>
  </si>
  <si>
    <t>time of initial c/s order, 06:39 unclear if telepsych or in-house at this time</t>
  </si>
  <si>
    <t>telepsych not reconsulted. time of initial c/s order, 06:39 unclear if telepsych or in-house at this time</t>
  </si>
  <si>
    <t>sent to rdu pending passing fb and psyc eval, cleared by pscy while awaiting passage of fb</t>
  </si>
  <si>
    <t>discharge from RDU on re-eval</t>
  </si>
  <si>
    <t>transfer to Gracie Square</t>
  </si>
  <si>
    <t>Dispo time if not in previous box (from ed disch order)</t>
  </si>
  <si>
    <t>time of initial c/s order, 06:36 unclear if telepsych or in-house at this time</t>
  </si>
  <si>
    <t>d/c home on meds</t>
  </si>
  <si>
    <t>re-eval by in house psyc</t>
  </si>
  <si>
    <t>House c/s called but based on timing thought more appropriate to wait for telepsych following resolution of labs</t>
  </si>
  <si>
    <t xml:space="preserve">discharge home </t>
  </si>
  <si>
    <t>????</t>
  </si>
  <si>
    <t>pt admitted, to determine capacity</t>
  </si>
  <si>
    <t>day psych was consulted and telepsych was consulted, patient required surrogate consent for OR. all done after admission was made- psyc c/s ordered around 2040 of 6/8/16 for surgical clearance. Telepsych completed at 20:50</t>
  </si>
  <si>
    <t>transfer to NYP Westchester</t>
  </si>
  <si>
    <t>hold and reassess in AM</t>
  </si>
  <si>
    <t xml:space="preserve">transfer to Elmhurst </t>
  </si>
  <si>
    <t>offered inpatient vs discharge</t>
  </si>
  <si>
    <t>discharge, fu w psychohtx</t>
  </si>
  <si>
    <t>discharge when medically cleared</t>
  </si>
  <si>
    <t>discharge</t>
  </si>
  <si>
    <t>N/A</t>
  </si>
  <si>
    <t>inpatient psyc vs discharge</t>
  </si>
  <si>
    <t>rec'd re-eval by psyc</t>
  </si>
  <si>
    <t>transport arrived BP elevated, slight delay in transfer</t>
  </si>
  <si>
    <t>transfer to lennox hill</t>
  </si>
  <si>
    <t>transfer to bruncwick (inpatient psych)</t>
  </si>
  <si>
    <t>ED MD (ed first provider TS)</t>
  </si>
  <si>
    <t>Arrival time (from pre-assessment note-might not matter but will need to be pulled from AS)</t>
  </si>
  <si>
    <t>Westchester</t>
  </si>
  <si>
    <t>04/27/2016 10:54</t>
  </si>
  <si>
    <t>04/27/2016 20:44</t>
  </si>
  <si>
    <t>04/29/2016 13:34</t>
  </si>
  <si>
    <t>04/30/2016 08:26</t>
  </si>
  <si>
    <t>04/30/2016 00:43</t>
  </si>
  <si>
    <t>05/11/2016 01:23</t>
  </si>
  <si>
    <t>05/12/2016 03:48</t>
  </si>
  <si>
    <t>05/19/2016 23:18</t>
  </si>
  <si>
    <t>04/28/2016 16:40</t>
  </si>
  <si>
    <t>04/28/2016 13:15</t>
  </si>
  <si>
    <t>04/30/2016 09:11</t>
  </si>
  <si>
    <t>04/30/2016 18:01</t>
  </si>
  <si>
    <t>04/30/2016 14:44</t>
  </si>
  <si>
    <t>05/11/2016 18:51</t>
  </si>
  <si>
    <t>05/12/2016 14:07</t>
  </si>
  <si>
    <t>05/20/2016 11:13</t>
  </si>
  <si>
    <t>05/21/2016 03:53</t>
  </si>
  <si>
    <t>05/21/2016 09:06</t>
  </si>
  <si>
    <t>05/21/2016 15:22</t>
  </si>
  <si>
    <t>05/23/2016 18:25</t>
  </si>
  <si>
    <t>05/23/2016 16:28</t>
  </si>
  <si>
    <t>05/23/2016 11:50</t>
  </si>
  <si>
    <t>05/21/2016 00:08</t>
  </si>
  <si>
    <t>05/23/2016 15:18</t>
  </si>
  <si>
    <t>05/21/2016 18:01</t>
  </si>
  <si>
    <t>05/21/2016 18:25</t>
  </si>
  <si>
    <t>05/22/2016 07:05</t>
  </si>
  <si>
    <t>05/23/2016 21:34</t>
  </si>
  <si>
    <t>05/21/2016 22:26</t>
  </si>
  <si>
    <t>05/22/2016 18:41</t>
  </si>
  <si>
    <t>05/22/2016 19:55</t>
  </si>
  <si>
    <t>05/23/2016 13:16</t>
  </si>
  <si>
    <t>05/23/2016 04:54</t>
  </si>
  <si>
    <t>05/23/2016 14:56</t>
  </si>
  <si>
    <t>05/23/2016 16:10</t>
  </si>
  <si>
    <t>05/24/2016 22:17</t>
  </si>
  <si>
    <t>05/27/2016 20:00</t>
  </si>
  <si>
    <t>05/28/2016 08:21</t>
  </si>
  <si>
    <t>05/28/2016 09:34</t>
  </si>
  <si>
    <t>05/24/2016 18:13</t>
  </si>
  <si>
    <t>05/25/2016 16:56</t>
  </si>
  <si>
    <t>05/28/2016 16:18</t>
  </si>
  <si>
    <t>05/29/2016 10:20</t>
  </si>
  <si>
    <t>05/28/2016 18:01</t>
  </si>
  <si>
    <t>05/29/2016 16:37</t>
  </si>
  <si>
    <t>06/01/2016 16:02</t>
  </si>
  <si>
    <t>06/01/2016 05:53</t>
  </si>
  <si>
    <t>06/08/2016 23:02</t>
  </si>
  <si>
    <t>06/08/2016 06:37</t>
  </si>
  <si>
    <t>06/10/2016 22:44</t>
  </si>
  <si>
    <t>06/11/2016 22:16</t>
  </si>
  <si>
    <t>06/11/2016 21:03</t>
  </si>
  <si>
    <t>06/13/2016 16:47</t>
  </si>
  <si>
    <t>06/12/2016 20:56</t>
  </si>
  <si>
    <t>06/13/2016 12:23</t>
  </si>
  <si>
    <t>06/13/2016 14:29</t>
  </si>
  <si>
    <t>06/14/2016 12:08</t>
  </si>
  <si>
    <t>06/16/2016 23:16</t>
  </si>
  <si>
    <t>06/20/2016 17:18</t>
  </si>
  <si>
    <t>06/17/2016 11:04</t>
  </si>
  <si>
    <t>06/21/2016 17:20</t>
  </si>
  <si>
    <t>06/21/2016 22:21</t>
  </si>
  <si>
    <t>06/22/2016 19:45</t>
  </si>
  <si>
    <t>06/21/2016 21:32</t>
  </si>
  <si>
    <t>06/22/2016 17:15</t>
  </si>
  <si>
    <t>06/24/2016 19:17</t>
  </si>
  <si>
    <t>06/25/2016 13:51</t>
  </si>
  <si>
    <t>06/27/2016 18:21</t>
  </si>
  <si>
    <t>06/30/2016 16:18</t>
  </si>
  <si>
    <t>06/25/2016 14:23</t>
  </si>
  <si>
    <t>06/25/2016 18:53</t>
  </si>
  <si>
    <t>06/28/2016 15:28</t>
  </si>
  <si>
    <t>06/30/2016 20:24</t>
  </si>
  <si>
    <t>07/01/2016 10:54</t>
  </si>
  <si>
    <t>07/01/2016 23:56</t>
  </si>
  <si>
    <t>07/01/2016 20:52</t>
  </si>
  <si>
    <t>07/02/2016 01:01</t>
  </si>
  <si>
    <t>07/01/2016 22:12</t>
  </si>
  <si>
    <t>07/02/2016 19:28</t>
  </si>
  <si>
    <t>07/02/2016 04:44</t>
  </si>
  <si>
    <t>07/02/2016 12:31</t>
  </si>
  <si>
    <t>07/02/2016 01:54</t>
  </si>
  <si>
    <t>07/05/2016 20:29</t>
  </si>
  <si>
    <t>07/02/2016 13:05</t>
  </si>
  <si>
    <t>07/02/2016 20:44</t>
  </si>
  <si>
    <t>07/04/2016 04:04</t>
  </si>
  <si>
    <t>07/05/2016 16:25</t>
  </si>
  <si>
    <t>07/08/2016 22:06</t>
  </si>
  <si>
    <t>07/10/2016 14:32</t>
  </si>
  <si>
    <t>07/10/2016 11:35</t>
  </si>
  <si>
    <t>07/11/2016 17:08</t>
  </si>
  <si>
    <t>07/11/2016 10:24</t>
  </si>
  <si>
    <t>07/08/2016 21:37</t>
  </si>
  <si>
    <t>07/11/2016 19:48</t>
  </si>
  <si>
    <t>07/12/2016 00:31</t>
  </si>
  <si>
    <t>07/16/2016 21:29</t>
  </si>
  <si>
    <t>07/12/2016 21:29</t>
  </si>
  <si>
    <t>07/12/2016 16:55</t>
  </si>
  <si>
    <t>07/17/2016 16:30</t>
  </si>
  <si>
    <t>07/21/2016 05:10</t>
  </si>
  <si>
    <t>07/24/2016 02:04</t>
  </si>
  <si>
    <t>07/25/2016 04:29</t>
  </si>
  <si>
    <t>07/31/2016 13:26</t>
  </si>
  <si>
    <t>07/31/2016 15:04</t>
  </si>
  <si>
    <t>Time pscyh c/s (per psyc note)</t>
  </si>
  <si>
    <t xml:space="preserve">Time Seen by Pysch (per psych note) </t>
  </si>
  <si>
    <t xml:space="preserve">dc home, transfer back to NH </t>
  </si>
  <si>
    <t xml:space="preserve">dc home </t>
  </si>
  <si>
    <t>Translator Used (Y/N)</t>
  </si>
  <si>
    <t>Language Used</t>
  </si>
  <si>
    <t>N</t>
  </si>
  <si>
    <t>Y</t>
  </si>
  <si>
    <t xml:space="preserve">Mandarin </t>
  </si>
  <si>
    <t>Not documented</t>
  </si>
  <si>
    <t xml:space="preserve">Spanish </t>
  </si>
  <si>
    <t>??</t>
  </si>
  <si>
    <t>Telepsych note N/A</t>
  </si>
  <si>
    <t>Korean</t>
  </si>
  <si>
    <t>Shanghainese</t>
  </si>
  <si>
    <t>arrival to ed departure</t>
  </si>
  <si>
    <t>time to psyc</t>
  </si>
  <si>
    <t>male</t>
  </si>
  <si>
    <t>female</t>
  </si>
  <si>
    <t>median</t>
  </si>
  <si>
    <t>average</t>
  </si>
  <si>
    <t>age</t>
  </si>
  <si>
    <t>gender</t>
  </si>
  <si>
    <t>time to c/s</t>
  </si>
  <si>
    <t>time to leaving ed</t>
  </si>
  <si>
    <t>psychiatrically cleared</t>
  </si>
  <si>
    <t>transfer</t>
  </si>
  <si>
    <t>of psychiatrically cleared- dc home</t>
  </si>
  <si>
    <t>observation</t>
  </si>
  <si>
    <t>disposition</t>
  </si>
  <si>
    <t>post-telepsych database</t>
  </si>
  <si>
    <t>n=58</t>
  </si>
  <si>
    <t>dc after obs</t>
  </si>
  <si>
    <t>obs</t>
  </si>
  <si>
    <t>obs and dc home</t>
  </si>
  <si>
    <t>refused telepsych, removed from study</t>
  </si>
  <si>
    <t>refused telepsych</t>
  </si>
  <si>
    <t>inpatient-psych\</t>
  </si>
  <si>
    <t>2016/05/31 20:07</t>
  </si>
  <si>
    <t>2016/06/08 16:46</t>
  </si>
  <si>
    <t>observe and then dc home</t>
  </si>
  <si>
    <t xml:space="preserve">2016/05/29 01:41 </t>
  </si>
  <si>
    <t>2016/05/31 23:51</t>
  </si>
  <si>
    <t>2016/06/08 01:53</t>
  </si>
  <si>
    <t>M- 23</t>
  </si>
  <si>
    <t>F- 30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</si>
</sst>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mm/dd/yyyy\ hh:mm"/>
    <numFmt numFmtId="166" formatCode="m/d/yy\ h:mm;@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.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49" fontId="0" fillId="0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/>
    <xf numFmtId="49" fontId="1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0" xfId="0" quotePrefix="1" applyNumberFormat="1"/>
    <xf numFmtId="49" fontId="1" fillId="0" borderId="1" xfId="0" applyNumberFormat="1" applyFont="1" applyFill="1" applyBorder="1" applyAlignment="1"/>
    <xf numFmtId="165" fontId="0" fillId="0" borderId="0" xfId="0" applyNumberFormat="1" applyFont="1" applyFill="1"/>
    <xf numFmtId="0" fontId="0" fillId="0" borderId="0" xfId="0" quotePrefix="1" applyNumberFormat="1" applyFill="1"/>
    <xf numFmtId="0" fontId="0" fillId="0" borderId="0" xfId="0" applyFill="1"/>
    <xf numFmtId="0" fontId="0" fillId="0" borderId="0" xfId="0" applyFill="1" applyBorder="1"/>
    <xf numFmtId="14" fontId="0" fillId="0" borderId="0" xfId="0" applyNumberFormat="1" applyFont="1" applyFill="1" applyBorder="1"/>
    <xf numFmtId="20" fontId="0" fillId="0" borderId="0" xfId="0" applyNumberFormat="1" applyFont="1" applyFill="1" applyAlignment="1"/>
    <xf numFmtId="14" fontId="0" fillId="0" borderId="0" xfId="0" applyNumberFormat="1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20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20" fontId="0" fillId="0" borderId="0" xfId="0" applyNumberFormat="1" applyFill="1"/>
    <xf numFmtId="0" fontId="1" fillId="0" borderId="1" xfId="0" quotePrefix="1" applyNumberFormat="1" applyFont="1" applyFill="1" applyBorder="1"/>
    <xf numFmtId="14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Font="1" applyFill="1" applyBorder="1" applyAlignment="1"/>
    <xf numFmtId="20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quotePrefix="1" applyNumberFormat="1" applyFill="1" applyBorder="1"/>
    <xf numFmtId="0" fontId="2" fillId="0" borderId="0" xfId="0" applyFont="1" applyFill="1" applyBorder="1" applyAlignment="1">
      <alignment wrapText="1"/>
    </xf>
    <xf numFmtId="0" fontId="0" fillId="0" borderId="1" xfId="0" applyFont="1" applyFill="1" applyBorder="1" applyAlignment="1"/>
    <xf numFmtId="14" fontId="0" fillId="0" borderId="1" xfId="0" quotePrefix="1" applyNumberFormat="1" applyFill="1" applyBorder="1"/>
    <xf numFmtId="49" fontId="0" fillId="0" borderId="0" xfId="0" applyNumberFormat="1" applyFont="1" applyFill="1"/>
    <xf numFmtId="20" fontId="2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20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20" fontId="1" fillId="0" borderId="1" xfId="0" applyNumberFormat="1" applyFont="1" applyFill="1" applyBorder="1" applyAlignment="1"/>
    <xf numFmtId="16" fontId="0" fillId="0" borderId="1" xfId="0" applyNumberFormat="1" applyFont="1" applyFill="1" applyBorder="1" applyAlignment="1"/>
    <xf numFmtId="0" fontId="2" fillId="0" borderId="0" xfId="0" applyFont="1" applyFill="1" applyBorder="1" applyAlignment="1"/>
    <xf numFmtId="20" fontId="0" fillId="0" borderId="0" xfId="0" applyNumberFormat="1" applyFill="1" applyBorder="1"/>
    <xf numFmtId="14" fontId="0" fillId="0" borderId="0" xfId="0" applyNumberFormat="1" applyFill="1" applyBorder="1"/>
    <xf numFmtId="14" fontId="0" fillId="0" borderId="0" xfId="0" applyNumberFormat="1" applyFill="1"/>
    <xf numFmtId="22" fontId="0" fillId="0" borderId="0" xfId="0" applyNumberFormat="1" applyFill="1"/>
    <xf numFmtId="2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20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1" fillId="0" borderId="2" xfId="0" applyNumberFormat="1" applyFont="1" applyFill="1" applyBorder="1"/>
    <xf numFmtId="0" fontId="2" fillId="0" borderId="3" xfId="0" applyFont="1" applyFill="1" applyBorder="1" applyAlignment="1">
      <alignment wrapText="1"/>
    </xf>
    <xf numFmtId="0" fontId="0" fillId="0" borderId="0" xfId="0" applyFill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20" fontId="0" fillId="0" borderId="1" xfId="0" quotePrefix="1" applyNumberFormat="1" applyFill="1" applyBorder="1" applyAlignment="1">
      <alignment horizontal="right"/>
    </xf>
    <xf numFmtId="20" fontId="0" fillId="0" borderId="1" xfId="0" applyNumberFormat="1" applyFill="1" applyBorder="1" applyAlignment="1">
      <alignment horizontal="right"/>
    </xf>
    <xf numFmtId="20" fontId="0" fillId="0" borderId="0" xfId="0" applyNumberFormat="1" applyFill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20" fontId="0" fillId="0" borderId="1" xfId="0" applyNumberFormat="1" applyFont="1" applyFill="1" applyBorder="1" applyAlignment="1">
      <alignment horizontal="right"/>
    </xf>
    <xf numFmtId="20" fontId="2" fillId="0" borderId="1" xfId="0" applyNumberFormat="1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4" xfId="0" applyFont="1" applyBorder="1" applyAlignment="1">
      <alignment horizontal="right"/>
    </xf>
    <xf numFmtId="166" fontId="0" fillId="0" borderId="0" xfId="0" applyNumberFormat="1" applyFont="1" applyFill="1" applyAlignment="1"/>
    <xf numFmtId="19" fontId="0" fillId="0" borderId="0" xfId="0" applyNumberFormat="1" applyFill="1"/>
    <xf numFmtId="20" fontId="0" fillId="0" borderId="1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ont="1" applyFill="1" applyBorder="1"/>
    <xf numFmtId="0" fontId="0" fillId="0" borderId="0" xfId="0" applyNumberFormat="1" applyFont="1" applyFill="1"/>
    <xf numFmtId="0" fontId="0" fillId="0" borderId="1" xfId="0" applyNumberFormat="1" applyFill="1" applyBorder="1"/>
    <xf numFmtId="49" fontId="0" fillId="0" borderId="0" xfId="0" applyNumberFormat="1" applyFill="1" applyAlignment="1">
      <alignment horizontal="left"/>
    </xf>
    <xf numFmtId="49" fontId="0" fillId="0" borderId="1" xfId="0" applyNumberFormat="1" applyFill="1" applyBorder="1"/>
    <xf numFmtId="0" fontId="4" fillId="0" borderId="0" xfId="0" applyFont="1"/>
    <xf numFmtId="0" fontId="0" fillId="2" borderId="0" xfId="0" applyFill="1"/>
    <xf numFmtId="49" fontId="0" fillId="2" borderId="0" xfId="0" applyNumberFormat="1" applyFont="1" applyFill="1" applyAlignment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6"/>
  <sheetViews>
    <sheetView topLeftCell="E1" workbookViewId="0">
      <pane ySplit="1" topLeftCell="A2" activePane="bottomLeft" state="frozen"/>
      <selection pane="bottomLeft" activeCell="H23" sqref="H23"/>
    </sheetView>
  </sheetViews>
  <sheetFormatPr defaultRowHeight="14.5"/>
  <cols>
    <col min="2" max="2" width="10.453125" style="1" hidden="1" customWidth="1"/>
    <col min="3" max="3" width="0" style="1" hidden="1" customWidth="1"/>
    <col min="4" max="4" width="0" hidden="1" customWidth="1"/>
    <col min="5" max="5" width="25.54296875" bestFit="1" customWidth="1"/>
    <col min="6" max="6" width="7.54296875" bestFit="1" customWidth="1"/>
    <col min="7" max="7" width="7.54296875" customWidth="1"/>
    <col min="8" max="8" width="19.81640625" style="77" bestFit="1" customWidth="1"/>
    <col min="9" max="9" width="37" style="49" bestFit="1" customWidth="1"/>
    <col min="10" max="10" width="20" customWidth="1"/>
    <col min="11" max="11" width="37.453125" style="49" bestFit="1" customWidth="1"/>
    <col min="12" max="12" width="11.81640625" bestFit="1" customWidth="1"/>
    <col min="13" max="13" width="39.54296875" bestFit="1" customWidth="1"/>
    <col min="14" max="14" width="46.453125" hidden="1" customWidth="1"/>
    <col min="15" max="15" width="10.453125" bestFit="1" customWidth="1"/>
    <col min="16" max="16" width="28.1796875" hidden="1" customWidth="1"/>
    <col min="17" max="17" width="34" bestFit="1" customWidth="1"/>
    <col min="18" max="18" width="34" customWidth="1"/>
    <col min="19" max="19" width="34" style="77" customWidth="1"/>
    <col min="20" max="20" width="27.1796875" bestFit="1" customWidth="1"/>
    <col min="21" max="21" width="13.1796875" style="65" customWidth="1"/>
    <col min="22" max="22" width="13.1796875" customWidth="1"/>
    <col min="23" max="23" width="35.1796875" bestFit="1" customWidth="1"/>
    <col min="24" max="24" width="20.54296875" customWidth="1"/>
    <col min="25" max="25" width="23.7265625" customWidth="1"/>
    <col min="26" max="26" width="15.81640625" customWidth="1"/>
  </cols>
  <sheetData>
    <row r="1" spans="1:26" ht="15" thickBot="1">
      <c r="A1" s="11"/>
      <c r="B1" s="12" t="s">
        <v>0</v>
      </c>
      <c r="C1" s="12" t="s">
        <v>1</v>
      </c>
      <c r="D1" s="11" t="s">
        <v>2</v>
      </c>
      <c r="E1" s="11" t="s">
        <v>3</v>
      </c>
      <c r="F1" s="11" t="s">
        <v>4</v>
      </c>
      <c r="G1" s="11" t="s">
        <v>145</v>
      </c>
      <c r="H1" s="77" t="s">
        <v>395</v>
      </c>
      <c r="I1" s="46" t="s">
        <v>8</v>
      </c>
      <c r="J1" s="11" t="s">
        <v>7</v>
      </c>
      <c r="K1" s="46" t="s">
        <v>274</v>
      </c>
      <c r="L1" s="11" t="s">
        <v>5</v>
      </c>
      <c r="M1" s="11" t="s">
        <v>273</v>
      </c>
      <c r="N1" s="11" t="s">
        <v>245</v>
      </c>
      <c r="O1" s="11" t="s">
        <v>212</v>
      </c>
      <c r="P1" s="11" t="s">
        <v>380</v>
      </c>
      <c r="Q1" s="11" t="s">
        <v>381</v>
      </c>
      <c r="R1" s="11"/>
      <c r="S1" s="77" t="s">
        <v>396</v>
      </c>
      <c r="T1" s="11" t="s">
        <v>6</v>
      </c>
      <c r="U1" s="54" t="s">
        <v>251</v>
      </c>
      <c r="V1" s="11" t="s">
        <v>226</v>
      </c>
      <c r="W1" s="11" t="s">
        <v>9</v>
      </c>
      <c r="X1" s="11" t="s">
        <v>10</v>
      </c>
      <c r="Y1" s="11" t="s">
        <v>384</v>
      </c>
      <c r="Z1" s="11" t="s">
        <v>385</v>
      </c>
    </row>
    <row r="2" spans="1:26" ht="16" customHeight="1" thickBot="1">
      <c r="A2" s="11">
        <v>7</v>
      </c>
      <c r="B2" s="2" t="s">
        <v>19</v>
      </c>
      <c r="C2" s="6" t="s">
        <v>93</v>
      </c>
      <c r="D2" s="2" t="s">
        <v>20</v>
      </c>
      <c r="E2" s="6" t="s">
        <v>100</v>
      </c>
      <c r="F2" s="6" t="s">
        <v>143</v>
      </c>
      <c r="G2" s="70">
        <v>74</v>
      </c>
      <c r="H2" s="79">
        <v>1048</v>
      </c>
      <c r="I2" s="46" t="s">
        <v>281</v>
      </c>
      <c r="J2" s="11" t="s">
        <v>289</v>
      </c>
      <c r="K2" s="50" t="s">
        <v>162</v>
      </c>
      <c r="L2" s="2" t="s">
        <v>19</v>
      </c>
      <c r="M2" s="18">
        <v>7.2222222222222229E-2</v>
      </c>
      <c r="N2" s="18">
        <v>0.25347222222222221</v>
      </c>
      <c r="O2" s="19">
        <v>42501</v>
      </c>
      <c r="P2" s="12"/>
      <c r="Q2" s="18">
        <v>0.26597222222222222</v>
      </c>
      <c r="R2" s="67">
        <f t="shared" ref="R2:R54" si="0">O2+Q2</f>
        <v>42501.265972222223</v>
      </c>
      <c r="S2" s="78">
        <f t="shared" ref="S2:S54" si="1">(R2-I2)*1440</f>
        <v>300.00000000349246</v>
      </c>
      <c r="T2" s="5" t="s">
        <v>215</v>
      </c>
      <c r="U2" s="57">
        <v>0.77083333333333337</v>
      </c>
      <c r="V2" s="22">
        <v>42501</v>
      </c>
      <c r="W2" s="23" t="s">
        <v>223</v>
      </c>
      <c r="X2" s="17"/>
      <c r="Y2" t="s">
        <v>386</v>
      </c>
    </row>
    <row r="3" spans="1:26" ht="16" customHeight="1" thickBot="1">
      <c r="A3" s="11">
        <v>8</v>
      </c>
      <c r="B3" s="2" t="s">
        <v>21</v>
      </c>
      <c r="C3" s="6" t="s">
        <v>93</v>
      </c>
      <c r="D3" s="2" t="s">
        <v>22</v>
      </c>
      <c r="E3" s="6" t="s">
        <v>101</v>
      </c>
      <c r="F3" s="6" t="s">
        <v>144</v>
      </c>
      <c r="G3" s="70">
        <v>22</v>
      </c>
      <c r="H3" s="79">
        <v>619</v>
      </c>
      <c r="I3" s="46" t="s">
        <v>282</v>
      </c>
      <c r="J3" s="11" t="s">
        <v>290</v>
      </c>
      <c r="K3" s="50" t="s">
        <v>163</v>
      </c>
      <c r="L3" s="2" t="s">
        <v>21</v>
      </c>
      <c r="M3" s="14">
        <v>0.16666666666666666</v>
      </c>
      <c r="N3" s="14">
        <v>0.1875</v>
      </c>
      <c r="O3" s="15">
        <v>42502</v>
      </c>
      <c r="P3" s="11"/>
      <c r="Q3" s="14">
        <v>0.20138888888888887</v>
      </c>
      <c r="R3" s="67">
        <f t="shared" si="0"/>
        <v>42502.201388888891</v>
      </c>
      <c r="S3" s="78">
        <f t="shared" si="1"/>
        <v>62.000000003026798</v>
      </c>
      <c r="T3" s="6" t="s">
        <v>213</v>
      </c>
      <c r="U3" s="57">
        <v>0.5493055555555556</v>
      </c>
      <c r="V3" s="22">
        <v>42502</v>
      </c>
      <c r="W3" s="23" t="s">
        <v>220</v>
      </c>
      <c r="X3" s="17"/>
      <c r="Y3" t="s">
        <v>386</v>
      </c>
    </row>
    <row r="4" spans="1:26" ht="16" customHeight="1" thickBot="1">
      <c r="A4" s="11">
        <v>9</v>
      </c>
      <c r="B4" s="2" t="s">
        <v>23</v>
      </c>
      <c r="C4" s="6" t="s">
        <v>93</v>
      </c>
      <c r="D4" s="2" t="s">
        <v>24</v>
      </c>
      <c r="E4" s="6" t="s">
        <v>102</v>
      </c>
      <c r="F4" s="6" t="s">
        <v>143</v>
      </c>
      <c r="G4" s="70">
        <v>31</v>
      </c>
      <c r="H4" s="79">
        <v>715</v>
      </c>
      <c r="I4" s="46" t="s">
        <v>283</v>
      </c>
      <c r="J4" s="11" t="s">
        <v>291</v>
      </c>
      <c r="K4" s="50" t="s">
        <v>164</v>
      </c>
      <c r="L4" s="2" t="s">
        <v>23</v>
      </c>
      <c r="M4" s="18">
        <v>0.98333333333333339</v>
      </c>
      <c r="N4" s="18">
        <v>0.13680555555555554</v>
      </c>
      <c r="O4" s="19">
        <v>42510</v>
      </c>
      <c r="P4" s="12"/>
      <c r="Q4" s="18">
        <v>0.13819444444444443</v>
      </c>
      <c r="R4" s="67">
        <f t="shared" si="0"/>
        <v>42510.138194444444</v>
      </c>
      <c r="S4" s="78">
        <f t="shared" si="1"/>
        <v>240.99999999976717</v>
      </c>
      <c r="T4" s="6" t="s">
        <v>213</v>
      </c>
      <c r="U4" s="57">
        <v>0.44861111111111113</v>
      </c>
      <c r="V4" s="22">
        <v>42510</v>
      </c>
      <c r="W4" s="23" t="s">
        <v>220</v>
      </c>
      <c r="X4" s="24"/>
      <c r="Y4" t="s">
        <v>386</v>
      </c>
    </row>
    <row r="5" spans="1:26" ht="21" customHeight="1" thickBot="1">
      <c r="A5" s="11">
        <v>10</v>
      </c>
      <c r="B5" s="2" t="s">
        <v>25</v>
      </c>
      <c r="C5" s="6" t="s">
        <v>93</v>
      </c>
      <c r="D5" s="2" t="s">
        <v>26</v>
      </c>
      <c r="E5" s="6" t="s">
        <v>103</v>
      </c>
      <c r="F5" s="6" t="s">
        <v>144</v>
      </c>
      <c r="G5" s="71">
        <v>81</v>
      </c>
      <c r="H5" s="79">
        <v>3439</v>
      </c>
      <c r="I5" s="47" t="s">
        <v>293</v>
      </c>
      <c r="J5" s="9" t="s">
        <v>295</v>
      </c>
      <c r="K5" s="51" t="s">
        <v>181</v>
      </c>
      <c r="L5" s="2" t="s">
        <v>25</v>
      </c>
      <c r="M5" s="25">
        <v>0.40277777777777773</v>
      </c>
      <c r="N5" s="17"/>
      <c r="O5" s="26">
        <v>42511</v>
      </c>
      <c r="P5" s="11"/>
      <c r="Q5" s="25">
        <v>0.57013888888888886</v>
      </c>
      <c r="R5" s="67">
        <f t="shared" si="0"/>
        <v>42511.570138888892</v>
      </c>
      <c r="S5" s="78">
        <f t="shared" si="1"/>
        <v>275.00000000582077</v>
      </c>
      <c r="T5" s="6" t="s">
        <v>214</v>
      </c>
      <c r="U5" s="58">
        <v>0.72013888888888899</v>
      </c>
      <c r="V5" s="26">
        <v>42513</v>
      </c>
      <c r="W5" s="27" t="s">
        <v>249</v>
      </c>
      <c r="X5" s="28" t="s">
        <v>248</v>
      </c>
      <c r="Y5" t="s">
        <v>387</v>
      </c>
      <c r="Z5" t="s">
        <v>388</v>
      </c>
    </row>
    <row r="6" spans="1:26" ht="23.25" customHeight="1" thickBot="1">
      <c r="A6" s="11">
        <v>11</v>
      </c>
      <c r="B6" s="2" t="s">
        <v>25</v>
      </c>
      <c r="C6" s="6" t="s">
        <v>93</v>
      </c>
      <c r="D6" s="2" t="s">
        <v>27</v>
      </c>
      <c r="E6" s="6" t="s">
        <v>104</v>
      </c>
      <c r="F6" s="6" t="s">
        <v>144</v>
      </c>
      <c r="G6" s="71">
        <v>59</v>
      </c>
      <c r="H6" s="79">
        <v>3635</v>
      </c>
      <c r="I6" s="47" t="s">
        <v>292</v>
      </c>
      <c r="J6" s="9" t="s">
        <v>296</v>
      </c>
      <c r="K6" s="51" t="s">
        <v>180</v>
      </c>
      <c r="L6" s="2" t="s">
        <v>25</v>
      </c>
      <c r="M6" s="18">
        <v>0.19791666666666666</v>
      </c>
      <c r="N6" s="18">
        <v>0.42569444444444443</v>
      </c>
      <c r="O6" s="19">
        <v>42511</v>
      </c>
      <c r="P6" s="12"/>
      <c r="Q6" s="18">
        <v>0.42569444444444443</v>
      </c>
      <c r="R6" s="67">
        <f t="shared" si="0"/>
        <v>42511.425694444442</v>
      </c>
      <c r="S6" s="78">
        <f t="shared" si="1"/>
        <v>379.99999999185093</v>
      </c>
      <c r="T6" s="6" t="s">
        <v>216</v>
      </c>
      <c r="U6" s="59" t="s">
        <v>246</v>
      </c>
      <c r="V6" s="26">
        <v>42513</v>
      </c>
      <c r="W6" s="28" t="s">
        <v>221</v>
      </c>
      <c r="X6" s="28" t="s">
        <v>247</v>
      </c>
      <c r="Y6" s="53" t="s">
        <v>387</v>
      </c>
      <c r="Z6" t="s">
        <v>394</v>
      </c>
    </row>
    <row r="7" spans="1:26" ht="18" customHeight="1" thickBot="1">
      <c r="A7" s="11">
        <v>12</v>
      </c>
      <c r="B7" s="2" t="s">
        <v>25</v>
      </c>
      <c r="C7" s="6" t="s">
        <v>94</v>
      </c>
      <c r="D7" s="2" t="s">
        <v>28</v>
      </c>
      <c r="E7" s="6" t="s">
        <v>105</v>
      </c>
      <c r="F7" s="6" t="s">
        <v>144</v>
      </c>
      <c r="G7" s="71">
        <v>18</v>
      </c>
      <c r="H7" s="79">
        <v>2668</v>
      </c>
      <c r="I7" s="47" t="s">
        <v>294</v>
      </c>
      <c r="J7" s="9" t="s">
        <v>297</v>
      </c>
      <c r="K7" s="51" t="s">
        <v>182</v>
      </c>
      <c r="L7" s="2" t="s">
        <v>25</v>
      </c>
      <c r="M7" s="25">
        <v>0.66249999999999998</v>
      </c>
      <c r="N7" s="25">
        <v>0.78333333333333333</v>
      </c>
      <c r="O7" s="26">
        <v>42511</v>
      </c>
      <c r="P7" s="11"/>
      <c r="Q7" s="25">
        <v>0.78333333333333333</v>
      </c>
      <c r="R7" s="67">
        <f t="shared" si="0"/>
        <v>42511.783333333333</v>
      </c>
      <c r="S7" s="78">
        <f t="shared" si="1"/>
        <v>206.00000000093132</v>
      </c>
      <c r="T7" s="6" t="s">
        <v>214</v>
      </c>
      <c r="U7" s="60">
        <v>0.44236111111111115</v>
      </c>
      <c r="V7" s="26">
        <v>42513</v>
      </c>
      <c r="W7" s="73" t="s">
        <v>412</v>
      </c>
      <c r="X7" s="28"/>
      <c r="Y7" t="s">
        <v>387</v>
      </c>
      <c r="Z7" t="s">
        <v>393</v>
      </c>
    </row>
    <row r="8" spans="1:26" ht="18.75" customHeight="1" thickBot="1">
      <c r="A8" s="11">
        <v>13</v>
      </c>
      <c r="B8" s="2" t="s">
        <v>25</v>
      </c>
      <c r="C8" s="6" t="s">
        <v>93</v>
      </c>
      <c r="D8" s="2" t="s">
        <v>29</v>
      </c>
      <c r="E8" s="6" t="s">
        <v>106</v>
      </c>
      <c r="F8" s="6" t="s">
        <v>144</v>
      </c>
      <c r="G8" s="71">
        <v>28</v>
      </c>
      <c r="H8" s="79">
        <v>3790</v>
      </c>
      <c r="I8" s="47" t="s">
        <v>298</v>
      </c>
      <c r="J8" s="9" t="s">
        <v>299</v>
      </c>
      <c r="K8" s="51" t="s">
        <v>183</v>
      </c>
      <c r="L8" s="2" t="s">
        <v>25</v>
      </c>
      <c r="M8" s="25">
        <v>3.5416666666666666E-2</v>
      </c>
      <c r="N8" s="25">
        <v>0.95833333333333337</v>
      </c>
      <c r="O8" s="26">
        <v>42512</v>
      </c>
      <c r="P8" s="11"/>
      <c r="Q8" s="69">
        <v>4.1666666666666664E-2</v>
      </c>
      <c r="R8" s="67">
        <f t="shared" si="0"/>
        <v>42512.041666666664</v>
      </c>
      <c r="S8" s="78">
        <f t="shared" si="1"/>
        <v>1491.9999999913853</v>
      </c>
      <c r="T8" s="6" t="s">
        <v>214</v>
      </c>
      <c r="U8" s="60">
        <v>0.63194444444444442</v>
      </c>
      <c r="V8" s="26">
        <v>42513</v>
      </c>
      <c r="W8" s="28" t="s">
        <v>250</v>
      </c>
      <c r="X8" s="30" t="s">
        <v>252</v>
      </c>
      <c r="Y8" t="s">
        <v>386</v>
      </c>
    </row>
    <row r="9" spans="1:26" ht="16" customHeight="1" thickBot="1">
      <c r="A9" s="11">
        <v>14</v>
      </c>
      <c r="B9" s="2" t="s">
        <v>25</v>
      </c>
      <c r="C9" s="6" t="s">
        <v>94</v>
      </c>
      <c r="D9" s="2" t="s">
        <v>30</v>
      </c>
      <c r="E9" s="6" t="s">
        <v>107</v>
      </c>
      <c r="F9" s="6" t="s">
        <v>143</v>
      </c>
      <c r="G9" s="71">
        <v>20</v>
      </c>
      <c r="H9" s="79">
        <v>784</v>
      </c>
      <c r="I9" s="47" t="s">
        <v>300</v>
      </c>
      <c r="J9" s="9" t="s">
        <v>302</v>
      </c>
      <c r="K9" s="51" t="s">
        <v>184</v>
      </c>
      <c r="L9" s="2" t="s">
        <v>25</v>
      </c>
      <c r="M9" s="25">
        <v>0.80347222222222225</v>
      </c>
      <c r="N9" s="25">
        <v>0.97222222222222221</v>
      </c>
      <c r="O9" s="26">
        <v>42512</v>
      </c>
      <c r="P9" s="11"/>
      <c r="Q9" s="25">
        <v>8.3333333333333329E-2</v>
      </c>
      <c r="R9" s="67">
        <f t="shared" si="0"/>
        <v>42512.083333333336</v>
      </c>
      <c r="S9" s="78">
        <f t="shared" si="1"/>
        <v>479.00000000023283</v>
      </c>
      <c r="T9" s="6" t="s">
        <v>213</v>
      </c>
      <c r="U9" s="60">
        <v>0.26250000000000001</v>
      </c>
      <c r="V9" s="26">
        <v>42512</v>
      </c>
      <c r="W9" s="27" t="s">
        <v>253</v>
      </c>
      <c r="X9" s="17"/>
      <c r="Y9" t="s">
        <v>386</v>
      </c>
    </row>
    <row r="10" spans="1:26" ht="16" customHeight="1" thickBot="1">
      <c r="A10" s="11">
        <v>15</v>
      </c>
      <c r="B10" s="2" t="s">
        <v>25</v>
      </c>
      <c r="C10" s="6" t="s">
        <v>93</v>
      </c>
      <c r="D10" s="2" t="s">
        <v>31</v>
      </c>
      <c r="E10" s="6" t="s">
        <v>108</v>
      </c>
      <c r="F10" s="6" t="s">
        <v>143</v>
      </c>
      <c r="G10" s="71">
        <v>52</v>
      </c>
      <c r="H10" s="79">
        <v>3069</v>
      </c>
      <c r="I10" s="47" t="s">
        <v>301</v>
      </c>
      <c r="J10" s="9" t="s">
        <v>303</v>
      </c>
      <c r="K10" s="51" t="s">
        <v>185</v>
      </c>
      <c r="L10" s="2" t="s">
        <v>25</v>
      </c>
      <c r="M10" s="25">
        <v>0.80486111111111114</v>
      </c>
      <c r="N10" s="25">
        <v>8.3333333333333329E-2</v>
      </c>
      <c r="O10" s="26">
        <v>42512</v>
      </c>
      <c r="P10" s="11"/>
      <c r="Q10" s="25">
        <v>0.10416666666666667</v>
      </c>
      <c r="R10" s="67">
        <f t="shared" si="0"/>
        <v>42512.104166666664</v>
      </c>
      <c r="S10" s="78">
        <f t="shared" si="1"/>
        <v>484.99999999883585</v>
      </c>
      <c r="T10" s="6" t="s">
        <v>214</v>
      </c>
      <c r="U10" s="60">
        <v>0.7715277777777777</v>
      </c>
      <c r="V10" s="26">
        <v>42513</v>
      </c>
      <c r="W10" s="28" t="s">
        <v>222</v>
      </c>
      <c r="X10" s="17"/>
      <c r="Y10" t="s">
        <v>386</v>
      </c>
    </row>
    <row r="11" spans="1:26" ht="16" customHeight="1" thickBot="1">
      <c r="A11" s="11">
        <v>16</v>
      </c>
      <c r="B11" s="2" t="s">
        <v>25</v>
      </c>
      <c r="C11" s="6" t="s">
        <v>93</v>
      </c>
      <c r="D11" s="2" t="s">
        <v>13</v>
      </c>
      <c r="E11" s="6" t="s">
        <v>96</v>
      </c>
      <c r="F11" s="6" t="s">
        <v>143</v>
      </c>
      <c r="G11" s="71">
        <v>40</v>
      </c>
      <c r="H11" s="79">
        <v>2430</v>
      </c>
      <c r="I11" s="47" t="s">
        <v>304</v>
      </c>
      <c r="J11" s="9" t="s">
        <v>309</v>
      </c>
      <c r="K11" s="51" t="s">
        <v>186</v>
      </c>
      <c r="L11" s="2" t="s">
        <v>25</v>
      </c>
      <c r="M11" s="25">
        <v>0.94166666666666676</v>
      </c>
      <c r="N11" s="25">
        <v>0.125</v>
      </c>
      <c r="O11" s="26">
        <v>42512</v>
      </c>
      <c r="P11" s="11"/>
      <c r="Q11" s="25">
        <v>0.125</v>
      </c>
      <c r="R11" s="67">
        <f t="shared" si="0"/>
        <v>42512.125</v>
      </c>
      <c r="S11" s="78">
        <f t="shared" si="1"/>
        <v>274.00000000256114</v>
      </c>
      <c r="T11" s="6" t="s">
        <v>214</v>
      </c>
      <c r="U11" s="60">
        <v>0.56041666666666667</v>
      </c>
      <c r="V11" s="26">
        <v>42513</v>
      </c>
      <c r="W11" s="28" t="s">
        <v>250</v>
      </c>
      <c r="X11" s="31"/>
      <c r="Y11" t="s">
        <v>386</v>
      </c>
    </row>
    <row r="12" spans="1:26" ht="16" customHeight="1" thickBot="1">
      <c r="A12" s="11">
        <v>17</v>
      </c>
      <c r="B12" s="2" t="s">
        <v>32</v>
      </c>
      <c r="C12" s="6" t="s">
        <v>93</v>
      </c>
      <c r="D12" s="2" t="s">
        <v>33</v>
      </c>
      <c r="E12" s="6" t="s">
        <v>109</v>
      </c>
      <c r="F12" s="6" t="s">
        <v>144</v>
      </c>
      <c r="G12" s="71">
        <v>63</v>
      </c>
      <c r="H12" s="79">
        <v>613</v>
      </c>
      <c r="I12" s="47" t="s">
        <v>305</v>
      </c>
      <c r="J12" s="9" t="s">
        <v>308</v>
      </c>
      <c r="K12" s="50" t="s">
        <v>165</v>
      </c>
      <c r="L12" s="2" t="s">
        <v>32</v>
      </c>
      <c r="M12" s="25">
        <v>0.81666666666666676</v>
      </c>
      <c r="N12" s="25">
        <v>0.93333333333333324</v>
      </c>
      <c r="O12" s="26">
        <v>42513</v>
      </c>
      <c r="P12" s="11"/>
      <c r="Q12" s="38">
        <v>2.0833333333333332E-2</v>
      </c>
      <c r="R12" s="67">
        <f t="shared" si="0"/>
        <v>42513.020833333336</v>
      </c>
      <c r="S12" s="78">
        <f t="shared" si="1"/>
        <v>349.0000000060536</v>
      </c>
      <c r="T12" s="6" t="s">
        <v>213</v>
      </c>
      <c r="U12" s="57">
        <v>0.16388888888888889</v>
      </c>
      <c r="V12" s="22">
        <v>42513</v>
      </c>
      <c r="W12" s="23" t="s">
        <v>220</v>
      </c>
      <c r="X12" s="17"/>
      <c r="Y12" t="s">
        <v>386</v>
      </c>
    </row>
    <row r="13" spans="1:26" ht="16" customHeight="1" thickBot="1">
      <c r="A13" s="11">
        <v>18</v>
      </c>
      <c r="B13" s="2" t="s">
        <v>32</v>
      </c>
      <c r="C13" s="6" t="s">
        <v>93</v>
      </c>
      <c r="D13" s="2" t="s">
        <v>34</v>
      </c>
      <c r="E13" s="6" t="s">
        <v>110</v>
      </c>
      <c r="F13" s="6" t="s">
        <v>144</v>
      </c>
      <c r="G13" s="71">
        <v>32</v>
      </c>
      <c r="H13" s="79">
        <v>1041</v>
      </c>
      <c r="I13" s="47" t="s">
        <v>306</v>
      </c>
      <c r="J13" s="9" t="s">
        <v>307</v>
      </c>
      <c r="K13" s="50" t="s">
        <v>166</v>
      </c>
      <c r="L13" s="2" t="s">
        <v>32</v>
      </c>
      <c r="M13" s="25">
        <v>0.86319444444444438</v>
      </c>
      <c r="N13" s="25">
        <v>4.1666666666666664E-2</v>
      </c>
      <c r="O13" s="26">
        <v>42513</v>
      </c>
      <c r="P13" s="11"/>
      <c r="Q13" s="25">
        <v>8.3333333333333329E-2</v>
      </c>
      <c r="R13" s="67">
        <f t="shared" si="0"/>
        <v>42513.083333333336</v>
      </c>
      <c r="S13" s="78">
        <f t="shared" si="1"/>
        <v>365.00000000582077</v>
      </c>
      <c r="T13" s="6" t="s">
        <v>213</v>
      </c>
      <c r="U13" s="57">
        <v>0.54236111111111118</v>
      </c>
      <c r="V13" s="22">
        <v>42513</v>
      </c>
      <c r="W13" s="23" t="s">
        <v>420</v>
      </c>
      <c r="X13" s="17"/>
      <c r="Y13" t="s">
        <v>386</v>
      </c>
    </row>
    <row r="14" spans="1:26" ht="17.25" customHeight="1" thickBot="1">
      <c r="A14" s="11">
        <v>19</v>
      </c>
      <c r="B14" s="2" t="s">
        <v>35</v>
      </c>
      <c r="C14" s="6" t="s">
        <v>93</v>
      </c>
      <c r="D14" s="2" t="s">
        <v>36</v>
      </c>
      <c r="E14" s="6" t="s">
        <v>111</v>
      </c>
      <c r="F14" s="6" t="s">
        <v>143</v>
      </c>
      <c r="G14" s="71">
        <v>39</v>
      </c>
      <c r="H14" s="79">
        <v>1563</v>
      </c>
      <c r="I14" s="47" t="s">
        <v>310</v>
      </c>
      <c r="J14" s="9" t="s">
        <v>315</v>
      </c>
      <c r="K14" s="51" t="s">
        <v>187</v>
      </c>
      <c r="L14" s="2" t="s">
        <v>35</v>
      </c>
      <c r="M14" s="25">
        <v>0.69166666666666676</v>
      </c>
      <c r="N14" s="25">
        <v>0.79166666666666663</v>
      </c>
      <c r="O14" s="26">
        <v>42513</v>
      </c>
      <c r="P14" s="11"/>
      <c r="Q14" s="25">
        <v>0.91666666666666663</v>
      </c>
      <c r="R14" s="67">
        <f t="shared" si="0"/>
        <v>42513.916666666664</v>
      </c>
      <c r="S14" s="78">
        <f t="shared" si="1"/>
        <v>349.99999999883585</v>
      </c>
      <c r="T14" s="6" t="s">
        <v>254</v>
      </c>
      <c r="U14" s="60">
        <v>0.64583333333333337</v>
      </c>
      <c r="V14" s="26">
        <v>42514</v>
      </c>
      <c r="W14" s="28" t="s">
        <v>221</v>
      </c>
      <c r="X14" s="30" t="s">
        <v>255</v>
      </c>
      <c r="Y14" t="s">
        <v>386</v>
      </c>
    </row>
    <row r="15" spans="1:26" ht="16" customHeight="1" thickBot="1">
      <c r="A15" s="11">
        <v>20</v>
      </c>
      <c r="B15" s="2" t="s">
        <v>37</v>
      </c>
      <c r="C15" s="6" t="s">
        <v>93</v>
      </c>
      <c r="D15" s="2" t="s">
        <v>38</v>
      </c>
      <c r="E15" s="6" t="s">
        <v>112</v>
      </c>
      <c r="F15" s="6" t="s">
        <v>144</v>
      </c>
      <c r="G15" s="71">
        <v>22</v>
      </c>
      <c r="H15" s="79">
        <v>1119</v>
      </c>
      <c r="I15" s="47" t="s">
        <v>311</v>
      </c>
      <c r="J15" s="10" t="s">
        <v>316</v>
      </c>
      <c r="K15" s="51" t="s">
        <v>188</v>
      </c>
      <c r="L15" s="2" t="s">
        <v>37</v>
      </c>
      <c r="M15" s="25">
        <v>0.9506944444444444</v>
      </c>
      <c r="N15" s="25">
        <v>8.6111111111111124E-2</v>
      </c>
      <c r="O15" s="26">
        <v>42515</v>
      </c>
      <c r="P15" s="12"/>
      <c r="Q15" s="25">
        <v>8.6111111111111124E-2</v>
      </c>
      <c r="R15" s="67">
        <f t="shared" si="0"/>
        <v>42515.086111111108</v>
      </c>
      <c r="S15" s="78">
        <f t="shared" si="1"/>
        <v>226.99999999604188</v>
      </c>
      <c r="T15" s="6" t="s">
        <v>214</v>
      </c>
      <c r="U15" s="60">
        <v>0.70138888888888884</v>
      </c>
      <c r="V15" s="26">
        <v>42515</v>
      </c>
      <c r="W15" s="28" t="s">
        <v>222</v>
      </c>
      <c r="X15" s="17"/>
      <c r="Y15" t="s">
        <v>386</v>
      </c>
    </row>
    <row r="16" spans="1:26" ht="16" customHeight="1" thickBot="1">
      <c r="A16" s="11">
        <v>21</v>
      </c>
      <c r="B16" s="2" t="s">
        <v>39</v>
      </c>
      <c r="C16" s="6" t="s">
        <v>93</v>
      </c>
      <c r="D16" s="2" t="s">
        <v>40</v>
      </c>
      <c r="E16" s="6" t="s">
        <v>113</v>
      </c>
      <c r="F16" s="6" t="s">
        <v>144</v>
      </c>
      <c r="G16" s="71">
        <v>46</v>
      </c>
      <c r="H16" s="79">
        <v>1218</v>
      </c>
      <c r="I16" s="47" t="s">
        <v>312</v>
      </c>
      <c r="J16" s="9" t="s">
        <v>317</v>
      </c>
      <c r="K16" s="51" t="s">
        <v>189</v>
      </c>
      <c r="L16" s="2" t="s">
        <v>39</v>
      </c>
      <c r="M16" s="25">
        <v>0.85555555555555562</v>
      </c>
      <c r="N16" s="25">
        <v>0.10416666666666667</v>
      </c>
      <c r="O16" s="26">
        <v>42518</v>
      </c>
      <c r="P16" s="12"/>
      <c r="Q16" s="25">
        <v>0.11666666666666665</v>
      </c>
      <c r="R16" s="67">
        <f t="shared" si="0"/>
        <v>42518.116666666669</v>
      </c>
      <c r="S16" s="78">
        <f t="shared" si="1"/>
        <v>407.99999999930151</v>
      </c>
      <c r="T16" s="6" t="s">
        <v>214</v>
      </c>
      <c r="U16" s="60">
        <v>0.5493055555555556</v>
      </c>
      <c r="V16" s="26">
        <v>42518</v>
      </c>
      <c r="W16" s="28" t="s">
        <v>222</v>
      </c>
      <c r="X16" s="17"/>
      <c r="Y16" t="s">
        <v>386</v>
      </c>
    </row>
    <row r="17" spans="1:26" ht="16" customHeight="1" thickBot="1">
      <c r="A17" s="11">
        <v>22</v>
      </c>
      <c r="B17" s="2" t="s">
        <v>41</v>
      </c>
      <c r="C17" s="6" t="s">
        <v>93</v>
      </c>
      <c r="D17" s="2" t="s">
        <v>42</v>
      </c>
      <c r="E17" s="6" t="s">
        <v>114</v>
      </c>
      <c r="F17" s="6" t="s">
        <v>143</v>
      </c>
      <c r="G17" s="71">
        <v>31</v>
      </c>
      <c r="H17" s="79">
        <v>507</v>
      </c>
      <c r="I17" s="47" t="s">
        <v>314</v>
      </c>
      <c r="J17" s="9" t="s">
        <v>319</v>
      </c>
      <c r="K17" s="50" t="s">
        <v>167</v>
      </c>
      <c r="L17" s="2" t="s">
        <v>41</v>
      </c>
      <c r="M17" s="14">
        <v>0.38541666666666669</v>
      </c>
      <c r="N17" s="14">
        <v>0.49305555555555558</v>
      </c>
      <c r="O17" s="15">
        <v>42518</v>
      </c>
      <c r="P17" s="11"/>
      <c r="Q17" s="14">
        <v>0.54166666666666663</v>
      </c>
      <c r="R17" s="67">
        <f t="shared" si="0"/>
        <v>42518.541666666664</v>
      </c>
      <c r="S17" s="78">
        <f t="shared" si="1"/>
        <v>206.00000000093132</v>
      </c>
      <c r="T17" s="6" t="s">
        <v>217</v>
      </c>
      <c r="U17" s="56">
        <v>0.61875000000000002</v>
      </c>
      <c r="V17" s="32">
        <v>42518</v>
      </c>
      <c r="W17" s="21" t="s">
        <v>224</v>
      </c>
      <c r="X17" s="17" t="s">
        <v>392</v>
      </c>
      <c r="Y17" t="s">
        <v>391</v>
      </c>
    </row>
    <row r="18" spans="1:26" ht="16" customHeight="1" thickBot="1">
      <c r="A18" s="11">
        <v>23</v>
      </c>
      <c r="B18" s="2" t="s">
        <v>41</v>
      </c>
      <c r="C18" s="6" t="s">
        <v>93</v>
      </c>
      <c r="D18" s="2" t="s">
        <v>43</v>
      </c>
      <c r="E18" s="6" t="s">
        <v>115</v>
      </c>
      <c r="F18" s="6" t="s">
        <v>143</v>
      </c>
      <c r="G18" s="71">
        <v>57</v>
      </c>
      <c r="H18" s="79">
        <v>1559</v>
      </c>
      <c r="I18" s="47" t="s">
        <v>313</v>
      </c>
      <c r="J18" s="9" t="s">
        <v>318</v>
      </c>
      <c r="K18" s="51" t="s">
        <v>190</v>
      </c>
      <c r="L18" s="2" t="s">
        <v>41</v>
      </c>
      <c r="M18" s="25">
        <v>0.3666666666666667</v>
      </c>
      <c r="N18" s="18">
        <v>0.77083333333333337</v>
      </c>
      <c r="O18" s="26">
        <v>42518</v>
      </c>
      <c r="P18" s="11"/>
      <c r="Q18" s="25">
        <v>0.91666666666666663</v>
      </c>
      <c r="R18" s="67">
        <f t="shared" si="0"/>
        <v>42518.916666666664</v>
      </c>
      <c r="S18" s="78">
        <f t="shared" si="1"/>
        <v>818.99999999790452</v>
      </c>
      <c r="T18" s="6" t="s">
        <v>213</v>
      </c>
      <c r="U18" s="60">
        <v>0.39305555555555555</v>
      </c>
      <c r="V18" s="26">
        <v>42519</v>
      </c>
      <c r="W18" s="27" t="s">
        <v>256</v>
      </c>
      <c r="X18" s="17"/>
      <c r="Y18" t="s">
        <v>386</v>
      </c>
    </row>
    <row r="19" spans="1:26" ht="16" customHeight="1" thickBot="1">
      <c r="A19" s="11">
        <v>24</v>
      </c>
      <c r="B19" s="2" t="s">
        <v>44</v>
      </c>
      <c r="C19" s="6" t="s">
        <v>93</v>
      </c>
      <c r="D19" s="2" t="s">
        <v>45</v>
      </c>
      <c r="E19" s="6" t="s">
        <v>116</v>
      </c>
      <c r="F19" s="6" t="s">
        <v>144</v>
      </c>
      <c r="G19" s="71">
        <v>73</v>
      </c>
      <c r="H19" s="79">
        <v>907</v>
      </c>
      <c r="I19" s="74" t="s">
        <v>421</v>
      </c>
      <c r="J19" s="9" t="s">
        <v>320</v>
      </c>
      <c r="K19" s="51" t="s">
        <v>191</v>
      </c>
      <c r="L19" s="2" t="s">
        <v>44</v>
      </c>
      <c r="M19" s="18">
        <v>8.6111111111111124E-2</v>
      </c>
      <c r="N19" s="18">
        <v>0.22916666666666666</v>
      </c>
      <c r="O19" s="19">
        <v>42519</v>
      </c>
      <c r="P19" s="11"/>
      <c r="Q19" s="18">
        <v>0.30694444444444441</v>
      </c>
      <c r="R19" s="67">
        <f t="shared" si="0"/>
        <v>42519.306944444441</v>
      </c>
      <c r="S19" s="78">
        <f t="shared" si="1"/>
        <v>340.99999999045394</v>
      </c>
      <c r="T19" s="6" t="s">
        <v>214</v>
      </c>
      <c r="U19" s="60">
        <v>0.51180555555555551</v>
      </c>
      <c r="V19" s="26">
        <v>42519</v>
      </c>
      <c r="W19" s="28" t="s">
        <v>250</v>
      </c>
      <c r="X19" s="17"/>
      <c r="Y19" t="s">
        <v>387</v>
      </c>
      <c r="Z19" t="s">
        <v>390</v>
      </c>
    </row>
    <row r="20" spans="1:26" ht="16" customHeight="1" thickBot="1">
      <c r="A20" s="11">
        <v>25</v>
      </c>
      <c r="B20" s="2" t="s">
        <v>46</v>
      </c>
      <c r="C20" s="6" t="s">
        <v>93</v>
      </c>
      <c r="D20" s="2" t="s">
        <v>47</v>
      </c>
      <c r="E20" s="6" t="s">
        <v>117</v>
      </c>
      <c r="F20" s="6" t="s">
        <v>143</v>
      </c>
      <c r="G20" s="71">
        <v>59</v>
      </c>
      <c r="H20" s="79">
        <v>617</v>
      </c>
      <c r="I20" s="74" t="s">
        <v>418</v>
      </c>
      <c r="J20" s="9" t="s">
        <v>322</v>
      </c>
      <c r="K20" s="51" t="s">
        <v>192</v>
      </c>
      <c r="L20" s="2" t="s">
        <v>46</v>
      </c>
      <c r="M20" s="18">
        <v>0.84791666666666676</v>
      </c>
      <c r="N20" s="18">
        <v>0.90069444444444446</v>
      </c>
      <c r="O20" s="19">
        <v>42521</v>
      </c>
      <c r="P20" s="11"/>
      <c r="Q20" s="18">
        <v>0.94236111111111109</v>
      </c>
      <c r="R20" s="67">
        <f t="shared" si="0"/>
        <v>42521.942361111112</v>
      </c>
      <c r="S20" s="78">
        <f t="shared" si="1"/>
        <v>150.00000000698492</v>
      </c>
      <c r="T20" s="6" t="s">
        <v>213</v>
      </c>
      <c r="U20" s="60">
        <v>0.24097222222222223</v>
      </c>
      <c r="V20" s="26">
        <v>42522</v>
      </c>
      <c r="W20" s="27" t="s">
        <v>256</v>
      </c>
      <c r="X20" s="24"/>
      <c r="Y20" t="s">
        <v>386</v>
      </c>
    </row>
    <row r="21" spans="1:26" ht="16" customHeight="1" thickBot="1">
      <c r="A21" s="11">
        <v>26</v>
      </c>
      <c r="B21" s="2" t="s">
        <v>46</v>
      </c>
      <c r="C21" s="6" t="s">
        <v>93</v>
      </c>
      <c r="D21" s="2" t="s">
        <v>48</v>
      </c>
      <c r="E21" s="6" t="s">
        <v>118</v>
      </c>
      <c r="F21" s="6" t="s">
        <v>144</v>
      </c>
      <c r="G21" s="71">
        <v>28</v>
      </c>
      <c r="H21" s="79">
        <v>977</v>
      </c>
      <c r="I21" s="74" t="s">
        <v>422</v>
      </c>
      <c r="J21" s="9" t="s">
        <v>321</v>
      </c>
      <c r="K21" s="50" t="s">
        <v>168</v>
      </c>
      <c r="L21" s="2" t="s">
        <v>46</v>
      </c>
      <c r="M21" s="8" t="s">
        <v>209</v>
      </c>
      <c r="N21" s="25">
        <v>4.9999999999999996E-2</v>
      </c>
      <c r="O21" s="26">
        <v>42522</v>
      </c>
      <c r="P21" s="11"/>
      <c r="Q21" s="25">
        <v>4.9999999999999996E-2</v>
      </c>
      <c r="R21" s="67">
        <f t="shared" si="0"/>
        <v>42522.05</v>
      </c>
      <c r="S21" s="78">
        <f t="shared" si="1"/>
        <v>81.000000002095476</v>
      </c>
      <c r="T21" s="5" t="s">
        <v>215</v>
      </c>
      <c r="U21" s="57">
        <v>0.66666666666666663</v>
      </c>
      <c r="V21" s="22">
        <v>42522</v>
      </c>
      <c r="W21" s="23" t="s">
        <v>222</v>
      </c>
      <c r="X21" s="17"/>
      <c r="Y21" t="s">
        <v>386</v>
      </c>
    </row>
    <row r="22" spans="1:26" ht="16" customHeight="1" thickBot="1">
      <c r="A22" s="11">
        <v>27</v>
      </c>
      <c r="B22" s="2" t="s">
        <v>49</v>
      </c>
      <c r="C22" s="6" t="s">
        <v>93</v>
      </c>
      <c r="D22" s="2" t="s">
        <v>50</v>
      </c>
      <c r="E22" s="6" t="s">
        <v>119</v>
      </c>
      <c r="F22" s="6" t="s">
        <v>143</v>
      </c>
      <c r="G22" s="71">
        <v>61</v>
      </c>
      <c r="H22" s="79">
        <v>284</v>
      </c>
      <c r="I22" s="74" t="s">
        <v>423</v>
      </c>
      <c r="J22" s="9" t="s">
        <v>324</v>
      </c>
      <c r="K22" s="51" t="s">
        <v>193</v>
      </c>
      <c r="L22" s="2" t="s">
        <v>49</v>
      </c>
      <c r="M22" s="34">
        <v>9.930555555555555E-2</v>
      </c>
      <c r="N22" s="24" t="s">
        <v>257</v>
      </c>
      <c r="O22" s="35">
        <v>42529</v>
      </c>
      <c r="P22" s="11"/>
      <c r="Q22" s="34">
        <v>0.55069444444444449</v>
      </c>
      <c r="R22" s="67">
        <f t="shared" si="0"/>
        <v>42529.550694444442</v>
      </c>
      <c r="S22" s="78">
        <f t="shared" si="1"/>
        <v>679.99999999534339</v>
      </c>
      <c r="T22" s="6" t="s">
        <v>217</v>
      </c>
      <c r="U22" s="61">
        <v>0.26527777777777778</v>
      </c>
      <c r="V22" s="37">
        <v>42529</v>
      </c>
      <c r="W22" s="6" t="s">
        <v>258</v>
      </c>
      <c r="X22" s="17" t="s">
        <v>259</v>
      </c>
      <c r="Y22" t="s">
        <v>386</v>
      </c>
    </row>
    <row r="23" spans="1:26" ht="16" customHeight="1" thickBot="1">
      <c r="A23" s="11">
        <v>28</v>
      </c>
      <c r="B23" s="2" t="s">
        <v>49</v>
      </c>
      <c r="C23" s="6" t="s">
        <v>93</v>
      </c>
      <c r="D23" s="2" t="s">
        <v>51</v>
      </c>
      <c r="E23" s="6" t="s">
        <v>120</v>
      </c>
      <c r="F23" s="6" t="s">
        <v>144</v>
      </c>
      <c r="G23" s="71">
        <v>89</v>
      </c>
      <c r="H23" s="79">
        <v>377</v>
      </c>
      <c r="I23" s="74" t="s">
        <v>419</v>
      </c>
      <c r="J23" s="9" t="s">
        <v>323</v>
      </c>
      <c r="K23" s="50" t="s">
        <v>169</v>
      </c>
      <c r="L23" s="2" t="s">
        <v>49</v>
      </c>
      <c r="M23" s="25">
        <v>0.71180555555555547</v>
      </c>
      <c r="N23" s="25">
        <v>0.90277777777777779</v>
      </c>
      <c r="O23" s="26">
        <v>42529</v>
      </c>
      <c r="P23" s="11"/>
      <c r="Q23" s="25">
        <v>0.90972222222222221</v>
      </c>
      <c r="R23" s="67">
        <f t="shared" si="0"/>
        <v>42529.909722222219</v>
      </c>
      <c r="S23" s="78">
        <f t="shared" si="1"/>
        <v>303.99999999557622</v>
      </c>
      <c r="T23" s="6" t="s">
        <v>217</v>
      </c>
      <c r="U23" s="55" t="s">
        <v>231</v>
      </c>
      <c r="V23" s="5" t="s">
        <v>239</v>
      </c>
      <c r="W23" s="5" t="s">
        <v>225</v>
      </c>
      <c r="X23" s="17"/>
      <c r="Y23" s="52" t="s">
        <v>386</v>
      </c>
    </row>
    <row r="24" spans="1:26" ht="16" customHeight="1" thickBot="1">
      <c r="A24" s="11">
        <v>29</v>
      </c>
      <c r="B24" s="2" t="s">
        <v>52</v>
      </c>
      <c r="C24" s="6" t="s">
        <v>93</v>
      </c>
      <c r="D24" s="2" t="s">
        <v>53</v>
      </c>
      <c r="E24" s="6" t="s">
        <v>121</v>
      </c>
      <c r="F24" s="6" t="s">
        <v>143</v>
      </c>
      <c r="G24" s="10">
        <v>37</v>
      </c>
      <c r="H24" s="79">
        <v>1339</v>
      </c>
      <c r="I24" s="47" t="s">
        <v>325</v>
      </c>
      <c r="J24" s="11" t="s">
        <v>327</v>
      </c>
      <c r="K24" s="50" t="s">
        <v>170</v>
      </c>
      <c r="L24" s="2" t="s">
        <v>52</v>
      </c>
      <c r="M24" s="8" t="s">
        <v>210</v>
      </c>
      <c r="N24" s="25">
        <v>0.52083333333333337</v>
      </c>
      <c r="O24" s="26">
        <v>42532</v>
      </c>
      <c r="P24" s="27"/>
      <c r="Q24" s="25">
        <v>5.2083333333333336E-2</v>
      </c>
      <c r="R24" s="67">
        <f t="shared" si="0"/>
        <v>42532.052083333336</v>
      </c>
      <c r="S24" s="78">
        <f t="shared" si="1"/>
        <v>150.99999999976717</v>
      </c>
      <c r="T24" s="5" t="s">
        <v>215</v>
      </c>
      <c r="U24" s="55" t="s">
        <v>232</v>
      </c>
      <c r="V24" s="5" t="s">
        <v>240</v>
      </c>
      <c r="W24" s="5" t="s">
        <v>221</v>
      </c>
      <c r="X24" s="24"/>
      <c r="Y24" s="52" t="s">
        <v>386</v>
      </c>
    </row>
    <row r="25" spans="1:26" ht="16" customHeight="1" thickBot="1">
      <c r="A25" s="11">
        <v>30</v>
      </c>
      <c r="B25" s="2" t="s">
        <v>54</v>
      </c>
      <c r="C25" s="6" t="s">
        <v>93</v>
      </c>
      <c r="D25" s="2" t="s">
        <v>55</v>
      </c>
      <c r="E25" s="6" t="s">
        <v>122</v>
      </c>
      <c r="F25" s="6" t="s">
        <v>144</v>
      </c>
      <c r="G25" s="10">
        <v>59</v>
      </c>
      <c r="H25" s="79">
        <v>2551</v>
      </c>
      <c r="I25" s="47" t="s">
        <v>326</v>
      </c>
      <c r="J25" s="11" t="s">
        <v>328</v>
      </c>
      <c r="K25" s="51" t="s">
        <v>194</v>
      </c>
      <c r="L25" s="2" t="s">
        <v>54</v>
      </c>
      <c r="M25" s="34">
        <v>0.95833333333333337</v>
      </c>
      <c r="N25" s="34">
        <v>0.10416666666666667</v>
      </c>
      <c r="O25" s="35">
        <v>42533</v>
      </c>
      <c r="P25" s="11"/>
      <c r="Q25" s="34">
        <v>0.11805555555555555</v>
      </c>
      <c r="R25" s="67">
        <f t="shared" si="0"/>
        <v>42533.118055555555</v>
      </c>
      <c r="S25" s="78">
        <f t="shared" si="1"/>
        <v>274.00000000256114</v>
      </c>
      <c r="T25" s="6" t="s">
        <v>214</v>
      </c>
      <c r="U25" s="61">
        <v>0.5625</v>
      </c>
      <c r="V25" s="37">
        <v>42534</v>
      </c>
      <c r="W25" s="28" t="s">
        <v>260</v>
      </c>
      <c r="X25" s="17"/>
      <c r="Y25" t="s">
        <v>386</v>
      </c>
    </row>
    <row r="26" spans="1:26" ht="16" customHeight="1" thickBot="1">
      <c r="A26" s="11">
        <v>31</v>
      </c>
      <c r="B26" s="2" t="s">
        <v>56</v>
      </c>
      <c r="C26" s="6" t="s">
        <v>93</v>
      </c>
      <c r="D26" s="2" t="s">
        <v>57</v>
      </c>
      <c r="E26" s="6" t="s">
        <v>123</v>
      </c>
      <c r="F26" s="6" t="s">
        <v>144</v>
      </c>
      <c r="G26" s="71">
        <v>41</v>
      </c>
      <c r="H26" s="79">
        <v>1299</v>
      </c>
      <c r="I26" s="47" t="s">
        <v>331</v>
      </c>
      <c r="J26" s="9" t="s">
        <v>332</v>
      </c>
      <c r="K26" s="51" t="s">
        <v>195</v>
      </c>
      <c r="L26" s="2" t="s">
        <v>56</v>
      </c>
      <c r="M26" s="34">
        <v>0.61458333333333337</v>
      </c>
      <c r="N26" s="34">
        <v>0.91666666666666663</v>
      </c>
      <c r="O26" s="35">
        <v>42534</v>
      </c>
      <c r="P26" s="12"/>
      <c r="Q26" s="34">
        <v>0.92013888888888884</v>
      </c>
      <c r="R26" s="67">
        <f t="shared" si="0"/>
        <v>42534.920138888891</v>
      </c>
      <c r="S26" s="78">
        <f t="shared" si="1"/>
        <v>455.99999999860302</v>
      </c>
      <c r="T26" s="6" t="s">
        <v>261</v>
      </c>
      <c r="U26" s="61">
        <v>0.45624999999999999</v>
      </c>
      <c r="V26" s="37">
        <v>42535</v>
      </c>
      <c r="W26" s="75" t="s">
        <v>414</v>
      </c>
      <c r="X26" s="24"/>
      <c r="Y26" t="s">
        <v>386</v>
      </c>
    </row>
    <row r="27" spans="1:26" ht="16" customHeight="1" thickBot="1">
      <c r="A27" s="11">
        <v>32</v>
      </c>
      <c r="B27" s="2" t="s">
        <v>58</v>
      </c>
      <c r="C27" s="6" t="s">
        <v>93</v>
      </c>
      <c r="D27" s="2" t="s">
        <v>59</v>
      </c>
      <c r="E27" s="6" t="s">
        <v>124</v>
      </c>
      <c r="F27" s="6" t="s">
        <v>144</v>
      </c>
      <c r="G27" s="71">
        <v>48</v>
      </c>
      <c r="H27" s="79">
        <v>927</v>
      </c>
      <c r="I27" s="47" t="s">
        <v>329</v>
      </c>
      <c r="J27" s="9" t="s">
        <v>330</v>
      </c>
      <c r="K27" s="50" t="s">
        <v>171</v>
      </c>
      <c r="L27" s="2" t="s">
        <v>58</v>
      </c>
      <c r="M27" s="25">
        <v>0.89027777777777783</v>
      </c>
      <c r="N27" s="25">
        <v>0.9916666666666667</v>
      </c>
      <c r="O27" s="26">
        <v>42533</v>
      </c>
      <c r="P27" s="27"/>
      <c r="Q27" s="25">
        <v>0.99930555555555556</v>
      </c>
      <c r="R27" s="67">
        <f t="shared" si="0"/>
        <v>42533.999305555553</v>
      </c>
      <c r="S27" s="78">
        <f t="shared" si="1"/>
        <v>182.99999999930151</v>
      </c>
      <c r="T27" s="6" t="s">
        <v>213</v>
      </c>
      <c r="U27" s="55" t="s">
        <v>233</v>
      </c>
      <c r="V27" s="5" t="s">
        <v>241</v>
      </c>
      <c r="W27" s="5" t="s">
        <v>220</v>
      </c>
      <c r="X27" s="17"/>
      <c r="Y27" s="52" t="s">
        <v>386</v>
      </c>
    </row>
    <row r="28" spans="1:26" ht="16" customHeight="1" thickBot="1">
      <c r="A28" s="11">
        <v>33</v>
      </c>
      <c r="B28" s="2" t="s">
        <v>60</v>
      </c>
      <c r="C28" s="6" t="s">
        <v>94</v>
      </c>
      <c r="D28" s="2" t="s">
        <v>61</v>
      </c>
      <c r="E28" s="6" t="s">
        <v>125</v>
      </c>
      <c r="F28" s="6" t="s">
        <v>144</v>
      </c>
      <c r="G28" s="71">
        <v>16</v>
      </c>
      <c r="H28" s="79">
        <v>708</v>
      </c>
      <c r="I28" s="47" t="s">
        <v>333</v>
      </c>
      <c r="J28" s="9" t="s">
        <v>335</v>
      </c>
      <c r="K28" s="50" t="s">
        <v>172</v>
      </c>
      <c r="L28" s="2" t="s">
        <v>60</v>
      </c>
      <c r="M28" s="8" t="s">
        <v>211</v>
      </c>
      <c r="N28" s="25">
        <v>0.13194444444444445</v>
      </c>
      <c r="O28" s="26">
        <v>42538</v>
      </c>
      <c r="P28" s="27"/>
      <c r="Q28" s="25">
        <v>0.15625</v>
      </c>
      <c r="R28" s="67">
        <f t="shared" si="0"/>
        <v>42538.15625</v>
      </c>
      <c r="S28" s="78">
        <f t="shared" si="1"/>
        <v>268.99999999674037</v>
      </c>
      <c r="T28" s="6" t="s">
        <v>213</v>
      </c>
      <c r="U28" s="55" t="s">
        <v>234</v>
      </c>
      <c r="V28" s="5" t="s">
        <v>242</v>
      </c>
      <c r="W28" s="5" t="s">
        <v>220</v>
      </c>
      <c r="X28" s="17"/>
      <c r="Y28" s="52" t="s">
        <v>386</v>
      </c>
    </row>
    <row r="29" spans="1:26" ht="16" customHeight="1" thickBot="1">
      <c r="A29" s="11">
        <v>34</v>
      </c>
      <c r="B29" s="2" t="s">
        <v>62</v>
      </c>
      <c r="C29" s="6" t="s">
        <v>94</v>
      </c>
      <c r="D29" s="2" t="s">
        <v>63</v>
      </c>
      <c r="E29" s="6" t="s">
        <v>126</v>
      </c>
      <c r="F29" s="6" t="s">
        <v>143</v>
      </c>
      <c r="G29" s="71">
        <v>11</v>
      </c>
      <c r="H29" s="79">
        <v>1442</v>
      </c>
      <c r="I29" s="47" t="s">
        <v>334</v>
      </c>
      <c r="J29" s="10" t="s">
        <v>336</v>
      </c>
      <c r="K29" s="51" t="s">
        <v>196</v>
      </c>
      <c r="L29" s="2" t="s">
        <v>62</v>
      </c>
      <c r="M29" s="36">
        <v>0.72569444444444442</v>
      </c>
      <c r="N29" s="36">
        <v>0.73263888888888884</v>
      </c>
      <c r="O29" s="37">
        <v>42541</v>
      </c>
      <c r="P29" s="27"/>
      <c r="Q29" s="36">
        <v>0.78125</v>
      </c>
      <c r="R29" s="67">
        <f t="shared" si="0"/>
        <v>42541.78125</v>
      </c>
      <c r="S29" s="78">
        <f t="shared" si="1"/>
        <v>87.000000000698492</v>
      </c>
      <c r="T29" s="6" t="s">
        <v>214</v>
      </c>
      <c r="U29" s="61">
        <v>0.66666666666666663</v>
      </c>
      <c r="V29" s="37">
        <v>42541</v>
      </c>
      <c r="W29" s="28" t="s">
        <v>262</v>
      </c>
      <c r="X29" s="17"/>
      <c r="Y29" t="s">
        <v>386</v>
      </c>
    </row>
    <row r="30" spans="1:26" ht="16" customHeight="1" thickBot="1">
      <c r="A30" s="11">
        <v>35</v>
      </c>
      <c r="B30" s="2" t="s">
        <v>64</v>
      </c>
      <c r="C30" s="6" t="s">
        <v>93</v>
      </c>
      <c r="D30" s="2" t="s">
        <v>33</v>
      </c>
      <c r="E30" s="6" t="s">
        <v>109</v>
      </c>
      <c r="F30" s="6" t="s">
        <v>144</v>
      </c>
      <c r="G30" s="71">
        <v>63</v>
      </c>
      <c r="H30" s="79">
        <v>1284</v>
      </c>
      <c r="I30" s="47" t="s">
        <v>337</v>
      </c>
      <c r="J30" s="10" t="s">
        <v>338</v>
      </c>
      <c r="K30" s="51" t="s">
        <v>197</v>
      </c>
      <c r="L30" s="2" t="s">
        <v>64</v>
      </c>
      <c r="M30" s="36">
        <v>0.94652777777777775</v>
      </c>
      <c r="N30" s="36">
        <v>0.98958333333333337</v>
      </c>
      <c r="O30" s="37">
        <v>42543</v>
      </c>
      <c r="P30" s="37"/>
      <c r="Q30" s="36">
        <v>1.3194444444444444E-2</v>
      </c>
      <c r="R30" s="67">
        <f t="shared" si="0"/>
        <v>42543.013194444444</v>
      </c>
      <c r="S30" s="78">
        <f t="shared" si="1"/>
        <v>117.9999999969732</v>
      </c>
      <c r="T30" s="6" t="s">
        <v>214</v>
      </c>
      <c r="U30" s="61">
        <v>0.70833333333333337</v>
      </c>
      <c r="V30" s="37">
        <v>42543</v>
      </c>
      <c r="W30" s="28" t="s">
        <v>250</v>
      </c>
      <c r="X30" s="17"/>
      <c r="Y30" t="s">
        <v>386</v>
      </c>
    </row>
    <row r="31" spans="1:26" ht="16" customHeight="1" thickBot="1">
      <c r="A31" s="11">
        <v>36</v>
      </c>
      <c r="B31" s="2" t="s">
        <v>64</v>
      </c>
      <c r="C31" s="6" t="s">
        <v>93</v>
      </c>
      <c r="D31" s="3" t="s">
        <v>65</v>
      </c>
      <c r="E31" s="6" t="s">
        <v>127</v>
      </c>
      <c r="F31" s="6" t="s">
        <v>143</v>
      </c>
      <c r="G31" s="71">
        <v>50</v>
      </c>
      <c r="H31" s="79">
        <v>1183</v>
      </c>
      <c r="I31" s="47" t="s">
        <v>339</v>
      </c>
      <c r="J31" s="9" t="s">
        <v>340</v>
      </c>
      <c r="K31" s="50" t="s">
        <v>173</v>
      </c>
      <c r="L31" s="2" t="s">
        <v>64</v>
      </c>
      <c r="M31" s="14">
        <v>0.93055555555555547</v>
      </c>
      <c r="N31" s="14">
        <v>0.15277777777777776</v>
      </c>
      <c r="O31" s="15">
        <v>42543</v>
      </c>
      <c r="P31" s="11"/>
      <c r="Q31" s="14">
        <v>0.16666666666666666</v>
      </c>
      <c r="R31" s="67">
        <f t="shared" si="0"/>
        <v>42543.166666666664</v>
      </c>
      <c r="S31" s="78">
        <f t="shared" si="1"/>
        <v>387.9999999969732</v>
      </c>
      <c r="T31" s="5" t="s">
        <v>215</v>
      </c>
      <c r="U31" s="55" t="s">
        <v>235</v>
      </c>
      <c r="V31" s="5" t="s">
        <v>243</v>
      </c>
      <c r="W31" s="5" t="s">
        <v>221</v>
      </c>
      <c r="X31" s="17"/>
      <c r="Y31" s="52" t="s">
        <v>386</v>
      </c>
    </row>
    <row r="32" spans="1:26" ht="16" customHeight="1" thickBot="1">
      <c r="A32" s="11">
        <v>37</v>
      </c>
      <c r="B32" s="2" t="s">
        <v>66</v>
      </c>
      <c r="C32" s="6" t="s">
        <v>93</v>
      </c>
      <c r="D32" s="2" t="s">
        <v>67</v>
      </c>
      <c r="E32" s="6" t="s">
        <v>128</v>
      </c>
      <c r="F32" s="6" t="s">
        <v>144</v>
      </c>
      <c r="G32" s="71">
        <v>31</v>
      </c>
      <c r="H32" s="79">
        <v>1146</v>
      </c>
      <c r="I32" s="47" t="s">
        <v>341</v>
      </c>
      <c r="J32" s="10" t="s">
        <v>345</v>
      </c>
      <c r="K32" s="50" t="s">
        <v>174</v>
      </c>
      <c r="L32" s="2" t="s">
        <v>66</v>
      </c>
      <c r="M32" s="25">
        <v>0.82152777777777775</v>
      </c>
      <c r="N32" s="25">
        <v>0.95486111111111116</v>
      </c>
      <c r="O32" s="26">
        <v>42545</v>
      </c>
      <c r="P32" s="27"/>
      <c r="Q32" s="25">
        <v>0.95486111111111116</v>
      </c>
      <c r="R32" s="67">
        <f t="shared" si="0"/>
        <v>42545.954861111109</v>
      </c>
      <c r="S32" s="78">
        <f t="shared" si="1"/>
        <v>217.99999999813735</v>
      </c>
      <c r="T32" s="5" t="s">
        <v>215</v>
      </c>
      <c r="U32" s="56">
        <v>0.58958333333333335</v>
      </c>
      <c r="V32" s="21" t="s">
        <v>244</v>
      </c>
      <c r="W32" s="21" t="s">
        <v>221</v>
      </c>
      <c r="X32" s="17"/>
      <c r="Y32" t="s">
        <v>386</v>
      </c>
    </row>
    <row r="33" spans="1:26" ht="16" customHeight="1" thickBot="1">
      <c r="A33" s="11">
        <v>38</v>
      </c>
      <c r="B33" s="2" t="s">
        <v>68</v>
      </c>
      <c r="C33" s="6" t="s">
        <v>93</v>
      </c>
      <c r="D33" s="2" t="s">
        <v>69</v>
      </c>
      <c r="E33" s="6" t="s">
        <v>129</v>
      </c>
      <c r="F33" s="6" t="s">
        <v>144</v>
      </c>
      <c r="G33" s="71">
        <v>69</v>
      </c>
      <c r="H33" s="79">
        <v>302</v>
      </c>
      <c r="I33" s="47" t="s">
        <v>342</v>
      </c>
      <c r="J33" s="9" t="s">
        <v>346</v>
      </c>
      <c r="K33" s="51" t="s">
        <v>198</v>
      </c>
      <c r="L33" s="2" t="s">
        <v>68</v>
      </c>
      <c r="M33" s="34">
        <v>0.61597222222222225</v>
      </c>
      <c r="N33" s="34">
        <v>0.66388888888888886</v>
      </c>
      <c r="O33" s="35">
        <v>42546</v>
      </c>
      <c r="P33" s="35"/>
      <c r="Q33" s="34">
        <v>0.71250000000000002</v>
      </c>
      <c r="R33" s="67">
        <f t="shared" si="0"/>
        <v>42546.712500000001</v>
      </c>
      <c r="S33" s="78">
        <f t="shared" si="1"/>
        <v>195.00000000698492</v>
      </c>
      <c r="T33" s="6" t="s">
        <v>213</v>
      </c>
      <c r="U33" s="61">
        <v>0.77430555555555558</v>
      </c>
      <c r="V33" s="37">
        <v>42547</v>
      </c>
      <c r="W33" s="29" t="s">
        <v>256</v>
      </c>
      <c r="X33" s="24"/>
      <c r="Y33" t="s">
        <v>386</v>
      </c>
    </row>
    <row r="34" spans="1:26" ht="16" customHeight="1" thickBot="1">
      <c r="A34" s="11">
        <v>39</v>
      </c>
      <c r="B34" s="2" t="s">
        <v>70</v>
      </c>
      <c r="C34" s="6" t="s">
        <v>94</v>
      </c>
      <c r="D34" s="2" t="s">
        <v>71</v>
      </c>
      <c r="E34" s="6" t="s">
        <v>130</v>
      </c>
      <c r="F34" s="6" t="s">
        <v>143</v>
      </c>
      <c r="G34" s="71">
        <v>20</v>
      </c>
      <c r="H34" s="79">
        <v>1267</v>
      </c>
      <c r="I34" s="47" t="s">
        <v>343</v>
      </c>
      <c r="J34" s="10" t="s">
        <v>347</v>
      </c>
      <c r="K34" s="51" t="s">
        <v>199</v>
      </c>
      <c r="L34" s="2" t="s">
        <v>70</v>
      </c>
      <c r="M34" s="34">
        <v>0.80902777777777779</v>
      </c>
      <c r="N34" s="34">
        <v>0.94791666666666663</v>
      </c>
      <c r="O34" s="35">
        <v>42548</v>
      </c>
      <c r="P34" s="35"/>
      <c r="Q34" s="34">
        <v>0.98958333333333337</v>
      </c>
      <c r="R34" s="67">
        <f t="shared" si="0"/>
        <v>42548.989583333336</v>
      </c>
      <c r="S34" s="78">
        <f t="shared" si="1"/>
        <v>324.0000000083819</v>
      </c>
      <c r="T34" s="6" t="s">
        <v>263</v>
      </c>
      <c r="U34" s="61">
        <v>0.58125000000000004</v>
      </c>
      <c r="V34" s="37">
        <v>42549</v>
      </c>
      <c r="W34" s="28" t="s">
        <v>264</v>
      </c>
      <c r="X34" s="17"/>
      <c r="Y34" t="s">
        <v>386</v>
      </c>
    </row>
    <row r="35" spans="1:26" ht="16" customHeight="1" thickBot="1">
      <c r="A35" s="11">
        <v>40</v>
      </c>
      <c r="B35" s="2" t="s">
        <v>72</v>
      </c>
      <c r="C35" s="6" t="s">
        <v>93</v>
      </c>
      <c r="D35" s="2" t="s">
        <v>73</v>
      </c>
      <c r="E35" s="6" t="s">
        <v>131</v>
      </c>
      <c r="F35" s="6" t="s">
        <v>144</v>
      </c>
      <c r="G35" s="71">
        <v>79</v>
      </c>
      <c r="H35" s="79">
        <v>246</v>
      </c>
      <c r="I35" s="47" t="s">
        <v>344</v>
      </c>
      <c r="J35" s="9" t="s">
        <v>348</v>
      </c>
      <c r="K35" s="51" t="s">
        <v>200</v>
      </c>
      <c r="L35" s="2" t="s">
        <v>72</v>
      </c>
      <c r="M35" s="34">
        <v>0.73611111111111116</v>
      </c>
      <c r="N35" s="34">
        <v>0.76527777777777772</v>
      </c>
      <c r="O35" s="35">
        <v>42551</v>
      </c>
      <c r="P35" s="35"/>
      <c r="Q35" s="34">
        <v>0.80694444444444446</v>
      </c>
      <c r="R35" s="67">
        <f t="shared" si="0"/>
        <v>42551.806944444441</v>
      </c>
      <c r="S35" s="78">
        <f t="shared" si="1"/>
        <v>183.99999999208376</v>
      </c>
      <c r="T35" s="6" t="s">
        <v>213</v>
      </c>
      <c r="U35" s="61">
        <v>0.82499999999999996</v>
      </c>
      <c r="V35" s="37">
        <v>42551</v>
      </c>
      <c r="W35" s="6" t="s">
        <v>266</v>
      </c>
      <c r="X35" s="17"/>
      <c r="Y35" t="s">
        <v>386</v>
      </c>
    </row>
    <row r="36" spans="1:26" ht="16" customHeight="1" thickBot="1">
      <c r="A36" s="11">
        <v>41</v>
      </c>
      <c r="B36" s="2" t="s">
        <v>74</v>
      </c>
      <c r="C36" s="6" t="s">
        <v>93</v>
      </c>
      <c r="D36" s="2" t="s">
        <v>75</v>
      </c>
      <c r="E36" s="6" t="s">
        <v>132</v>
      </c>
      <c r="F36" s="6" t="s">
        <v>144</v>
      </c>
      <c r="G36" s="71">
        <v>39</v>
      </c>
      <c r="H36" s="79">
        <v>782</v>
      </c>
      <c r="I36" s="47" t="s">
        <v>349</v>
      </c>
      <c r="J36" s="9" t="s">
        <v>350</v>
      </c>
      <c r="K36" s="51" t="s">
        <v>201</v>
      </c>
      <c r="L36" s="2" t="s">
        <v>74</v>
      </c>
      <c r="M36" s="34">
        <v>0.47152777777777777</v>
      </c>
      <c r="N36" s="34">
        <v>0.82708333333333328</v>
      </c>
      <c r="O36" s="35">
        <v>42552</v>
      </c>
      <c r="P36" s="35"/>
      <c r="Q36" s="34">
        <v>0.91041666666666665</v>
      </c>
      <c r="R36" s="67">
        <f t="shared" si="0"/>
        <v>42552.910416666666</v>
      </c>
      <c r="S36" s="78">
        <f t="shared" si="1"/>
        <v>656.99999999371357</v>
      </c>
      <c r="T36" s="6" t="s">
        <v>265</v>
      </c>
      <c r="U36" s="61">
        <v>0.96666666666666667</v>
      </c>
      <c r="V36" s="37">
        <v>42552</v>
      </c>
      <c r="W36" s="27" t="s">
        <v>266</v>
      </c>
      <c r="X36" s="17"/>
      <c r="Y36" t="s">
        <v>387</v>
      </c>
      <c r="Z36" t="s">
        <v>389</v>
      </c>
    </row>
    <row r="37" spans="1:26" ht="16" customHeight="1" thickBot="1">
      <c r="A37" s="11">
        <v>42</v>
      </c>
      <c r="B37" s="2" t="s">
        <v>74</v>
      </c>
      <c r="C37" s="6" t="s">
        <v>94</v>
      </c>
      <c r="D37" s="2" t="s">
        <v>76</v>
      </c>
      <c r="E37" s="6" t="s">
        <v>133</v>
      </c>
      <c r="F37" s="6" t="s">
        <v>144</v>
      </c>
      <c r="G37" s="71">
        <v>14</v>
      </c>
      <c r="H37" s="79">
        <v>249</v>
      </c>
      <c r="I37" s="47" t="s">
        <v>351</v>
      </c>
      <c r="J37" s="10" t="s">
        <v>352</v>
      </c>
      <c r="K37" s="50" t="s">
        <v>175</v>
      </c>
      <c r="L37" s="2" t="s">
        <v>74</v>
      </c>
      <c r="M37" s="14">
        <v>0.8847222222222223</v>
      </c>
      <c r="N37" s="14">
        <v>0.91666666666666663</v>
      </c>
      <c r="O37" s="15">
        <v>42552</v>
      </c>
      <c r="P37" s="11"/>
      <c r="Q37" s="14">
        <v>0.98611111111111116</v>
      </c>
      <c r="R37" s="67">
        <f t="shared" si="0"/>
        <v>42552.986111111109</v>
      </c>
      <c r="S37" s="78">
        <f t="shared" si="1"/>
        <v>168.00000000279397</v>
      </c>
      <c r="T37" s="5" t="s">
        <v>218</v>
      </c>
      <c r="U37" s="57">
        <v>3.4027777777777775E-2</v>
      </c>
      <c r="V37" s="22">
        <v>42553</v>
      </c>
      <c r="W37" s="23" t="s">
        <v>220</v>
      </c>
      <c r="X37" s="17"/>
      <c r="Y37" t="s">
        <v>386</v>
      </c>
    </row>
    <row r="38" spans="1:26" ht="16" customHeight="1" thickBot="1">
      <c r="A38" s="11">
        <v>43</v>
      </c>
      <c r="B38" s="2" t="s">
        <v>74</v>
      </c>
      <c r="C38" s="6" t="s">
        <v>93</v>
      </c>
      <c r="D38" s="2" t="s">
        <v>13</v>
      </c>
      <c r="E38" s="6" t="s">
        <v>96</v>
      </c>
      <c r="F38" s="6" t="s">
        <v>143</v>
      </c>
      <c r="G38" s="71">
        <v>40</v>
      </c>
      <c r="H38" s="79">
        <v>1276</v>
      </c>
      <c r="I38" s="47" t="s">
        <v>353</v>
      </c>
      <c r="J38" s="10" t="s">
        <v>354</v>
      </c>
      <c r="K38" s="51" t="s">
        <v>194</v>
      </c>
      <c r="L38" s="2" t="s">
        <v>74</v>
      </c>
      <c r="M38" s="36">
        <v>0.94166666666666665</v>
      </c>
      <c r="N38" s="36">
        <v>4.7222222222222221E-2</v>
      </c>
      <c r="O38" s="37">
        <v>42553</v>
      </c>
      <c r="P38" s="37"/>
      <c r="Q38" s="36">
        <v>8.8888888888888892E-2</v>
      </c>
      <c r="R38" s="67">
        <f t="shared" si="0"/>
        <v>42553.088888888888</v>
      </c>
      <c r="S38" s="78">
        <f t="shared" si="1"/>
        <v>235.9999999939464</v>
      </c>
      <c r="T38" s="6" t="s">
        <v>214</v>
      </c>
      <c r="U38" s="61">
        <v>0.77083333333333337</v>
      </c>
      <c r="V38" s="37">
        <v>42553</v>
      </c>
      <c r="W38" s="28" t="s">
        <v>260</v>
      </c>
      <c r="X38" s="17"/>
      <c r="Y38" t="s">
        <v>386</v>
      </c>
    </row>
    <row r="39" spans="1:26" ht="16" customHeight="1" thickBot="1">
      <c r="A39" s="11">
        <v>44</v>
      </c>
      <c r="B39" s="2" t="s">
        <v>77</v>
      </c>
      <c r="C39" s="6" t="s">
        <v>93</v>
      </c>
      <c r="D39" s="2" t="s">
        <v>78</v>
      </c>
      <c r="E39" s="6" t="s">
        <v>134</v>
      </c>
      <c r="F39" s="6" t="s">
        <v>143</v>
      </c>
      <c r="G39" s="71">
        <v>30</v>
      </c>
      <c r="H39" s="79">
        <v>644</v>
      </c>
      <c r="I39" s="47" t="s">
        <v>355</v>
      </c>
      <c r="J39" s="10" t="s">
        <v>356</v>
      </c>
      <c r="K39" s="50" t="s">
        <v>176</v>
      </c>
      <c r="L39" s="2" t="s">
        <v>77</v>
      </c>
      <c r="M39" s="25">
        <v>0.21666666666666667</v>
      </c>
      <c r="N39" s="25">
        <v>0.37083333333333335</v>
      </c>
      <c r="O39" s="26">
        <v>42553</v>
      </c>
      <c r="P39" s="27"/>
      <c r="Q39" s="25">
        <v>0.43055555555555558</v>
      </c>
      <c r="R39" s="67">
        <f t="shared" si="0"/>
        <v>42553.430555555555</v>
      </c>
      <c r="S39" s="78">
        <f t="shared" si="1"/>
        <v>335.99999999511056</v>
      </c>
      <c r="T39" s="6" t="s">
        <v>213</v>
      </c>
      <c r="U39" s="57">
        <v>0.48888888888888887</v>
      </c>
      <c r="V39" s="22">
        <v>42553</v>
      </c>
      <c r="W39" s="23" t="s">
        <v>220</v>
      </c>
      <c r="X39" s="31"/>
      <c r="Y39" t="s">
        <v>387</v>
      </c>
      <c r="Z39" t="s">
        <v>388</v>
      </c>
    </row>
    <row r="40" spans="1:26" ht="16" customHeight="1" thickBot="1">
      <c r="A40" s="11">
        <v>45</v>
      </c>
      <c r="B40" s="2" t="s">
        <v>77</v>
      </c>
      <c r="C40" s="6" t="s">
        <v>93</v>
      </c>
      <c r="D40" s="2" t="s">
        <v>79</v>
      </c>
      <c r="E40" s="6" t="s">
        <v>135</v>
      </c>
      <c r="F40" s="6" t="s">
        <v>144</v>
      </c>
      <c r="G40" s="71">
        <v>35</v>
      </c>
      <c r="H40" s="79">
        <v>5435</v>
      </c>
      <c r="I40" s="47" t="s">
        <v>357</v>
      </c>
      <c r="J40" s="10" t="s">
        <v>358</v>
      </c>
      <c r="K40" s="50" t="s">
        <v>177</v>
      </c>
      <c r="L40" s="2" t="s">
        <v>77</v>
      </c>
      <c r="M40" s="25">
        <v>0.12916666666666668</v>
      </c>
      <c r="N40" s="38">
        <v>0.61041666666666672</v>
      </c>
      <c r="O40" s="39">
        <v>42553</v>
      </c>
      <c r="P40" s="27"/>
      <c r="Q40" s="25">
        <v>0.61041666666666672</v>
      </c>
      <c r="R40" s="67">
        <f t="shared" si="0"/>
        <v>42553.61041666667</v>
      </c>
      <c r="S40" s="78">
        <f t="shared" si="1"/>
        <v>765</v>
      </c>
      <c r="T40" s="5" t="s">
        <v>215</v>
      </c>
      <c r="U40" s="57">
        <v>0.79236111111111107</v>
      </c>
      <c r="V40" s="22">
        <v>42556</v>
      </c>
      <c r="W40" s="23" t="s">
        <v>221</v>
      </c>
      <c r="X40" s="31"/>
      <c r="Y40" t="s">
        <v>386</v>
      </c>
    </row>
    <row r="41" spans="1:26" ht="16" customHeight="1" thickBot="1">
      <c r="A41" s="11">
        <v>46</v>
      </c>
      <c r="B41" s="2" t="s">
        <v>77</v>
      </c>
      <c r="C41" s="6" t="s">
        <v>93</v>
      </c>
      <c r="D41" s="2" t="s">
        <v>36</v>
      </c>
      <c r="E41" s="6" t="s">
        <v>111</v>
      </c>
      <c r="F41" s="6" t="s">
        <v>143</v>
      </c>
      <c r="G41" s="71">
        <v>39</v>
      </c>
      <c r="H41" s="79">
        <v>459</v>
      </c>
      <c r="I41" s="47" t="s">
        <v>359</v>
      </c>
      <c r="J41" s="10" t="s">
        <v>360</v>
      </c>
      <c r="K41" s="50" t="s">
        <v>178</v>
      </c>
      <c r="L41" s="2" t="s">
        <v>77</v>
      </c>
      <c r="M41" s="25">
        <v>0.57291666666666663</v>
      </c>
      <c r="N41" s="25">
        <v>0.68402777777777779</v>
      </c>
      <c r="O41" s="26">
        <v>42553</v>
      </c>
      <c r="P41" s="27"/>
      <c r="Q41" s="25">
        <v>0.70833333333333337</v>
      </c>
      <c r="R41" s="67">
        <f t="shared" si="0"/>
        <v>42553.708333333336</v>
      </c>
      <c r="S41" s="78">
        <f t="shared" si="1"/>
        <v>235.00000000116415</v>
      </c>
      <c r="T41" s="6" t="s">
        <v>213</v>
      </c>
      <c r="U41" s="57">
        <v>0.81111111111111101</v>
      </c>
      <c r="V41" s="22">
        <v>42553</v>
      </c>
      <c r="W41" s="23" t="s">
        <v>220</v>
      </c>
      <c r="X41" s="31"/>
      <c r="Y41" t="s">
        <v>386</v>
      </c>
    </row>
    <row r="42" spans="1:26" ht="16" customHeight="1" thickBot="1">
      <c r="A42" s="11">
        <v>47</v>
      </c>
      <c r="B42" s="2" t="s">
        <v>80</v>
      </c>
      <c r="C42" s="6" t="s">
        <v>93</v>
      </c>
      <c r="D42" s="2" t="s">
        <v>81</v>
      </c>
      <c r="E42" s="6" t="s">
        <v>136</v>
      </c>
      <c r="F42" s="6" t="s">
        <v>143</v>
      </c>
      <c r="G42" s="71">
        <v>33</v>
      </c>
      <c r="H42" s="79">
        <v>2181</v>
      </c>
      <c r="I42" s="47" t="s">
        <v>361</v>
      </c>
      <c r="J42" s="9" t="s">
        <v>362</v>
      </c>
      <c r="K42" s="50" t="s">
        <v>179</v>
      </c>
      <c r="L42" s="2" t="s">
        <v>80</v>
      </c>
      <c r="M42" s="25">
        <v>0.19791666666666666</v>
      </c>
      <c r="N42" s="25">
        <v>0.50763888888888886</v>
      </c>
      <c r="O42" s="26">
        <v>42555</v>
      </c>
      <c r="P42" s="27"/>
      <c r="Q42" s="25">
        <v>0.625</v>
      </c>
      <c r="R42" s="67">
        <f t="shared" si="0"/>
        <v>42555.625</v>
      </c>
      <c r="S42" s="78">
        <f t="shared" si="1"/>
        <v>656.00000000093132</v>
      </c>
      <c r="T42" s="5" t="s">
        <v>213</v>
      </c>
      <c r="U42" s="57">
        <v>0.63611111111111118</v>
      </c>
      <c r="V42" s="22">
        <v>42556</v>
      </c>
      <c r="W42" s="23" t="s">
        <v>414</v>
      </c>
      <c r="X42" s="17"/>
      <c r="Y42" t="s">
        <v>386</v>
      </c>
    </row>
    <row r="43" spans="1:26" ht="16" customHeight="1" thickBot="1">
      <c r="A43" s="11">
        <v>48</v>
      </c>
      <c r="B43" s="2" t="s">
        <v>82</v>
      </c>
      <c r="C43" s="6" t="s">
        <v>93</v>
      </c>
      <c r="D43" s="2" t="s">
        <v>83</v>
      </c>
      <c r="E43" s="6" t="s">
        <v>137</v>
      </c>
      <c r="F43" s="6" t="s">
        <v>144</v>
      </c>
      <c r="G43" s="71">
        <v>51</v>
      </c>
      <c r="H43" s="79">
        <v>2426</v>
      </c>
      <c r="I43" s="47" t="s">
        <v>363</v>
      </c>
      <c r="J43" s="10" t="s">
        <v>364</v>
      </c>
      <c r="K43" s="51" t="s">
        <v>202</v>
      </c>
      <c r="L43" s="2" t="s">
        <v>82</v>
      </c>
      <c r="M43" s="36">
        <v>0.96388888888888891</v>
      </c>
      <c r="N43" s="36">
        <v>1.6666666666666666E-2</v>
      </c>
      <c r="O43" s="37">
        <v>42560</v>
      </c>
      <c r="P43" s="37"/>
      <c r="Q43" s="36">
        <v>0.45833333333333331</v>
      </c>
      <c r="R43" s="67">
        <f t="shared" si="0"/>
        <v>42560.458333333336</v>
      </c>
      <c r="S43" s="78">
        <f t="shared" si="1"/>
        <v>774.0000000083819</v>
      </c>
      <c r="T43" s="6" t="s">
        <v>214</v>
      </c>
      <c r="U43" s="61">
        <v>0.54166666666666663</v>
      </c>
      <c r="V43" s="37">
        <v>42561</v>
      </c>
      <c r="W43" s="28" t="s">
        <v>260</v>
      </c>
      <c r="X43" s="17"/>
      <c r="Y43" t="s">
        <v>386</v>
      </c>
    </row>
    <row r="44" spans="1:26" ht="16.5" customHeight="1" thickBot="1">
      <c r="A44" s="11">
        <v>49</v>
      </c>
      <c r="B44" s="2" t="s">
        <v>84</v>
      </c>
      <c r="C44" s="2" t="s">
        <v>93</v>
      </c>
      <c r="D44" s="2" t="s">
        <v>85</v>
      </c>
      <c r="E44" s="2" t="s">
        <v>138</v>
      </c>
      <c r="F44" s="2" t="s">
        <v>143</v>
      </c>
      <c r="G44" s="71">
        <v>80</v>
      </c>
      <c r="H44" s="79">
        <v>1773</v>
      </c>
      <c r="I44" s="47" t="s">
        <v>365</v>
      </c>
      <c r="J44" s="10" t="s">
        <v>366</v>
      </c>
      <c r="K44" s="51" t="s">
        <v>203</v>
      </c>
      <c r="L44" s="2" t="s">
        <v>84</v>
      </c>
      <c r="M44" s="34">
        <v>0.50694444444444442</v>
      </c>
      <c r="N44" s="40" t="s">
        <v>267</v>
      </c>
      <c r="O44" s="35">
        <v>42561</v>
      </c>
      <c r="P44" s="35"/>
      <c r="Q44" s="34">
        <v>0.66666666666666663</v>
      </c>
      <c r="R44" s="67">
        <f t="shared" si="0"/>
        <v>42561.666666666664</v>
      </c>
      <c r="S44" s="78">
        <f t="shared" si="1"/>
        <v>264.99999999417923</v>
      </c>
      <c r="T44" s="6" t="s">
        <v>268</v>
      </c>
      <c r="U44" s="62">
        <v>0.6430555555555556</v>
      </c>
      <c r="V44" s="35">
        <v>42562</v>
      </c>
      <c r="W44" s="12" t="s">
        <v>414</v>
      </c>
      <c r="X44" s="30" t="s">
        <v>413</v>
      </c>
      <c r="Y44" t="s">
        <v>387</v>
      </c>
      <c r="Z44" t="s">
        <v>388</v>
      </c>
    </row>
    <row r="45" spans="1:26" ht="16.5" customHeight="1" thickBot="1">
      <c r="A45" s="11">
        <v>50</v>
      </c>
      <c r="B45" s="2" t="s">
        <v>82</v>
      </c>
      <c r="C45" s="2" t="s">
        <v>93</v>
      </c>
      <c r="D45" s="2" t="s">
        <v>86</v>
      </c>
      <c r="E45" s="2" t="s">
        <v>139</v>
      </c>
      <c r="F45" s="2" t="s">
        <v>143</v>
      </c>
      <c r="G45" s="71">
        <v>52</v>
      </c>
      <c r="H45" s="79">
        <v>3647</v>
      </c>
      <c r="I45" s="47" t="s">
        <v>368</v>
      </c>
      <c r="J45" s="10" t="s">
        <v>367</v>
      </c>
      <c r="K45" s="51" t="s">
        <v>204</v>
      </c>
      <c r="L45" s="2" t="s">
        <v>82</v>
      </c>
      <c r="M45" s="34">
        <v>0.93402777777777779</v>
      </c>
      <c r="N45" s="34">
        <v>0.32222222222222224</v>
      </c>
      <c r="O45" s="35">
        <v>42561</v>
      </c>
      <c r="P45" s="35"/>
      <c r="Q45" s="34">
        <v>0.41666666666666669</v>
      </c>
      <c r="R45" s="67">
        <f t="shared" si="0"/>
        <v>42561.416666666664</v>
      </c>
      <c r="S45" s="78">
        <f t="shared" si="1"/>
        <v>2183.0000000016298</v>
      </c>
      <c r="T45" s="6" t="s">
        <v>269</v>
      </c>
      <c r="U45" s="62">
        <v>0.42499999999999999</v>
      </c>
      <c r="V45" s="35">
        <v>42562</v>
      </c>
      <c r="W45" s="12" t="s">
        <v>416</v>
      </c>
      <c r="X45" s="30" t="s">
        <v>415</v>
      </c>
      <c r="Y45" t="s">
        <v>386</v>
      </c>
    </row>
    <row r="46" spans="1:26" ht="14.25" customHeight="1" thickBot="1">
      <c r="A46" s="11">
        <v>51</v>
      </c>
      <c r="B46" s="2" t="s">
        <v>87</v>
      </c>
      <c r="C46" s="2" t="s">
        <v>93</v>
      </c>
      <c r="D46" s="2" t="s">
        <v>88</v>
      </c>
      <c r="E46" s="2" t="s">
        <v>140</v>
      </c>
      <c r="F46" s="2" t="s">
        <v>143</v>
      </c>
      <c r="G46" s="71">
        <v>84</v>
      </c>
      <c r="H46" s="79">
        <v>1541</v>
      </c>
      <c r="I46" s="47" t="s">
        <v>369</v>
      </c>
      <c r="J46" s="10" t="s">
        <v>372</v>
      </c>
      <c r="K46" s="51" t="s">
        <v>205</v>
      </c>
      <c r="L46" s="2" t="s">
        <v>87</v>
      </c>
      <c r="M46" s="34">
        <v>0.82638888888888884</v>
      </c>
      <c r="N46" s="34">
        <v>0.94444444444444442</v>
      </c>
      <c r="O46" s="35">
        <v>42562</v>
      </c>
      <c r="P46" s="35"/>
      <c r="Q46" s="34">
        <v>0.98611111111111116</v>
      </c>
      <c r="R46" s="67">
        <f t="shared" si="0"/>
        <v>42562.986111111109</v>
      </c>
      <c r="S46" s="78">
        <f t="shared" si="1"/>
        <v>232.00000000186265</v>
      </c>
      <c r="T46" s="6" t="s">
        <v>214</v>
      </c>
      <c r="U46" s="62">
        <v>0.81666666666666665</v>
      </c>
      <c r="V46" s="35">
        <v>42563</v>
      </c>
      <c r="W46" s="12" t="s">
        <v>271</v>
      </c>
      <c r="X46" s="30" t="s">
        <v>270</v>
      </c>
      <c r="Y46" t="s">
        <v>386</v>
      </c>
    </row>
    <row r="47" spans="1:26" ht="16" customHeight="1" thickBot="1">
      <c r="A47" s="11">
        <v>52</v>
      </c>
      <c r="B47" s="2" t="s">
        <v>89</v>
      </c>
      <c r="C47" s="2" t="s">
        <v>94</v>
      </c>
      <c r="D47" s="2" t="s">
        <v>90</v>
      </c>
      <c r="E47" s="2" t="s">
        <v>141</v>
      </c>
      <c r="F47" s="2" t="s">
        <v>143</v>
      </c>
      <c r="G47" s="71">
        <v>14</v>
      </c>
      <c r="H47" s="79">
        <v>984</v>
      </c>
      <c r="I47" s="47" t="s">
        <v>370</v>
      </c>
      <c r="J47" s="10" t="s">
        <v>373</v>
      </c>
      <c r="K47" s="51" t="s">
        <v>206</v>
      </c>
      <c r="L47" s="2" t="s">
        <v>89</v>
      </c>
      <c r="M47" s="34">
        <v>3.8194444444444448E-2</v>
      </c>
      <c r="N47" s="34">
        <v>0.18124999999999999</v>
      </c>
      <c r="O47" s="35">
        <v>42563</v>
      </c>
      <c r="P47" s="35"/>
      <c r="Q47" s="34">
        <v>0.18402777777777779</v>
      </c>
      <c r="R47" s="67">
        <f t="shared" si="0"/>
        <v>42563.184027777781</v>
      </c>
      <c r="S47" s="78">
        <f t="shared" si="1"/>
        <v>234.0000000083819</v>
      </c>
      <c r="T47" s="6" t="s">
        <v>254</v>
      </c>
      <c r="U47" s="62">
        <v>0.6</v>
      </c>
      <c r="V47" s="35">
        <v>42563</v>
      </c>
      <c r="W47" s="30" t="s">
        <v>272</v>
      </c>
      <c r="X47" s="17"/>
      <c r="Y47" t="s">
        <v>386</v>
      </c>
    </row>
    <row r="48" spans="1:26" ht="16" customHeight="1" thickBot="1">
      <c r="A48" s="11">
        <v>53</v>
      </c>
      <c r="B48" s="2" t="s">
        <v>91</v>
      </c>
      <c r="C48" s="2" t="s">
        <v>93</v>
      </c>
      <c r="D48" s="2" t="s">
        <v>92</v>
      </c>
      <c r="E48" s="2" t="s">
        <v>142</v>
      </c>
      <c r="F48" s="2" t="s">
        <v>144</v>
      </c>
      <c r="G48" s="71">
        <v>23</v>
      </c>
      <c r="H48" s="79">
        <v>1141</v>
      </c>
      <c r="I48" s="47" t="s">
        <v>371</v>
      </c>
      <c r="J48" s="10" t="s">
        <v>374</v>
      </c>
      <c r="K48" s="51" t="s">
        <v>207</v>
      </c>
      <c r="L48" s="2" t="s">
        <v>91</v>
      </c>
      <c r="M48" s="18">
        <v>0.91249999999999998</v>
      </c>
      <c r="N48" s="34">
        <v>0.16666666666666666</v>
      </c>
      <c r="O48" s="19">
        <v>42568</v>
      </c>
      <c r="P48" s="19"/>
      <c r="Q48" s="34">
        <v>0.17361111111111113</v>
      </c>
      <c r="R48" s="67">
        <f t="shared" si="0"/>
        <v>42568.173611111109</v>
      </c>
      <c r="S48" s="78">
        <f t="shared" si="1"/>
        <v>400.99999999743886</v>
      </c>
      <c r="T48" s="2" t="s">
        <v>214</v>
      </c>
      <c r="U48" s="63">
        <v>0.58611111111111114</v>
      </c>
      <c r="V48" s="19">
        <v>42568</v>
      </c>
      <c r="W48" s="30" t="s">
        <v>222</v>
      </c>
      <c r="X48" s="17"/>
      <c r="Y48" t="s">
        <v>386</v>
      </c>
    </row>
    <row r="49" spans="1:25" ht="16" customHeight="1" thickBot="1">
      <c r="A49" s="11">
        <v>54</v>
      </c>
      <c r="B49" s="33" t="s">
        <v>146</v>
      </c>
      <c r="C49" s="2" t="s">
        <v>93</v>
      </c>
      <c r="D49" s="33" t="s">
        <v>50</v>
      </c>
      <c r="E49" s="2" t="s">
        <v>119</v>
      </c>
      <c r="F49" s="2" t="s">
        <v>143</v>
      </c>
      <c r="G49" s="72">
        <v>61</v>
      </c>
      <c r="H49" s="79">
        <v>657</v>
      </c>
      <c r="I49" s="45">
        <v>42571.759027777778</v>
      </c>
      <c r="J49" s="9" t="s">
        <v>375</v>
      </c>
      <c r="K49" s="48">
        <v>0.74583333333333324</v>
      </c>
      <c r="L49" s="33" t="s">
        <v>146</v>
      </c>
      <c r="M49" s="41">
        <v>0.83472222222222225</v>
      </c>
      <c r="N49" s="12"/>
      <c r="O49" s="42">
        <v>42571</v>
      </c>
      <c r="P49" s="44">
        <v>42571.958333333336</v>
      </c>
      <c r="Q49" s="41">
        <v>0.96527777777777779</v>
      </c>
      <c r="R49" s="67">
        <f t="shared" si="0"/>
        <v>42571.965277777781</v>
      </c>
      <c r="S49" s="78">
        <f t="shared" si="1"/>
        <v>297.00000000419095</v>
      </c>
      <c r="T49" s="2" t="s">
        <v>214</v>
      </c>
      <c r="U49" s="64">
        <v>1.6666666666666666E-2</v>
      </c>
      <c r="V49" s="42">
        <v>42572</v>
      </c>
      <c r="W49" s="12" t="s">
        <v>382</v>
      </c>
      <c r="X49" s="11"/>
      <c r="Y49" t="s">
        <v>386</v>
      </c>
    </row>
    <row r="50" spans="1:25" ht="16" customHeight="1" thickBot="1">
      <c r="A50" s="11">
        <v>55</v>
      </c>
      <c r="B50" s="33" t="s">
        <v>147</v>
      </c>
      <c r="C50" s="2" t="s">
        <v>93</v>
      </c>
      <c r="D50" s="33" t="s">
        <v>154</v>
      </c>
      <c r="E50" s="2" t="s">
        <v>150</v>
      </c>
      <c r="F50" s="2" t="s">
        <v>144</v>
      </c>
      <c r="G50" s="72">
        <v>52</v>
      </c>
      <c r="H50" s="79">
        <v>492</v>
      </c>
      <c r="I50" s="45">
        <v>42574.744444444441</v>
      </c>
      <c r="J50" s="9" t="s">
        <v>376</v>
      </c>
      <c r="K50" s="48">
        <v>0.74444444444444446</v>
      </c>
      <c r="L50" s="33" t="s">
        <v>147</v>
      </c>
      <c r="M50" s="20">
        <v>0.77083333333333337</v>
      </c>
      <c r="N50" s="11"/>
      <c r="O50" s="43">
        <v>42574</v>
      </c>
      <c r="P50" s="20">
        <v>0.89861111111111114</v>
      </c>
      <c r="Q50" s="20">
        <v>0.89861111111111114</v>
      </c>
      <c r="R50" s="67">
        <f t="shared" si="0"/>
        <v>42574.898611111108</v>
      </c>
      <c r="S50" s="78">
        <f t="shared" si="1"/>
        <v>222.00000000069849</v>
      </c>
      <c r="T50" s="2" t="s">
        <v>213</v>
      </c>
      <c r="U50" s="64">
        <v>0.94930555555555562</v>
      </c>
      <c r="V50" s="42">
        <v>42574</v>
      </c>
      <c r="W50" s="12" t="s">
        <v>382</v>
      </c>
      <c r="X50" s="11"/>
      <c r="Y50" t="s">
        <v>386</v>
      </c>
    </row>
    <row r="51" spans="1:25" ht="16" customHeight="1" thickBot="1">
      <c r="A51" s="11">
        <v>56</v>
      </c>
      <c r="B51" s="33" t="s">
        <v>148</v>
      </c>
      <c r="C51" s="2" t="s">
        <v>94</v>
      </c>
      <c r="D51" s="33" t="s">
        <v>155</v>
      </c>
      <c r="E51" s="2" t="s">
        <v>151</v>
      </c>
      <c r="F51" s="2" t="s">
        <v>144</v>
      </c>
      <c r="G51" s="72">
        <v>19</v>
      </c>
      <c r="H51" s="79">
        <v>387</v>
      </c>
      <c r="I51" s="45">
        <v>42575.918055555558</v>
      </c>
      <c r="J51" s="10" t="s">
        <v>377</v>
      </c>
      <c r="K51" s="48">
        <v>0.95972222222222225</v>
      </c>
      <c r="L51" s="33" t="s">
        <v>148</v>
      </c>
      <c r="M51" s="20">
        <v>0.99305555555555547</v>
      </c>
      <c r="N51" s="11"/>
      <c r="O51" s="43">
        <v>42576</v>
      </c>
      <c r="P51" s="20">
        <v>0.10208333333333335</v>
      </c>
      <c r="Q51" s="20">
        <v>0.10208333333333335</v>
      </c>
      <c r="R51" s="67">
        <f t="shared" si="0"/>
        <v>42576.102083333331</v>
      </c>
      <c r="S51" s="78">
        <f t="shared" si="1"/>
        <v>264.99999999417923</v>
      </c>
      <c r="T51" s="2" t="s">
        <v>213</v>
      </c>
      <c r="U51" s="64">
        <v>0.18680555555555556</v>
      </c>
      <c r="V51" s="42">
        <v>42576</v>
      </c>
      <c r="W51" s="12" t="s">
        <v>383</v>
      </c>
      <c r="X51" s="12"/>
      <c r="Y51" t="s">
        <v>386</v>
      </c>
    </row>
    <row r="52" spans="1:25" ht="16" customHeight="1" thickBot="1">
      <c r="A52" s="11">
        <v>57</v>
      </c>
      <c r="B52" s="33" t="s">
        <v>66</v>
      </c>
      <c r="C52" s="33" t="s">
        <v>93</v>
      </c>
      <c r="D52" s="33" t="s">
        <v>67</v>
      </c>
      <c r="E52" s="33" t="s">
        <v>128</v>
      </c>
      <c r="F52" s="33" t="s">
        <v>144</v>
      </c>
      <c r="G52" s="72">
        <v>31</v>
      </c>
      <c r="H52" s="79">
        <v>1146</v>
      </c>
      <c r="I52" s="45">
        <v>42545.803472222222</v>
      </c>
      <c r="J52" s="10" t="s">
        <v>345</v>
      </c>
      <c r="K52" s="48">
        <v>0.71736111111111101</v>
      </c>
      <c r="L52" s="33" t="s">
        <v>66</v>
      </c>
      <c r="M52" s="20">
        <v>0.83194444444444438</v>
      </c>
      <c r="N52" s="11"/>
      <c r="O52" s="43">
        <v>42545</v>
      </c>
      <c r="P52" s="20">
        <v>0.95486111111111116</v>
      </c>
      <c r="Q52" s="20">
        <v>0.95486111111111116</v>
      </c>
      <c r="R52" s="67">
        <f t="shared" si="0"/>
        <v>42545.954861111109</v>
      </c>
      <c r="S52" s="78">
        <f t="shared" si="1"/>
        <v>217.99999999813735</v>
      </c>
      <c r="T52" s="2" t="s">
        <v>214</v>
      </c>
      <c r="U52" s="58">
        <v>0.59930555555555554</v>
      </c>
      <c r="V52" s="43">
        <v>42546</v>
      </c>
      <c r="W52" s="11" t="s">
        <v>275</v>
      </c>
      <c r="X52" s="11"/>
      <c r="Y52" t="s">
        <v>386</v>
      </c>
    </row>
    <row r="53" spans="1:25" ht="16" customHeight="1" thickBot="1">
      <c r="A53" s="11">
        <v>58</v>
      </c>
      <c r="B53" s="33" t="s">
        <v>149</v>
      </c>
      <c r="C53" s="33" t="s">
        <v>93</v>
      </c>
      <c r="D53" s="33" t="s">
        <v>156</v>
      </c>
      <c r="E53" s="33" t="s">
        <v>152</v>
      </c>
      <c r="F53" s="33" t="s">
        <v>144</v>
      </c>
      <c r="G53" s="72">
        <v>53</v>
      </c>
      <c r="H53" s="79">
        <v>2166</v>
      </c>
      <c r="I53" s="45">
        <v>42581.055555555555</v>
      </c>
      <c r="J53" s="10" t="s">
        <v>378</v>
      </c>
      <c r="K53" s="48">
        <v>5.5555555555555552E-2</v>
      </c>
      <c r="L53" s="33" t="s">
        <v>149</v>
      </c>
      <c r="M53" s="20">
        <v>8.0555555555555561E-2</v>
      </c>
      <c r="N53" s="11"/>
      <c r="O53" s="43">
        <v>42581</v>
      </c>
      <c r="P53" s="20">
        <v>0.60416666666666663</v>
      </c>
      <c r="Q53" s="68">
        <v>0.20833333333333334</v>
      </c>
      <c r="R53" s="67">
        <f t="shared" si="0"/>
        <v>42581.208333333336</v>
      </c>
      <c r="S53" s="78">
        <f t="shared" si="1"/>
        <v>220.00000000465661</v>
      </c>
      <c r="T53" s="2" t="s">
        <v>213</v>
      </c>
      <c r="U53" s="58">
        <v>0.55972222222222223</v>
      </c>
      <c r="V53" s="43">
        <v>42582</v>
      </c>
      <c r="W53" s="11" t="s">
        <v>417</v>
      </c>
      <c r="X53" s="11"/>
      <c r="Y53" t="s">
        <v>386</v>
      </c>
    </row>
    <row r="54" spans="1:25" ht="16" customHeight="1" thickBot="1">
      <c r="A54" s="11">
        <v>59</v>
      </c>
      <c r="B54" s="33" t="s">
        <v>149</v>
      </c>
      <c r="C54" s="2" t="s">
        <v>93</v>
      </c>
      <c r="D54" s="33" t="s">
        <v>157</v>
      </c>
      <c r="E54" s="2" t="s">
        <v>153</v>
      </c>
      <c r="F54" s="2" t="s">
        <v>144</v>
      </c>
      <c r="G54" s="72">
        <v>26</v>
      </c>
      <c r="H54" s="79">
        <v>1060</v>
      </c>
      <c r="I54" s="45">
        <v>42581.89166666667</v>
      </c>
      <c r="J54" s="10" t="s">
        <v>379</v>
      </c>
      <c r="K54" s="48">
        <v>0.89166666666666661</v>
      </c>
      <c r="L54" s="33" t="s">
        <v>149</v>
      </c>
      <c r="M54" s="41">
        <v>0.92291666666666661</v>
      </c>
      <c r="N54" s="11"/>
      <c r="O54" s="42">
        <v>42582</v>
      </c>
      <c r="P54" s="20">
        <v>6.9444444444444434E-2</v>
      </c>
      <c r="Q54" s="41">
        <v>0.14583333333333334</v>
      </c>
      <c r="R54" s="67">
        <f t="shared" si="0"/>
        <v>42582.145833333336</v>
      </c>
      <c r="S54" s="78">
        <f t="shared" si="1"/>
        <v>365.99999999860302</v>
      </c>
      <c r="T54" s="2" t="s">
        <v>214</v>
      </c>
      <c r="U54" s="64">
        <v>0.62777777777777777</v>
      </c>
      <c r="V54" s="42">
        <v>42582</v>
      </c>
      <c r="W54" s="12" t="s">
        <v>275</v>
      </c>
      <c r="X54" s="11"/>
      <c r="Y54" t="s">
        <v>386</v>
      </c>
    </row>
    <row r="56" spans="1:25">
      <c r="E56" s="2" t="s">
        <v>397</v>
      </c>
      <c r="F56">
        <v>23</v>
      </c>
    </row>
    <row r="57" spans="1:25">
      <c r="E57" s="2" t="s">
        <v>398</v>
      </c>
      <c r="F57">
        <v>30</v>
      </c>
    </row>
    <row r="58" spans="1:25">
      <c r="F58" t="s">
        <v>399</v>
      </c>
      <c r="G58">
        <f>MEDIAN(G2:G54)</f>
        <v>40</v>
      </c>
      <c r="H58" s="77">
        <f>MEDIAN(H2:H54)</f>
        <v>1141</v>
      </c>
      <c r="I58"/>
      <c r="K58"/>
      <c r="S58" s="77">
        <f>MEDIAN(S2:S54)</f>
        <v>274.00000000256114</v>
      </c>
    </row>
    <row r="59" spans="1:25">
      <c r="F59" t="s">
        <v>400</v>
      </c>
      <c r="G59">
        <f>AVERAGE(G2:G54)</f>
        <v>43.867924528301884</v>
      </c>
      <c r="H59" s="77">
        <f>AVERAGE(H2:H54)</f>
        <v>1417.3396226415093</v>
      </c>
      <c r="I59"/>
      <c r="K59"/>
      <c r="S59" s="77">
        <f>AVERAGE(S2:S54)</f>
        <v>378.32075471680099</v>
      </c>
    </row>
    <row r="64" spans="1:25" ht="15" thickBot="1"/>
    <row r="65" spans="1:26" ht="16" thickBot="1">
      <c r="A65" s="11">
        <v>1</v>
      </c>
      <c r="B65" s="13" t="s">
        <v>11</v>
      </c>
      <c r="C65" s="6" t="s">
        <v>93</v>
      </c>
      <c r="D65" s="2" t="s">
        <v>12</v>
      </c>
      <c r="E65" s="6" t="s">
        <v>95</v>
      </c>
      <c r="F65" s="6" t="s">
        <v>143</v>
      </c>
      <c r="G65" s="70">
        <v>57</v>
      </c>
      <c r="H65" s="79">
        <v>1786</v>
      </c>
      <c r="I65" s="46" t="s">
        <v>276</v>
      </c>
      <c r="J65" s="11" t="s">
        <v>284</v>
      </c>
      <c r="K65" s="50" t="s">
        <v>158</v>
      </c>
      <c r="L65" s="13" t="s">
        <v>11</v>
      </c>
      <c r="M65" s="14">
        <v>0.48472222222222222</v>
      </c>
      <c r="N65" s="14">
        <v>0.875</v>
      </c>
      <c r="O65" s="15">
        <v>42487</v>
      </c>
      <c r="P65" s="11"/>
      <c r="Q65" s="14">
        <v>0.93055555555555547</v>
      </c>
      <c r="R65" s="67">
        <f>O65+Q65</f>
        <v>42487.930555555555</v>
      </c>
      <c r="S65" s="78">
        <f>(R65-I65)*1440</f>
        <v>685.9999999939464</v>
      </c>
      <c r="T65" s="6" t="s">
        <v>213</v>
      </c>
      <c r="U65" s="55" t="s">
        <v>227</v>
      </c>
      <c r="V65" s="5" t="s">
        <v>237</v>
      </c>
      <c r="W65" s="5" t="s">
        <v>219</v>
      </c>
      <c r="X65" s="16" t="s">
        <v>236</v>
      </c>
      <c r="Y65" s="52" t="s">
        <v>386</v>
      </c>
    </row>
    <row r="66" spans="1:26" ht="16" customHeight="1" thickBot="1">
      <c r="A66" s="11">
        <v>2</v>
      </c>
      <c r="B66" s="2" t="s">
        <v>11</v>
      </c>
      <c r="C66" s="6" t="s">
        <v>93</v>
      </c>
      <c r="D66" s="2" t="s">
        <v>13</v>
      </c>
      <c r="E66" s="6" t="s">
        <v>96</v>
      </c>
      <c r="F66" s="6" t="s">
        <v>143</v>
      </c>
      <c r="G66" s="70">
        <v>40</v>
      </c>
      <c r="H66" s="79">
        <v>991</v>
      </c>
      <c r="I66" s="46" t="s">
        <v>277</v>
      </c>
      <c r="J66" s="11" t="s">
        <v>285</v>
      </c>
      <c r="K66" s="50" t="s">
        <v>159</v>
      </c>
      <c r="L66" s="2" t="s">
        <v>11</v>
      </c>
      <c r="M66" s="14">
        <v>0.90972222222222221</v>
      </c>
      <c r="N66" s="14">
        <v>0.95138888888888884</v>
      </c>
      <c r="O66" s="15">
        <v>42487</v>
      </c>
      <c r="P66" s="11"/>
      <c r="Q66" s="14">
        <v>0.96527777777777779</v>
      </c>
      <c r="R66" s="67">
        <f>O66+Q66</f>
        <v>42487.965277777781</v>
      </c>
      <c r="S66" s="78">
        <f>(R66-I66)*1440</f>
        <v>146.00000000442378</v>
      </c>
      <c r="T66" s="6" t="s">
        <v>213</v>
      </c>
      <c r="U66" s="55" t="s">
        <v>228</v>
      </c>
      <c r="V66" s="5" t="s">
        <v>237</v>
      </c>
      <c r="W66" s="5" t="s">
        <v>220</v>
      </c>
      <c r="X66" s="17"/>
      <c r="Y66" s="52" t="s">
        <v>386</v>
      </c>
    </row>
    <row r="67" spans="1:26" ht="16" customHeight="1" thickBot="1">
      <c r="A67" s="11">
        <v>3</v>
      </c>
      <c r="B67" s="2" t="s">
        <v>14</v>
      </c>
      <c r="C67" s="6" t="s">
        <v>93</v>
      </c>
      <c r="D67" s="2" t="s">
        <v>15</v>
      </c>
      <c r="E67" s="6" t="s">
        <v>97</v>
      </c>
      <c r="F67" s="6" t="s">
        <v>144</v>
      </c>
      <c r="G67" s="70">
        <v>55</v>
      </c>
      <c r="H67" s="80">
        <v>1177</v>
      </c>
      <c r="I67" s="46" t="s">
        <v>278</v>
      </c>
      <c r="J67" s="11" t="s">
        <v>286</v>
      </c>
      <c r="K67" s="50" t="s">
        <v>160</v>
      </c>
      <c r="L67" s="2" t="s">
        <v>14</v>
      </c>
      <c r="M67" s="14">
        <v>0.57708333333333328</v>
      </c>
      <c r="N67" s="14">
        <v>0.20833333333333334</v>
      </c>
      <c r="O67" s="15">
        <v>42490</v>
      </c>
      <c r="P67" s="11"/>
      <c r="Q67" s="14">
        <v>0.2951388888888889</v>
      </c>
      <c r="R67" s="67">
        <f>O67+Q67</f>
        <v>42490.295138888891</v>
      </c>
      <c r="S67" s="78">
        <f>(R67-I67)*1440</f>
        <v>1050.9999999997672</v>
      </c>
      <c r="T67" s="6" t="s">
        <v>213</v>
      </c>
      <c r="U67" s="55" t="s">
        <v>229</v>
      </c>
      <c r="V67" s="5" t="s">
        <v>238</v>
      </c>
      <c r="W67" s="5" t="s">
        <v>220</v>
      </c>
      <c r="X67" s="17"/>
      <c r="Y67" s="52" t="s">
        <v>386</v>
      </c>
    </row>
    <row r="68" spans="1:26" ht="16" customHeight="1" thickBot="1">
      <c r="A68" s="11">
        <v>4</v>
      </c>
      <c r="B68" s="2" t="s">
        <v>16</v>
      </c>
      <c r="C68" s="6" t="s">
        <v>93</v>
      </c>
      <c r="D68" s="2" t="s">
        <v>17</v>
      </c>
      <c r="E68" s="6" t="s">
        <v>98</v>
      </c>
      <c r="F68" s="6" t="s">
        <v>143</v>
      </c>
      <c r="G68" s="70">
        <v>36</v>
      </c>
      <c r="H68" s="79">
        <v>841</v>
      </c>
      <c r="I68" s="46" t="s">
        <v>279</v>
      </c>
      <c r="J68" s="11" t="s">
        <v>287</v>
      </c>
      <c r="K68" s="50" t="s">
        <v>161</v>
      </c>
      <c r="L68" s="2" t="s">
        <v>16</v>
      </c>
      <c r="M68" s="18">
        <v>7.1527777777777787E-2</v>
      </c>
      <c r="N68" s="18">
        <v>0.33333333333333331</v>
      </c>
      <c r="O68" s="19">
        <v>42490</v>
      </c>
      <c r="P68" s="11"/>
      <c r="Q68" s="18">
        <v>0.44791666666666669</v>
      </c>
      <c r="R68" s="67">
        <f>O68+Q68</f>
        <v>42490.447916666664</v>
      </c>
      <c r="S68" s="78">
        <f>(R68-I68)*1440</f>
        <v>138.99999999208376</v>
      </c>
      <c r="T68" s="6" t="s">
        <v>213</v>
      </c>
      <c r="U68" s="55" t="s">
        <v>230</v>
      </c>
      <c r="V68" s="5" t="s">
        <v>238</v>
      </c>
      <c r="W68" s="5" t="s">
        <v>220</v>
      </c>
      <c r="X68" s="17"/>
      <c r="Y68" s="52" t="s">
        <v>386</v>
      </c>
    </row>
    <row r="69" spans="1:26" ht="16" customHeight="1" thickBot="1">
      <c r="A69" s="11">
        <v>5</v>
      </c>
      <c r="B69" s="2" t="s">
        <v>16</v>
      </c>
      <c r="C69" s="6" t="s">
        <v>93</v>
      </c>
      <c r="D69" s="2" t="s">
        <v>18</v>
      </c>
      <c r="E69" s="6" t="s">
        <v>99</v>
      </c>
      <c r="F69" s="6" t="s">
        <v>143</v>
      </c>
      <c r="G69" s="70">
        <v>42</v>
      </c>
      <c r="H69" s="79">
        <v>575</v>
      </c>
      <c r="I69" s="46" t="s">
        <v>280</v>
      </c>
      <c r="J69" s="11" t="s">
        <v>288</v>
      </c>
      <c r="K69" s="48">
        <v>0.35833333333333334</v>
      </c>
      <c r="L69" s="2" t="s">
        <v>16</v>
      </c>
      <c r="M69" s="3" t="s">
        <v>208</v>
      </c>
      <c r="N69" s="14">
        <v>0.47222222222222227</v>
      </c>
      <c r="O69" s="15">
        <v>42490</v>
      </c>
      <c r="P69" s="11"/>
      <c r="Q69" s="14">
        <v>0.53125</v>
      </c>
      <c r="R69" s="67">
        <f>O69+Q69</f>
        <v>42490.53125</v>
      </c>
      <c r="S69" s="78">
        <f>(R69-I69)*1440</f>
        <v>721.99999999604188</v>
      </c>
      <c r="T69" s="5" t="s">
        <v>214</v>
      </c>
      <c r="U69" s="56">
        <v>0.72430555555555554</v>
      </c>
      <c r="V69" s="5" t="s">
        <v>238</v>
      </c>
      <c r="W69" s="21" t="s">
        <v>221</v>
      </c>
      <c r="X69" s="17"/>
      <c r="Y69" t="s">
        <v>387</v>
      </c>
      <c r="Z69" t="s">
        <v>388</v>
      </c>
    </row>
    <row r="86" spans="5:5">
      <c r="E86" s="76"/>
    </row>
  </sheetData>
  <sortState ref="A2:U154">
    <sortCondition ref="A2:A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topLeftCell="A4" workbookViewId="0">
      <selection activeCell="B10" sqref="B10"/>
    </sheetView>
  </sheetViews>
  <sheetFormatPr defaultRowHeight="14.5"/>
  <cols>
    <col min="1" max="1" width="21.26953125" bestFit="1" customWidth="1"/>
  </cols>
  <sheetData>
    <row r="1" spans="1:9">
      <c r="A1" t="s">
        <v>410</v>
      </c>
      <c r="D1" t="s">
        <v>411</v>
      </c>
    </row>
    <row r="2" spans="1:9">
      <c r="B2" t="s">
        <v>399</v>
      </c>
      <c r="C2" t="s">
        <v>400</v>
      </c>
    </row>
    <row r="3" spans="1:9">
      <c r="A3" t="s">
        <v>401</v>
      </c>
      <c r="B3">
        <v>40</v>
      </c>
      <c r="C3">
        <v>44</v>
      </c>
    </row>
    <row r="4" spans="1:9">
      <c r="A4" t="s">
        <v>402</v>
      </c>
      <c r="B4" t="s">
        <v>424</v>
      </c>
      <c r="C4" t="s">
        <v>425</v>
      </c>
    </row>
    <row r="5" spans="1:9">
      <c r="A5" t="s">
        <v>403</v>
      </c>
      <c r="B5">
        <v>274</v>
      </c>
      <c r="C5">
        <v>378</v>
      </c>
    </row>
    <row r="6" spans="1:9">
      <c r="A6" t="s">
        <v>404</v>
      </c>
      <c r="B6">
        <v>1141</v>
      </c>
      <c r="C6">
        <v>1417</v>
      </c>
    </row>
    <row r="8" spans="1:9">
      <c r="B8" t="s">
        <v>405</v>
      </c>
      <c r="C8" t="s">
        <v>406</v>
      </c>
      <c r="D8" t="s">
        <v>407</v>
      </c>
      <c r="E8" t="s">
        <v>408</v>
      </c>
      <c r="F8" t="s">
        <v>416</v>
      </c>
    </row>
    <row r="9" spans="1:9">
      <c r="A9" t="s">
        <v>409</v>
      </c>
      <c r="B9">
        <v>19</v>
      </c>
      <c r="C9">
        <v>27</v>
      </c>
      <c r="D9">
        <v>18</v>
      </c>
      <c r="E9">
        <v>6</v>
      </c>
      <c r="F9">
        <v>1</v>
      </c>
    </row>
    <row r="16" spans="1:9">
      <c r="I16" s="4"/>
    </row>
    <row r="17" spans="9:9">
      <c r="I17" s="7"/>
    </row>
    <row r="18" spans="9:9">
      <c r="I18" s="7"/>
    </row>
    <row r="19" spans="9:9">
      <c r="I19" s="7"/>
    </row>
    <row r="20" spans="9:9">
      <c r="I20" s="7"/>
    </row>
    <row r="21" spans="9:9">
      <c r="I21" s="7"/>
    </row>
    <row r="22" spans="9:9">
      <c r="I22" s="7"/>
    </row>
    <row r="23" spans="9:9">
      <c r="I23" s="7"/>
    </row>
    <row r="24" spans="9:9">
      <c r="I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D15" sqref="D15"/>
    </sheetView>
  </sheetViews>
  <sheetFormatPr defaultRowHeight="14.5"/>
  <sheetData>
    <row r="1" spans="2:2" ht="16" thickBot="1">
      <c r="B1" s="66">
        <v>619</v>
      </c>
    </row>
    <row r="2" spans="2:2" ht="16" thickBot="1">
      <c r="B2" s="66">
        <v>715</v>
      </c>
    </row>
    <row r="3" spans="2:2" ht="16" thickBot="1">
      <c r="B3" s="66">
        <v>784</v>
      </c>
    </row>
    <row r="4" spans="2:2" ht="16" thickBot="1">
      <c r="B4" s="66">
        <v>613</v>
      </c>
    </row>
    <row r="5" spans="2:2" ht="16" thickBot="1">
      <c r="B5" s="66">
        <v>1559</v>
      </c>
    </row>
    <row r="6" spans="2:2" ht="16" thickBot="1">
      <c r="B6" s="66">
        <v>617</v>
      </c>
    </row>
    <row r="7" spans="2:2" ht="16" thickBot="1">
      <c r="B7" s="66">
        <v>927</v>
      </c>
    </row>
    <row r="8" spans="2:2" ht="16" thickBot="1">
      <c r="B8" s="66">
        <v>708</v>
      </c>
    </row>
    <row r="9" spans="2:2" ht="16" thickBot="1">
      <c r="B9" s="66">
        <v>302</v>
      </c>
    </row>
    <row r="10" spans="2:2" ht="16" thickBot="1">
      <c r="B10" s="66">
        <v>1267</v>
      </c>
    </row>
    <row r="11" spans="2:2" ht="16" thickBot="1">
      <c r="B11" s="66">
        <v>246</v>
      </c>
    </row>
    <row r="12" spans="2:2" ht="16" thickBot="1">
      <c r="B12" s="66">
        <v>782</v>
      </c>
    </row>
    <row r="13" spans="2:2" ht="16" thickBot="1">
      <c r="B13" s="66">
        <v>249</v>
      </c>
    </row>
    <row r="14" spans="2:2" ht="16" thickBot="1">
      <c r="B14" s="66">
        <v>644</v>
      </c>
    </row>
    <row r="15" spans="2:2" ht="16" thickBot="1">
      <c r="B15" s="66">
        <v>459</v>
      </c>
    </row>
    <row r="16" spans="2:2" ht="16" thickBot="1">
      <c r="B16" s="66">
        <v>657</v>
      </c>
    </row>
    <row r="17" spans="1:2" ht="16" thickBot="1">
      <c r="B17" s="66">
        <v>492</v>
      </c>
    </row>
    <row r="18" spans="1:2" ht="16" thickBot="1">
      <c r="B18" s="66">
        <v>387</v>
      </c>
    </row>
    <row r="19" spans="1:2">
      <c r="A19" t="s">
        <v>399</v>
      </c>
      <c r="B19">
        <f>MEDIAN(B1:B18)</f>
        <v>631.5</v>
      </c>
    </row>
    <row r="20" spans="1:2">
      <c r="A20" t="s">
        <v>400</v>
      </c>
      <c r="B20">
        <f>AVERAGE(B1:B18)</f>
        <v>668.16666666666663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post.data</vt:lpstr>
      <vt:lpstr>time to dc</vt:lpstr>
    </vt:vector>
  </TitlesOfParts>
  <Company>New York Hospital Queens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LeBaron</dc:creator>
  <cp:lastModifiedBy>Johnathon LeBaron</cp:lastModifiedBy>
  <dcterms:created xsi:type="dcterms:W3CDTF">2016-08-02T19:32:40Z</dcterms:created>
  <dcterms:modified xsi:type="dcterms:W3CDTF">2017-02-03T20:42:05Z</dcterms:modified>
</cp:coreProperties>
</file>