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clbishop\Documents\GitHub\FE-D20_Checker\Example D20 XML\D20M++\"/>
    </mc:Choice>
  </mc:AlternateContent>
  <bookViews>
    <workbookView xWindow="0" yWindow="0" windowWidth="23040" windowHeight="9084" activeTab="1"/>
  </bookViews>
  <sheets>
    <sheet name="General" sheetId="1" r:id="rId1"/>
    <sheet name="D20++ QC Doc" sheetId="2" r:id="rId2"/>
    <sheet name="ME++ Pseudo points" sheetId="3" r:id="rId3"/>
  </sheets>
  <definedNames>
    <definedName name="_xlnm.Print_Area" localSheetId="1">'D20++ QC Doc'!$B$1:$L$223</definedName>
    <definedName name="_xlnm.Print_Titles" localSheetId="1">'D20++ QC Doc'!$8:$8</definedName>
  </definedNames>
  <calcPr calcId="171027"/>
</workbook>
</file>

<file path=xl/calcChain.xml><?xml version="1.0" encoding="utf-8"?>
<calcChain xmlns="http://schemas.openxmlformats.org/spreadsheetml/2006/main">
  <c r="F134" i="2" l="1"/>
  <c r="F133" i="2"/>
  <c r="F132" i="2"/>
  <c r="F131" i="2"/>
  <c r="F130" i="2"/>
  <c r="F129" i="2"/>
  <c r="F128" i="2"/>
  <c r="F127" i="2"/>
  <c r="F126" i="2"/>
  <c r="F125" i="2"/>
  <c r="F124" i="2"/>
  <c r="F120" i="2"/>
  <c r="F119" i="2"/>
  <c r="F118" i="2"/>
  <c r="F117" i="2"/>
  <c r="F116" i="2"/>
  <c r="F115" i="2"/>
  <c r="F114" i="2"/>
  <c r="F65" i="2"/>
  <c r="E65" i="2"/>
  <c r="D64" i="2"/>
  <c r="C64" i="2"/>
  <c r="B64" i="2"/>
  <c r="D62" i="2"/>
  <c r="C62" i="2"/>
  <c r="B62" i="2"/>
  <c r="D60" i="2"/>
  <c r="C60" i="2"/>
  <c r="B60" i="2"/>
  <c r="D58" i="2"/>
  <c r="C58" i="2"/>
  <c r="B58" i="2"/>
  <c r="E51" i="2"/>
  <c r="E6" i="2"/>
  <c r="C6" i="2"/>
  <c r="C3" i="2"/>
  <c r="B65" i="2" l="1"/>
  <c r="E50" i="2" s="1"/>
  <c r="C65" i="2"/>
  <c r="E48" i="2" s="1"/>
  <c r="D65" i="2"/>
  <c r="E49" i="2" s="1"/>
</calcChain>
</file>

<file path=xl/sharedStrings.xml><?xml version="1.0" encoding="utf-8"?>
<sst xmlns="http://schemas.openxmlformats.org/spreadsheetml/2006/main" count="297" uniqueCount="220">
  <si>
    <t>D20 ME,  MEII and MX QC Document</t>
  </si>
  <si>
    <t>Revisions</t>
  </si>
  <si>
    <t>Revision</t>
  </si>
  <si>
    <t>Date</t>
  </si>
  <si>
    <t>Description</t>
  </si>
  <si>
    <t>Name</t>
  </si>
  <si>
    <t>-----</t>
  </si>
  <si>
    <t>Initial document</t>
  </si>
  <si>
    <t>RBC</t>
  </si>
  <si>
    <t xml:space="preserve">Added Accumulator Freeze settings to be checked. </t>
  </si>
  <si>
    <t>ARF</t>
  </si>
  <si>
    <t>Revised Communication Watchdog examples</t>
  </si>
  <si>
    <t>Added columns for Python script output</t>
  </si>
  <si>
    <t>MAC</t>
  </si>
  <si>
    <t>First Energy D20++ QC Checklist</t>
  </si>
  <si>
    <t>Substation Name</t>
  </si>
  <si>
    <t>Config Name</t>
  </si>
  <si>
    <t>Revision Text from Config</t>
  </si>
  <si>
    <t>Config Engineers Initials in Cell H6, Q4 Reviewers initials in cell J6</t>
  </si>
  <si>
    <t>NAME</t>
  </si>
  <si>
    <t>APPLICATION</t>
  </si>
  <si>
    <t>TABLE</t>
  </si>
  <si>
    <t>COLUMN</t>
  </si>
  <si>
    <t>SETTING</t>
  </si>
  <si>
    <t>Q3</t>
  </si>
  <si>
    <t>Q4</t>
  </si>
  <si>
    <t>OLD CONFIG</t>
  </si>
  <si>
    <t>DNP DCA</t>
  </si>
  <si>
    <t>B023_PNT</t>
  </si>
  <si>
    <t>DEVICE CONFIGURATION</t>
  </si>
  <si>
    <t>DCA Object Type</t>
  </si>
  <si>
    <t>Number of REAL Device Points</t>
  </si>
  <si>
    <t>Binary Input</t>
  </si>
  <si>
    <t>Use Pull Down under "DCA Object Type" for point type. Insert real device points in colum F</t>
  </si>
  <si>
    <t>Binary Output</t>
  </si>
  <si>
    <t>Running Counter</t>
  </si>
  <si>
    <t>Frozen Counter</t>
  </si>
  <si>
    <t>Analog Input</t>
  </si>
  <si>
    <t>Analog Input 16</t>
  </si>
  <si>
    <t>NEW CONFIG</t>
  </si>
  <si>
    <t>B023_CFG</t>
  </si>
  <si>
    <t>DCA CONFIGURATION</t>
  </si>
  <si>
    <t>RESTART DELAY</t>
  </si>
  <si>
    <t>B023_DEV</t>
  </si>
  <si>
    <t>POLL INTERVAL</t>
  </si>
  <si>
    <t>5 sec</t>
  </si>
  <si>
    <t>INTEGRITY POLL INTERVAL</t>
  </si>
  <si>
    <t>OFFLINE AFTER FAIL</t>
  </si>
  <si>
    <t>OFFLINE AFTER CHAN. FAIL</t>
  </si>
  <si>
    <t>FAILURES FOR BAD CHAN.</t>
  </si>
  <si>
    <t>3 (minimum)</t>
  </si>
  <si>
    <t>TIMESYNCING</t>
  </si>
  <si>
    <t>DISABLE</t>
  </si>
  <si>
    <t>HARRIS DCA</t>
  </si>
  <si>
    <t>A020_SRU</t>
  </si>
  <si>
    <t>SRU TABLE</t>
  </si>
  <si>
    <t>RE-INIT INTERVAL</t>
  </si>
  <si>
    <t>SYSTEM PT. DB B008</t>
  </si>
  <si>
    <t>A0083</t>
  </si>
  <si>
    <t>CALCULATOR DTA</t>
  </si>
  <si>
    <t>DCA POINTS</t>
  </si>
  <si>
    <t>DEVICES = 0</t>
  </si>
  <si>
    <t>ALL DCAs</t>
  </si>
  <si>
    <t>POINT DESCRIPTION</t>
  </si>
  <si>
    <t>DEVICES</t>
  </si>
  <si>
    <t>DEVICE DESCRIPTION &amp; ADDR.</t>
  </si>
  <si>
    <t xml:space="preserve">System Point Database DNP Instance Totalizer </t>
  </si>
  <si>
    <t>Use this for each instance just as a check of your work</t>
  </si>
  <si>
    <t>Insert Values in the red cells below for each DNP instance of your System Point Database</t>
  </si>
  <si>
    <t xml:space="preserve">Total DI's: </t>
  </si>
  <si>
    <t>These are the values that need to be in the System Point Database. These values include Pseudo Points</t>
  </si>
  <si>
    <t xml:space="preserve">Total DO's: </t>
  </si>
  <si>
    <t xml:space="preserve">Total AI's: </t>
  </si>
  <si>
    <t xml:space="preserve">Total DV's: </t>
  </si>
  <si>
    <t xml:space="preserve">24 Analog in for Satec, 21 Analog in for Bitronic, Mixture of points for RTACS and other devices. </t>
  </si>
  <si>
    <t>Analog Inputs</t>
  </si>
  <si>
    <t>Digital Inputs</t>
  </si>
  <si>
    <t>Digital Outputs</t>
  </si>
  <si>
    <t>Counter Inputs</t>
  </si>
  <si>
    <t>Devices</t>
  </si>
  <si>
    <t>WESMAINT ll</t>
  </si>
  <si>
    <t>B014MCFG</t>
  </si>
  <si>
    <t>BUFFER CONFIGURATION</t>
  </si>
  <si>
    <t>SOE BUFFER SIZE</t>
  </si>
  <si>
    <t>SOE LOCATION</t>
  </si>
  <si>
    <t>NVRAM</t>
  </si>
  <si>
    <t>WM_TIME</t>
  </si>
  <si>
    <t>Daylight Savings Time</t>
  </si>
  <si>
    <t>Standard UTC Offset</t>
  </si>
  <si>
    <t>DST Offset</t>
  </si>
  <si>
    <t>B014USER</t>
  </si>
  <si>
    <t>USER CONFIGURATION</t>
  </si>
  <si>
    <t>USER NAME</t>
  </si>
  <si>
    <t>PASSWORD</t>
  </si>
  <si>
    <t>CONTROL PASSWORD</t>
  </si>
  <si>
    <t>WWELCOME</t>
  </si>
  <si>
    <t>WELCOME MESSAGE</t>
  </si>
  <si>
    <t>Row =15, Inverse</t>
  </si>
  <si>
    <t>NEW LOGIN</t>
  </si>
  <si>
    <t>Insert new device welcome screen text in Cell C76</t>
  </si>
  <si>
    <t>BRIDGEMAN</t>
  </si>
  <si>
    <t>B015</t>
  </si>
  <si>
    <t>CONFIGURATION TABLE</t>
  </si>
  <si>
    <t>Number of RX Buffers</t>
  </si>
  <si>
    <t>LOCAL</t>
  </si>
  <si>
    <t>Application Address</t>
  </si>
  <si>
    <t>Data Link Channel</t>
  </si>
  <si>
    <t>LAN Address (Hex)</t>
  </si>
  <si>
    <t>REMOTE</t>
  </si>
  <si>
    <t>Data Link channel</t>
  </si>
  <si>
    <t>Comm Watchdog</t>
  </si>
  <si>
    <t>A026_CFG</t>
  </si>
  <si>
    <t>*****  See Examples below *****</t>
  </si>
  <si>
    <t>COMMUNICATION WD</t>
  </si>
  <si>
    <t>A026DCA</t>
  </si>
  <si>
    <t>SOE ENABLE</t>
  </si>
  <si>
    <t>YES</t>
  </si>
  <si>
    <t>COS ENABLE</t>
  </si>
  <si>
    <t>SATEC Meter Comm</t>
  </si>
  <si>
    <t>DNP Datalink</t>
  </si>
  <si>
    <t>B013_CFG</t>
  </si>
  <si>
    <t>Port Configuration</t>
  </si>
  <si>
    <t>Baud Rate</t>
  </si>
  <si>
    <t>ACCUM. FREEZE</t>
  </si>
  <si>
    <t>A030CFG</t>
  </si>
  <si>
    <t>DTA MISC PARAMETERS</t>
  </si>
  <si>
    <t>TIME SYNC WAIT</t>
  </si>
  <si>
    <t>STATUS/ACC FREEZE</t>
  </si>
  <si>
    <t>ALL COLUMNS</t>
  </si>
  <si>
    <t>Empty (No Values)</t>
  </si>
  <si>
    <t>ACC FREEZE/CONTROLS</t>
  </si>
  <si>
    <t>DNP DPA</t>
  </si>
  <si>
    <t>B021CFG</t>
  </si>
  <si>
    <t>DPA CONFIGURATION</t>
  </si>
  <si>
    <t>DATALINK CONFIRM</t>
  </si>
  <si>
    <t>Disabled</t>
  </si>
  <si>
    <t>Unsolicited Responses</t>
  </si>
  <si>
    <t>Idle Report Period</t>
  </si>
  <si>
    <t>HARRIS DPA</t>
  </si>
  <si>
    <t>A003MT01</t>
  </si>
  <si>
    <t>DIGITAL INPUT MAP</t>
  </si>
  <si>
    <t>SOE</t>
  </si>
  <si>
    <t>NO</t>
  </si>
  <si>
    <t>A003_LRU</t>
  </si>
  <si>
    <t>LRU CONFIGURATION</t>
  </si>
  <si>
    <t>OFFLINE CONDITION</t>
  </si>
  <si>
    <t>ALL POINTS</t>
  </si>
  <si>
    <t>Optional Settings if Needed</t>
  </si>
  <si>
    <t>A003MT02</t>
  </si>
  <si>
    <t>DIGITAL OUTPUT MAP</t>
  </si>
  <si>
    <t>CONTACT DUR/BASE TIME</t>
  </si>
  <si>
    <t xml:space="preserve">Check Scaling for the Harris analog points. Fault Distance and TR Winding Temp should be as shown above. All other scaling factors should be as the Volts are shown in the above graphic. </t>
  </si>
  <si>
    <t>Revenue Meter Settings</t>
  </si>
  <si>
    <t>(Derived from Mansfield Rev Meter config that had minimal errors to revenue meters)</t>
  </si>
  <si>
    <t>B015_RAT</t>
  </si>
  <si>
    <t>REMOTE APPLICATION</t>
  </si>
  <si>
    <t>TX DELAY TO APPL.</t>
  </si>
  <si>
    <t>250</t>
  </si>
  <si>
    <t>DCD, RTS, &amp; CTS</t>
  </si>
  <si>
    <t>Disable</t>
  </si>
  <si>
    <t>DCD to RX enable time</t>
  </si>
  <si>
    <t>RTS Preamble</t>
  </si>
  <si>
    <t>RTS Postamble</t>
  </si>
  <si>
    <t>Max Frame Size</t>
  </si>
  <si>
    <t>Transmit Retries</t>
  </si>
  <si>
    <t>Transmit Buffers</t>
  </si>
  <si>
    <t>Receive Buffers</t>
  </si>
  <si>
    <t>Confirm Timeout</t>
  </si>
  <si>
    <t>Response Timeout</t>
  </si>
  <si>
    <t>Data Link CFM Required</t>
  </si>
  <si>
    <t>Confirm Required</t>
  </si>
  <si>
    <t xml:space="preserve">After the Config is done, go back and make sure the WinPoints in the Points List were updated to reflect the new equipment or changes and match what is in the Config File. </t>
  </si>
  <si>
    <t xml:space="preserve">Does this config have an HMI associated with it? If so go back and make sure your WinPoints are correct in the points list for any revisions made in the config. </t>
  </si>
  <si>
    <t>ME++ DEFAULT PSEUDOS</t>
  </si>
  <si>
    <t>Analog</t>
  </si>
  <si>
    <t>Digital Input</t>
  </si>
  <si>
    <t>Digital Output</t>
  </si>
  <si>
    <t>ONE WAY TRANSMISSION DELAY</t>
  </si>
  <si>
    <t>Global DEVICES DISABLED</t>
  </si>
  <si>
    <t>Global DISABLE ALL DEV</t>
  </si>
  <si>
    <t># OF SUCCESSFUL TRANS W/DEV</t>
  </si>
  <si>
    <t>Global POLLING DISABLED ALL DEV</t>
  </si>
  <si>
    <t>Global DISABLE POLLS TO ALL DEV</t>
  </si>
  <si>
    <t># OF FAILURES</t>
  </si>
  <si>
    <t>Global DISABLE UNSOL RESP ALL DEV</t>
  </si>
  <si>
    <t>Global DISABLE UNSOL RESP</t>
  </si>
  <si>
    <t>PRESENT CHANNEL</t>
  </si>
  <si>
    <t>ENABLED/DISABLED DEVICE</t>
  </si>
  <si>
    <t>Global POLL ALL DEV FOR CLSS DATA</t>
  </si>
  <si>
    <t>% OF SUCCESSFUL TRANSACTIONS</t>
  </si>
  <si>
    <t>POLLING ENABLED/DISABLED</t>
  </si>
  <si>
    <t>Global POLL ALL DEV FOR INTG DATA</t>
  </si>
  <si>
    <t>UNSOL RESP ENABLED/DISABLED</t>
  </si>
  <si>
    <t>Global RESTART ALL DEV</t>
  </si>
  <si>
    <t>POLL FOR DATA</t>
  </si>
  <si>
    <t>Global TIMESYNC ALL DEV</t>
  </si>
  <si>
    <t>REMOTE RESTART</t>
  </si>
  <si>
    <t>Global CLEAR CHANNEL</t>
  </si>
  <si>
    <t>TIME SYNC REMOTE</t>
  </si>
  <si>
    <t>Global CLEAR COMM STATISTIC</t>
  </si>
  <si>
    <t>PROPAGATION DELAY MEASURE</t>
  </si>
  <si>
    <t>DEVICE ENABLED</t>
  </si>
  <si>
    <t>PRI COMM CHANNEL STATUS</t>
  </si>
  <si>
    <t>SCHEDULED POLLS ENABLED</t>
  </si>
  <si>
    <t>SEC COMM CHANNEL STATUS</t>
  </si>
  <si>
    <t>UNSOLICITED RESP ENABLED</t>
  </si>
  <si>
    <t>PRI CHANNEL IN USE</t>
  </si>
  <si>
    <t>POLL DEV FOR CLASS DATA</t>
  </si>
  <si>
    <t>SEC CHANNEL IN USE</t>
  </si>
  <si>
    <t>POLL DEV FOR INTEG DATA</t>
  </si>
  <si>
    <t>IIN RESTART BIT STATE</t>
  </si>
  <si>
    <t>DEVICE RESTART</t>
  </si>
  <si>
    <t>IIN TROUBLE BIT STATE</t>
  </si>
  <si>
    <t>TIMESYNC IN PROGRESS</t>
  </si>
  <si>
    <t>PROPAGATION DELAY IN PROG</t>
  </si>
  <si>
    <t>FORCE NEXT COM CHANNEL</t>
  </si>
  <si>
    <t>CLEAR COMM STATISTIC</t>
  </si>
  <si>
    <t>Some Python Values</t>
  </si>
  <si>
    <t>Row</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</si>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</sst>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14" x14ac:knownFonts="1">
    <font>
      <sz val="10"/>
      <name val="Arial"/>
    </font>
    <font>
      <b/>
      <sz val="10"/>
      <name val="Arial"/>
      <family val="2"/>
    </font>
    <font>
      <b/>
      <u/>
      <sz val="10"/>
      <name val="Arial"/>
      <family val="2"/>
    </font>
    <font>
      <u/>
      <sz val="10"/>
      <name val="Arial"/>
      <family val="2"/>
    </font>
    <font>
      <sz val="10"/>
      <name val="Arial"/>
      <family val="2"/>
    </font>
    <font>
      <sz val="14"/>
      <name val="Arial"/>
      <family val="2"/>
    </font>
    <font>
      <sz val="10"/>
      <color indexed="55"/>
      <name val="Arial"/>
      <family val="2"/>
    </font>
    <font>
      <sz val="16"/>
      <name val="Arial"/>
      <family val="2"/>
    </font>
    <font>
      <b/>
      <u/>
      <sz val="18"/>
      <name val="Arial"/>
      <family val="2"/>
    </font>
    <font>
      <b/>
      <sz val="8"/>
      <color indexed="10"/>
      <name val="Arial"/>
      <family val="2"/>
    </font>
    <font>
      <sz val="11"/>
      <color theme="1"/>
      <name val="Calibri"/>
      <family val="2"/>
      <scheme val="minor"/>
    </font>
    <font>
      <sz val="8"/>
      <color theme="1"/>
      <name val="Calibri"/>
      <family val="2"/>
      <scheme val="minor"/>
    </font>
    <font>
      <b/>
      <sz val="8"/>
      <color theme="1"/>
      <name val="Arial"/>
      <family val="2"/>
    </font>
    <font>
      <sz val="10"/>
      <color rgb="FFFF0000"/>
      <name val="Arial"/>
      <family val="2"/>
    </font>
  </fonts>
  <fills count="5">
    <fill>
      <patternFill patternType="none"/>
    </fill>
    <fill>
      <patternFill patternType="gray125"/>
    </fill>
    <fill>
      <patternFill patternType="solid">
        <fgColor indexed="41"/>
        <bgColor indexed="64"/>
      </patternFill>
    </fill>
    <fill>
      <patternFill patternType="solid">
        <fgColor rgb="FFFFFF00"/>
        <bgColor indexed="64"/>
      </patternFill>
    </fill>
    <fill>
      <patternFill patternType="solid">
        <fgColor theme="4" tint="0.39997558519241921"/>
        <bgColor indexed="64"/>
      </patternFill>
    </fill>
  </fills>
  <borders count="45">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right/>
      <top style="medium">
        <color indexed="64"/>
      </top>
      <bottom style="medium">
        <color indexed="64"/>
      </bottom>
      <diagonal/>
    </border>
    <border>
      <left/>
      <right/>
      <top style="thin">
        <color indexed="64"/>
      </top>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s>
  <cellStyleXfs count="3">
    <xf numFmtId="0" fontId="0" fillId="0" borderId="0"/>
    <xf numFmtId="0" fontId="10" fillId="0" borderId="0"/>
    <xf numFmtId="0" fontId="4" fillId="0" borderId="0"/>
  </cellStyleXfs>
  <cellXfs count="176">
    <xf numFmtId="0" fontId="0" fillId="0" borderId="0" xfId="0"/>
    <xf numFmtId="0" fontId="2" fillId="0" borderId="0" xfId="0" applyFont="1" applyAlignment="1">
      <alignment horizontal="center"/>
    </xf>
    <xf numFmtId="0" fontId="3" fillId="0" borderId="0" xfId="0" applyFont="1" applyAlignment="1">
      <alignment horizontal="left"/>
    </xf>
    <xf numFmtId="0" fontId="0" fillId="0" borderId="1" xfId="0" applyBorder="1"/>
    <xf numFmtId="0" fontId="1" fillId="0" borderId="2" xfId="0" applyFont="1" applyBorder="1" applyAlignment="1">
      <alignment horizontal="center"/>
    </xf>
    <xf numFmtId="0" fontId="1" fillId="0" borderId="3" xfId="0" applyFont="1" applyBorder="1" applyAlignment="1">
      <alignment horizontal="center"/>
    </xf>
    <xf numFmtId="0" fontId="4" fillId="0" borderId="4" xfId="0" quotePrefix="1" applyFont="1" applyBorder="1" applyAlignment="1">
      <alignment horizontal="center" vertical="center"/>
    </xf>
    <xf numFmtId="0" fontId="4" fillId="0" borderId="0" xfId="0" applyFont="1" applyAlignment="1">
      <alignment horizontal="center"/>
    </xf>
    <xf numFmtId="0" fontId="0" fillId="0" borderId="1" xfId="0" applyBorder="1" applyAlignment="1">
      <alignment horizontal="center"/>
    </xf>
    <xf numFmtId="0" fontId="1" fillId="0" borderId="4" xfId="0" applyFont="1" applyBorder="1" applyAlignment="1">
      <alignment horizontal="center"/>
    </xf>
    <xf numFmtId="0" fontId="0" fillId="0" borderId="4" xfId="0" applyBorder="1" applyAlignment="1">
      <alignment horizontal="center"/>
    </xf>
    <xf numFmtId="0" fontId="1" fillId="0" borderId="0" xfId="0" applyFont="1" applyAlignment="1">
      <alignment horizontal="right"/>
    </xf>
    <xf numFmtId="0" fontId="6" fillId="0" borderId="4" xfId="0" applyFont="1" applyBorder="1" applyAlignment="1">
      <alignment horizontal="center"/>
    </xf>
    <xf numFmtId="0" fontId="1" fillId="3" borderId="6" xfId="0" applyFont="1" applyFill="1" applyBorder="1" applyAlignment="1">
      <alignment horizontal="right"/>
    </xf>
    <xf numFmtId="0" fontId="1" fillId="3" borderId="7" xfId="0" applyFont="1" applyFill="1" applyBorder="1" applyAlignment="1">
      <alignment horizontal="right"/>
    </xf>
    <xf numFmtId="0" fontId="1" fillId="3" borderId="2" xfId="0" applyFont="1" applyFill="1" applyBorder="1" applyAlignment="1">
      <alignment horizontal="right"/>
    </xf>
    <xf numFmtId="0" fontId="4" fillId="0" borderId="10" xfId="0" applyFont="1" applyBorder="1" applyAlignment="1">
      <alignment horizontal="center"/>
    </xf>
    <xf numFmtId="0" fontId="1" fillId="0" borderId="12" xfId="0" applyFont="1" applyBorder="1" applyAlignment="1">
      <alignment horizontal="center"/>
    </xf>
    <xf numFmtId="0" fontId="6" fillId="0" borderId="12" xfId="0" applyFont="1" applyBorder="1" applyAlignment="1">
      <alignment horizontal="center"/>
    </xf>
    <xf numFmtId="0" fontId="6" fillId="0" borderId="13" xfId="0" applyFont="1" applyBorder="1"/>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4" fillId="0" borderId="4" xfId="0" applyFont="1" applyBorder="1" applyAlignment="1">
      <alignment horizontal="center" vertical="center"/>
    </xf>
    <xf numFmtId="164" fontId="4" fillId="0" borderId="4" xfId="0" applyNumberFormat="1" applyFont="1" applyBorder="1" applyAlignment="1">
      <alignment horizontal="center" vertical="center"/>
    </xf>
    <xf numFmtId="0" fontId="0" fillId="0" borderId="17" xfId="0" applyBorder="1" applyAlignment="1">
      <alignment horizontal="center" vertical="center"/>
    </xf>
    <xf numFmtId="0" fontId="2" fillId="0" borderId="0" xfId="0" applyFont="1" applyAlignment="1">
      <alignment horizontal="center" vertical="top"/>
    </xf>
    <xf numFmtId="0" fontId="3" fillId="0" borderId="0" xfId="0" applyFont="1" applyAlignment="1">
      <alignment horizontal="center" vertical="top"/>
    </xf>
    <xf numFmtId="0" fontId="4" fillId="0" borderId="8" xfId="0" applyFont="1" applyBorder="1" applyAlignment="1">
      <alignment horizontal="center"/>
    </xf>
    <xf numFmtId="0" fontId="4" fillId="0" borderId="9" xfId="0" applyFont="1" applyBorder="1" applyAlignment="1">
      <alignment horizontal="center"/>
    </xf>
    <xf numFmtId="0" fontId="4" fillId="0" borderId="5" xfId="0" applyFont="1" applyBorder="1" applyAlignment="1">
      <alignment horizontal="center"/>
    </xf>
    <xf numFmtId="0" fontId="4" fillId="0" borderId="18" xfId="0" applyFont="1" applyBorder="1" applyAlignment="1">
      <alignment horizontal="center"/>
    </xf>
    <xf numFmtId="0" fontId="4" fillId="0" borderId="19" xfId="0" applyFont="1" applyBorder="1" applyAlignment="1">
      <alignment horizontal="center"/>
    </xf>
    <xf numFmtId="0" fontId="1" fillId="0" borderId="8" xfId="0" quotePrefix="1" applyFont="1" applyBorder="1" applyAlignment="1">
      <alignment horizontal="center"/>
    </xf>
    <xf numFmtId="0" fontId="0" fillId="0" borderId="19" xfId="0" applyBorder="1" applyAlignment="1">
      <alignment horizontal="center"/>
    </xf>
    <xf numFmtId="0" fontId="4" fillId="2" borderId="18" xfId="0" applyFont="1" applyFill="1" applyBorder="1" applyAlignment="1">
      <alignment horizontal="center"/>
    </xf>
    <xf numFmtId="0" fontId="4" fillId="2" borderId="19" xfId="0" applyFont="1" applyFill="1" applyBorder="1" applyAlignment="1">
      <alignment horizontal="center"/>
    </xf>
    <xf numFmtId="0" fontId="10" fillId="0" borderId="0" xfId="1"/>
    <xf numFmtId="0" fontId="10" fillId="0" borderId="0" xfId="1" applyAlignment="1">
      <alignment horizontal="center"/>
    </xf>
    <xf numFmtId="0" fontId="9" fillId="0" borderId="0" xfId="1" applyFont="1"/>
    <xf numFmtId="0" fontId="11" fillId="0" borderId="0" xfId="1" applyFont="1"/>
    <xf numFmtId="0" fontId="12" fillId="0" borderId="0" xfId="1" applyFont="1"/>
    <xf numFmtId="0" fontId="2" fillId="0" borderId="8" xfId="0" applyFont="1" applyBorder="1" applyAlignment="1">
      <alignment horizontal="center"/>
    </xf>
    <xf numFmtId="0" fontId="4" fillId="3" borderId="0" xfId="0" applyFont="1" applyFill="1" applyAlignment="1">
      <alignment horizontal="center"/>
    </xf>
    <xf numFmtId="0" fontId="4" fillId="0" borderId="0" xfId="2"/>
    <xf numFmtId="0" fontId="1" fillId="0" borderId="0" xfId="0" applyFont="1" applyAlignment="1">
      <alignment horizontal="left" vertical="top" wrapText="1"/>
    </xf>
    <xf numFmtId="0" fontId="4" fillId="0" borderId="0" xfId="0" applyFont="1" applyAlignment="1">
      <alignment horizontal="left" vertic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4" fillId="0" borderId="0" xfId="0" applyFont="1" applyAlignment="1">
      <alignment horizontal="center" vertical="center"/>
    </xf>
    <xf numFmtId="0" fontId="4" fillId="0" borderId="11" xfId="0" applyFont="1" applyBorder="1" applyAlignment="1">
      <alignment horizontal="center" vertical="center"/>
    </xf>
    <xf numFmtId="0" fontId="4" fillId="0" borderId="19" xfId="0" applyFont="1" applyBorder="1" applyAlignment="1">
      <alignment horizontal="center" vertical="center"/>
    </xf>
    <xf numFmtId="0" fontId="0" fillId="0" borderId="19" xfId="0" applyBorder="1" applyAlignment="1">
      <alignment horizontal="center" vertical="center"/>
    </xf>
    <xf numFmtId="0" fontId="4" fillId="0" borderId="20" xfId="0" applyFont="1" applyBorder="1" applyAlignment="1">
      <alignment horizontal="center" vertical="center"/>
    </xf>
    <xf numFmtId="0" fontId="0" fillId="0" borderId="9"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5" xfId="0" applyFont="1" applyBorder="1" applyAlignment="1">
      <alignment horizontal="center" vertical="center"/>
    </xf>
    <xf numFmtId="0" fontId="6" fillId="0" borderId="12" xfId="0" applyFont="1" applyBorder="1" applyAlignment="1">
      <alignment horizontal="center" vertical="center"/>
    </xf>
    <xf numFmtId="0" fontId="6" fillId="0" borderId="4" xfId="0" applyFont="1" applyBorder="1" applyAlignment="1">
      <alignment horizontal="center" vertical="center"/>
    </xf>
    <xf numFmtId="0" fontId="6" fillId="0" borderId="13" xfId="0" applyFont="1" applyBorder="1" applyAlignment="1">
      <alignment horizontal="center" vertical="center"/>
    </xf>
    <xf numFmtId="49" fontId="4" fillId="0" borderId="4" xfId="0" applyNumberFormat="1" applyFont="1" applyBorder="1" applyAlignment="1">
      <alignment horizontal="center" vertical="center"/>
    </xf>
    <xf numFmtId="0" fontId="1" fillId="0" borderId="0" xfId="0" quotePrefix="1" applyFont="1" applyAlignment="1">
      <alignment horizontal="center"/>
    </xf>
    <xf numFmtId="49" fontId="13" fillId="0" borderId="4" xfId="0" applyNumberFormat="1" applyFont="1" applyBorder="1" applyAlignment="1">
      <alignment horizontal="center" vertical="center"/>
    </xf>
    <xf numFmtId="0" fontId="13" fillId="0" borderId="0" xfId="0" applyFont="1"/>
    <xf numFmtId="0" fontId="4" fillId="0" borderId="11" xfId="0" applyFont="1" applyBorder="1" applyAlignment="1">
      <alignment horizontal="center"/>
    </xf>
    <xf numFmtId="0" fontId="4" fillId="0" borderId="12" xfId="0" applyFont="1" applyBorder="1" applyAlignment="1">
      <alignment horizontal="left"/>
    </xf>
    <xf numFmtId="49" fontId="4" fillId="0" borderId="13" xfId="0" applyNumberFormat="1" applyFont="1" applyBorder="1" applyAlignment="1">
      <alignment horizontal="left"/>
    </xf>
    <xf numFmtId="49" fontId="4" fillId="0" borderId="16" xfId="0" applyNumberFormat="1" applyFont="1" applyBorder="1" applyAlignment="1">
      <alignment horizontal="left"/>
    </xf>
    <xf numFmtId="0" fontId="4" fillId="0" borderId="17" xfId="0" applyFont="1" applyBorder="1" applyAlignment="1">
      <alignment horizontal="center" vertical="center"/>
    </xf>
    <xf numFmtId="0" fontId="4" fillId="0" borderId="14" xfId="0" applyFont="1" applyBorder="1" applyAlignment="1">
      <alignment horizontal="left"/>
    </xf>
    <xf numFmtId="0" fontId="4" fillId="0" borderId="0" xfId="0" quotePrefix="1" applyFont="1" applyAlignment="1">
      <alignment horizontal="center"/>
    </xf>
    <xf numFmtId="0" fontId="0" fillId="0" borderId="9" xfId="0" applyBorder="1" applyAlignment="1">
      <alignment horizontal="center"/>
    </xf>
    <xf numFmtId="0" fontId="0" fillId="0" borderId="0" xfId="0"/>
    <xf numFmtId="0" fontId="1" fillId="0" borderId="2" xfId="0" applyFont="1" applyBorder="1" applyAlignment="1">
      <alignment horizontal="center" wrapText="1"/>
    </xf>
    <xf numFmtId="0" fontId="0" fillId="0" borderId="0" xfId="0" applyAlignment="1">
      <alignment horizontal="center"/>
    </xf>
    <xf numFmtId="0" fontId="1" fillId="0" borderId="0" xfId="0" applyFont="1" applyAlignment="1">
      <alignment horizontal="center" wrapText="1"/>
    </xf>
    <xf numFmtId="0" fontId="4" fillId="0" borderId="0" xfId="0" applyFont="1"/>
    <xf numFmtId="0" fontId="3" fillId="0" borderId="0" xfId="0" applyFont="1" applyAlignment="1">
      <alignment horizontal="center"/>
    </xf>
    <xf numFmtId="0" fontId="1" fillId="0" borderId="0" xfId="0" applyFont="1"/>
    <xf numFmtId="0" fontId="1" fillId="0" borderId="0" xfId="0" applyFont="1" applyAlignment="1">
      <alignment horizontal="center"/>
    </xf>
    <xf numFmtId="0" fontId="1" fillId="0" borderId="0" xfId="0" applyFont="1" applyAlignment="1">
      <alignment horizontal="center" vertical="top" wrapText="1"/>
    </xf>
    <xf numFmtId="0" fontId="2" fillId="0" borderId="9" xfId="0" applyFont="1" applyBorder="1" applyAlignment="1">
      <alignment horizontal="center"/>
    </xf>
    <xf numFmtId="0" fontId="4" fillId="0" borderId="0" xfId="0" applyFont="1"/>
    <xf numFmtId="0" fontId="0" fillId="0" borderId="0" xfId="0"/>
    <xf numFmtId="0" fontId="4" fillId="0" borderId="0" xfId="0" applyFont="1"/>
    <xf numFmtId="0" fontId="2" fillId="0" borderId="21" xfId="0" applyFont="1" applyBorder="1" applyAlignment="1">
      <alignment horizontal="center"/>
    </xf>
    <xf numFmtId="0" fontId="4" fillId="0" borderId="7" xfId="0" applyFont="1" applyBorder="1" applyAlignment="1">
      <alignment horizontal="left" vertical="center"/>
    </xf>
    <xf numFmtId="0" fontId="4" fillId="0" borderId="2" xfId="0" applyFont="1" applyBorder="1" applyAlignment="1">
      <alignment horizontal="left" vertical="center"/>
    </xf>
    <xf numFmtId="0" fontId="2" fillId="0" borderId="4" xfId="0" applyFont="1" applyBorder="1" applyAlignment="1">
      <alignment horizontal="left"/>
    </xf>
    <xf numFmtId="0" fontId="4" fillId="0" borderId="0" xfId="0" applyFont="1" applyBorder="1" applyAlignment="1">
      <alignment horizontal="center"/>
    </xf>
    <xf numFmtId="0" fontId="4" fillId="0" borderId="26" xfId="0" applyFont="1" applyBorder="1" applyAlignment="1">
      <alignment horizontal="center"/>
    </xf>
    <xf numFmtId="0" fontId="4" fillId="0" borderId="27" xfId="0" applyFont="1" applyBorder="1" applyAlignment="1">
      <alignment horizontal="center"/>
    </xf>
    <xf numFmtId="0" fontId="4" fillId="4" borderId="21"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4" borderId="30" xfId="0" applyFont="1" applyFill="1" applyBorder="1" applyAlignment="1">
      <alignment horizontal="center"/>
    </xf>
    <xf numFmtId="0" fontId="4" fillId="4" borderId="31" xfId="0" applyFont="1" applyFill="1" applyBorder="1" applyAlignment="1">
      <alignment horizontal="center"/>
    </xf>
    <xf numFmtId="0" fontId="4" fillId="0" borderId="32" xfId="0" applyFont="1" applyBorder="1" applyAlignment="1">
      <alignment horizontal="center"/>
    </xf>
    <xf numFmtId="0" fontId="4" fillId="0" borderId="33" xfId="0" applyFont="1" applyBorder="1" applyAlignment="1">
      <alignment horizontal="center"/>
    </xf>
    <xf numFmtId="0" fontId="4" fillId="0" borderId="34" xfId="0" applyFont="1" applyBorder="1" applyAlignment="1">
      <alignment horizontal="center"/>
    </xf>
    <xf numFmtId="0" fontId="4" fillId="0" borderId="35" xfId="0" applyFont="1" applyBorder="1" applyAlignment="1">
      <alignment horizontal="center"/>
    </xf>
    <xf numFmtId="0" fontId="4" fillId="0" borderId="36" xfId="0" applyFont="1" applyBorder="1" applyAlignment="1">
      <alignment horizontal="center"/>
    </xf>
    <xf numFmtId="0" fontId="4" fillId="0" borderId="37" xfId="0" applyFont="1" applyBorder="1" applyAlignment="1">
      <alignment horizontal="center"/>
    </xf>
    <xf numFmtId="0" fontId="2" fillId="0" borderId="19" xfId="0" applyFont="1" applyBorder="1" applyAlignment="1">
      <alignment horizontal="center"/>
    </xf>
    <xf numFmtId="0" fontId="4" fillId="0" borderId="5" xfId="0" applyFont="1" applyBorder="1"/>
    <xf numFmtId="0" fontId="1" fillId="0" borderId="0" xfId="0" applyFont="1" applyBorder="1" applyAlignment="1">
      <alignment wrapText="1"/>
    </xf>
    <xf numFmtId="0" fontId="1" fillId="0" borderId="21" xfId="0" applyFont="1" applyBorder="1" applyAlignment="1">
      <alignment horizontal="center"/>
    </xf>
    <xf numFmtId="0" fontId="6" fillId="0" borderId="21" xfId="0" applyFont="1" applyBorder="1" applyAlignment="1">
      <alignment horizontal="center"/>
    </xf>
    <xf numFmtId="0" fontId="4" fillId="0" borderId="11" xfId="0" applyFont="1" applyBorder="1"/>
    <xf numFmtId="0" fontId="4" fillId="0" borderId="0" xfId="0" applyFont="1" applyAlignment="1">
      <alignment horizontal="right" vertical="center"/>
    </xf>
    <xf numFmtId="0" fontId="4" fillId="0" borderId="38" xfId="0" applyFont="1" applyBorder="1"/>
    <xf numFmtId="0" fontId="4" fillId="0" borderId="25" xfId="0" applyFont="1" applyBorder="1"/>
    <xf numFmtId="0" fontId="4" fillId="0" borderId="25" xfId="0" applyFont="1" applyBorder="1" applyAlignment="1">
      <alignment horizontal="center"/>
    </xf>
    <xf numFmtId="0" fontId="4" fillId="0" borderId="39" xfId="0" applyFont="1" applyBorder="1" applyAlignment="1">
      <alignment horizontal="center"/>
    </xf>
    <xf numFmtId="0" fontId="4" fillId="0" borderId="1" xfId="0" applyFont="1" applyBorder="1" applyAlignment="1">
      <alignment horizontal="center"/>
    </xf>
    <xf numFmtId="0" fontId="4" fillId="0" borderId="1" xfId="0" applyFont="1" applyBorder="1"/>
    <xf numFmtId="0" fontId="4" fillId="0" borderId="40" xfId="0" applyFont="1" applyBorder="1" applyAlignment="1">
      <alignment horizontal="center"/>
    </xf>
    <xf numFmtId="0" fontId="4" fillId="0" borderId="41" xfId="0" applyFont="1" applyBorder="1" applyAlignment="1">
      <alignment horizontal="center"/>
    </xf>
    <xf numFmtId="0" fontId="0" fillId="0" borderId="26" xfId="0" applyBorder="1"/>
    <xf numFmtId="0" fontId="3" fillId="0" borderId="28" xfId="0" applyFont="1" applyBorder="1" applyAlignment="1">
      <alignment horizontal="center"/>
    </xf>
    <xf numFmtId="0" fontId="0" fillId="0" borderId="28" xfId="0" applyBorder="1" applyAlignment="1">
      <alignment horizontal="center"/>
    </xf>
    <xf numFmtId="0" fontId="4" fillId="0" borderId="25" xfId="2" applyBorder="1" applyAlignment="1">
      <alignment horizontal="center"/>
    </xf>
    <xf numFmtId="0" fontId="3" fillId="0" borderId="39" xfId="0" applyFont="1" applyBorder="1" applyAlignment="1">
      <alignment horizontal="center"/>
    </xf>
    <xf numFmtId="0" fontId="0" fillId="0" borderId="39" xfId="0" applyBorder="1" applyAlignment="1">
      <alignment horizontal="center"/>
    </xf>
    <xf numFmtId="0" fontId="1" fillId="0" borderId="9" xfId="0" applyFont="1" applyBorder="1" applyAlignment="1">
      <alignment horizontal="center"/>
    </xf>
    <xf numFmtId="0" fontId="0" fillId="0" borderId="0" xfId="0" applyBorder="1" applyAlignment="1">
      <alignment horizontal="center"/>
    </xf>
    <xf numFmtId="0" fontId="4" fillId="0" borderId="0" xfId="0" applyFont="1" applyBorder="1" applyAlignment="1">
      <alignment horizontal="center" vertical="center"/>
    </xf>
    <xf numFmtId="0" fontId="4" fillId="0" borderId="42" xfId="0" applyFont="1" applyBorder="1" applyAlignment="1">
      <alignment horizontal="center"/>
    </xf>
    <xf numFmtId="0" fontId="4" fillId="0" borderId="43" xfId="0" applyFont="1" applyBorder="1" applyAlignment="1">
      <alignment horizontal="center"/>
    </xf>
    <xf numFmtId="0" fontId="4" fillId="0" borderId="44" xfId="0" applyFont="1" applyBorder="1" applyAlignment="1">
      <alignment horizont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 xfId="0" applyFont="1" applyBorder="1" applyAlignment="1">
      <alignment horizontal="center" vertical="center" wrapText="1"/>
    </xf>
    <xf numFmtId="0" fontId="0" fillId="0" borderId="0" xfId="0" applyAlignment="1">
      <alignment horizontal="left"/>
    </xf>
    <xf numFmtId="0" fontId="4" fillId="0" borderId="0" xfId="0" applyFont="1" applyAlignment="1">
      <alignment horizontal="left" vertical="center"/>
    </xf>
    <xf numFmtId="0" fontId="4" fillId="0" borderId="0" xfId="0" applyFont="1" applyAlignment="1">
      <alignment horizontal="left"/>
    </xf>
    <xf numFmtId="0" fontId="1" fillId="0" borderId="0" xfId="0" applyFont="1" applyAlignment="1">
      <alignment horizontal="left"/>
    </xf>
    <xf numFmtId="0" fontId="4" fillId="0" borderId="21" xfId="0" applyFont="1" applyBorder="1" applyAlignment="1">
      <alignment horizontal="left" vertical="center" wrapText="1"/>
    </xf>
    <xf numFmtId="0" fontId="0" fillId="0" borderId="0" xfId="0"/>
    <xf numFmtId="0" fontId="7" fillId="0" borderId="19" xfId="0" applyFont="1" applyBorder="1" applyAlignment="1">
      <alignment horizontal="center"/>
    </xf>
    <xf numFmtId="0" fontId="5" fillId="0" borderId="19" xfId="0" applyFont="1" applyBorder="1" applyAlignment="1">
      <alignment horizontal="center"/>
    </xf>
    <xf numFmtId="0" fontId="1" fillId="0" borderId="2" xfId="0" applyFont="1" applyBorder="1" applyAlignment="1">
      <alignment horizontal="center" wrapText="1"/>
    </xf>
    <xf numFmtId="0" fontId="8" fillId="0" borderId="0" xfId="0" applyFont="1" applyAlignment="1">
      <alignment horizontal="center"/>
    </xf>
    <xf numFmtId="0" fontId="0" fillId="0" borderId="0" xfId="0" applyAlignment="1">
      <alignment horizontal="center"/>
    </xf>
    <xf numFmtId="0" fontId="1" fillId="0" borderId="0" xfId="0" applyFont="1" applyAlignment="1">
      <alignment horizontal="center" wrapText="1"/>
    </xf>
    <xf numFmtId="0" fontId="4" fillId="0" borderId="0" xfId="0" applyFont="1"/>
    <xf numFmtId="0" fontId="1" fillId="0" borderId="22" xfId="0" applyFont="1" applyBorder="1" applyAlignment="1">
      <alignment wrapText="1"/>
    </xf>
    <xf numFmtId="0" fontId="1" fillId="0" borderId="9" xfId="0" applyFont="1" applyBorder="1" applyAlignment="1">
      <alignment horizontal="center"/>
    </xf>
    <xf numFmtId="0" fontId="1" fillId="0" borderId="0" xfId="0" applyFont="1" applyAlignment="1">
      <alignment wrapText="1"/>
    </xf>
    <xf numFmtId="0" fontId="4" fillId="3" borderId="0" xfId="2" applyFill="1" applyBorder="1" applyAlignment="1">
      <alignment horizontal="left" vertical="top" wrapText="1"/>
    </xf>
    <xf numFmtId="0" fontId="3" fillId="0" borderId="0" xfId="0" applyFont="1" applyBorder="1" applyAlignment="1">
      <alignment horizontal="center"/>
    </xf>
    <xf numFmtId="0" fontId="0" fillId="0" borderId="0" xfId="0" applyBorder="1" applyAlignment="1">
      <alignment horizontal="center"/>
    </xf>
    <xf numFmtId="0" fontId="1" fillId="0" borderId="8" xfId="0" applyFont="1" applyBorder="1" applyAlignment="1">
      <alignment horizontal="center"/>
    </xf>
    <xf numFmtId="0" fontId="4" fillId="0" borderId="9" xfId="0" applyFont="1" applyBorder="1"/>
    <xf numFmtId="0" fontId="1" fillId="0" borderId="10" xfId="0" applyFont="1" applyBorder="1"/>
    <xf numFmtId="0" fontId="1" fillId="0" borderId="0" xfId="0" applyFont="1" applyBorder="1" applyAlignment="1">
      <alignment horizontal="center" wrapText="1"/>
    </xf>
    <xf numFmtId="0" fontId="1" fillId="0" borderId="0" xfId="0" applyFont="1" applyAlignment="1">
      <alignment horizontal="center"/>
    </xf>
    <xf numFmtId="0" fontId="1" fillId="0" borderId="25" xfId="0" applyFont="1" applyBorder="1" applyAlignment="1">
      <alignment horizontal="center" vertical="top" wrapText="1"/>
    </xf>
    <xf numFmtId="0" fontId="4" fillId="0" borderId="25" xfId="0" applyFont="1" applyBorder="1"/>
    <xf numFmtId="0" fontId="2" fillId="0" borderId="5" xfId="0" applyFont="1" applyBorder="1" applyAlignment="1">
      <alignment horizontal="center"/>
    </xf>
    <xf numFmtId="0" fontId="4" fillId="0" borderId="5" xfId="0" quotePrefix="1" applyFont="1" applyBorder="1" applyAlignment="1">
      <alignment horizontal="center"/>
    </xf>
    <xf numFmtId="0" fontId="1" fillId="0" borderId="9" xfId="0" quotePrefix="1" applyFont="1" applyBorder="1" applyAlignment="1">
      <alignment horizontal="center"/>
    </xf>
    <xf numFmtId="0" fontId="0" fillId="0" borderId="9" xfId="0" applyBorder="1" applyAlignment="1">
      <alignment horizontal="center"/>
    </xf>
    <xf numFmtId="0" fontId="4" fillId="3" borderId="0" xfId="0" applyFont="1" applyFill="1" applyBorder="1" applyAlignment="1">
      <alignment horizontal="left" wrapText="1"/>
    </xf>
    <xf numFmtId="0" fontId="2" fillId="0" borderId="9" xfId="0" applyFont="1" applyBorder="1" applyAlignment="1">
      <alignment horizontal="center"/>
    </xf>
    <xf numFmtId="0" fontId="2" fillId="0" borderId="28" xfId="0" applyFont="1" applyBorder="1" applyAlignment="1">
      <alignment horizontal="center"/>
    </xf>
    <xf numFmtId="0" fontId="2" fillId="0" borderId="17" xfId="0" applyFont="1" applyBorder="1" applyAlignment="1">
      <alignment horizontal="center"/>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0" xfId="0" applyFont="1" applyAlignment="1">
      <alignment horizontal="left" vertical="center"/>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cellXfs>
  <cellStyles count="3">
    <cellStyle name="Normal" xfId="0" builtinId="0"/>
    <cellStyle name="Normal 2" xfId="1"/>
    <cellStyle name="Normal 3" xfId="2"/>
  </cellStyles>
  <dxfs count="167">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ill>
        <patternFill>
          <bgColor rgb="FFFF0000"/>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theme="9"/>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7:J20"/>
  <sheetViews>
    <sheetView workbookViewId="0">
      <selection activeCell="J20" sqref="J20"/>
    </sheetView>
  </sheetViews>
  <sheetFormatPr defaultRowHeight="13.2" x14ac:dyDescent="0.25"/>
  <sheetData>
    <row r="7" spans="1:10" ht="21" customHeight="1" thickBot="1" x14ac:dyDescent="0.4">
      <c r="B7" s="141" t="s">
        <v>0</v>
      </c>
      <c r="C7" s="140"/>
      <c r="D7" s="140"/>
      <c r="E7" s="140"/>
      <c r="F7" s="140"/>
      <c r="G7" s="140"/>
      <c r="H7" s="140"/>
      <c r="I7" s="3"/>
    </row>
    <row r="11" spans="1:10" ht="18.75" customHeight="1" thickBot="1" x14ac:dyDescent="0.35">
      <c r="D11" s="142" t="s">
        <v>1</v>
      </c>
      <c r="E11" s="140"/>
      <c r="F11" s="140"/>
    </row>
    <row r="13" spans="1:10" ht="12.75" customHeight="1" x14ac:dyDescent="0.25">
      <c r="A13" s="4" t="s">
        <v>2</v>
      </c>
      <c r="B13" s="75" t="s">
        <v>3</v>
      </c>
      <c r="C13" s="143" t="s">
        <v>4</v>
      </c>
      <c r="D13" s="140"/>
      <c r="E13" s="140"/>
      <c r="F13" s="140"/>
      <c r="G13" s="140"/>
      <c r="H13" s="140"/>
      <c r="I13" s="140"/>
      <c r="J13" s="5" t="s">
        <v>5</v>
      </c>
    </row>
    <row r="14" spans="1:10" ht="32.25" customHeight="1" x14ac:dyDescent="0.25">
      <c r="A14" s="6" t="s">
        <v>6</v>
      </c>
      <c r="B14" s="24">
        <v>42494</v>
      </c>
      <c r="C14" s="139" t="s">
        <v>7</v>
      </c>
      <c r="D14" s="140"/>
      <c r="E14" s="140"/>
      <c r="F14" s="140"/>
      <c r="G14" s="140"/>
      <c r="H14" s="140"/>
      <c r="I14" s="140"/>
      <c r="J14" s="70" t="s">
        <v>8</v>
      </c>
    </row>
    <row r="15" spans="1:10" ht="32.25" customHeight="1" x14ac:dyDescent="0.25">
      <c r="A15" s="23">
        <v>1</v>
      </c>
      <c r="B15" s="24">
        <v>42821</v>
      </c>
      <c r="C15" s="139" t="s">
        <v>9</v>
      </c>
      <c r="D15" s="140"/>
      <c r="E15" s="140"/>
      <c r="F15" s="140"/>
      <c r="G15" s="140"/>
      <c r="H15" s="140"/>
      <c r="I15" s="140"/>
      <c r="J15" s="25" t="s">
        <v>10</v>
      </c>
    </row>
    <row r="16" spans="1:10" ht="51.75" customHeight="1" x14ac:dyDescent="0.25">
      <c r="A16" s="23">
        <v>2</v>
      </c>
      <c r="B16" s="24">
        <v>42838</v>
      </c>
      <c r="C16" s="139" t="s">
        <v>11</v>
      </c>
      <c r="D16" s="140"/>
      <c r="E16" s="140"/>
      <c r="F16" s="140"/>
      <c r="G16" s="140"/>
      <c r="H16" s="140"/>
      <c r="I16" s="140"/>
      <c r="J16" s="70" t="s">
        <v>10</v>
      </c>
    </row>
    <row r="17" spans="1:10" ht="48" customHeight="1" x14ac:dyDescent="0.25">
      <c r="A17" s="23">
        <v>3</v>
      </c>
      <c r="B17" s="24">
        <v>42935</v>
      </c>
      <c r="C17" s="139" t="s">
        <v>12</v>
      </c>
      <c r="D17" s="140"/>
      <c r="E17" s="140"/>
      <c r="F17" s="140"/>
      <c r="G17" s="140"/>
      <c r="H17" s="140"/>
      <c r="I17" s="140"/>
      <c r="J17" s="25" t="s">
        <v>13</v>
      </c>
    </row>
    <row r="18" spans="1:10" ht="32.25" customHeight="1" x14ac:dyDescent="0.25">
      <c r="A18" s="23"/>
      <c r="B18" s="24"/>
      <c r="C18" s="139"/>
      <c r="D18" s="140"/>
      <c r="E18" s="140"/>
      <c r="F18" s="140"/>
      <c r="G18" s="140"/>
      <c r="H18" s="140"/>
      <c r="I18" s="140"/>
      <c r="J18" s="25"/>
    </row>
    <row r="19" spans="1:10" ht="32.25" customHeight="1" x14ac:dyDescent="0.25">
      <c r="A19" s="23"/>
      <c r="B19" s="24"/>
      <c r="C19" s="139"/>
      <c r="D19" s="140"/>
      <c r="E19" s="140"/>
      <c r="F19" s="140"/>
      <c r="G19" s="140"/>
      <c r="H19" s="140"/>
      <c r="I19" s="140"/>
      <c r="J19" s="25"/>
    </row>
    <row r="20" spans="1:10" ht="42" customHeight="1" x14ac:dyDescent="0.25">
      <c r="A20" s="23"/>
      <c r="B20" s="24"/>
      <c r="C20" s="139"/>
      <c r="D20" s="140"/>
      <c r="E20" s="140"/>
      <c r="F20" s="140"/>
      <c r="G20" s="140"/>
      <c r="H20" s="140"/>
      <c r="I20" s="140"/>
      <c r="J20" s="25"/>
    </row>
  </sheetData>
  <mergeCells count="10">
    <mergeCell ref="C18:I18"/>
    <mergeCell ref="C19:I19"/>
    <mergeCell ref="C20:I20"/>
    <mergeCell ref="B7:H7"/>
    <mergeCell ref="D11:F11"/>
    <mergeCell ref="C13:I13"/>
    <mergeCell ref="C14:I14"/>
    <mergeCell ref="C15:I15"/>
    <mergeCell ref="C16:I16"/>
    <mergeCell ref="C17:I17"/>
  </mergeCells>
  <pageMargins left="0.75" right="0.5" top="1" bottom="1" header="0.5" footer="0.5"/>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229"/>
  <sheetViews>
    <sheetView tabSelected="1" topLeftCell="C1" zoomScale="85" zoomScaleNormal="85" zoomScaleSheetLayoutView="85" workbookViewId="0">
      <pane ySplit="8" topLeftCell="A39" activePane="bottomLeft" state="frozen"/>
      <selection pane="bottomLeft" activeCell="L17" sqref="L17"/>
    </sheetView>
  </sheetViews>
  <sheetFormatPr defaultRowHeight="13.2" x14ac:dyDescent="0.25"/>
  <cols>
    <col min="2" max="2" width="22" style="79" customWidth="1"/>
    <col min="3" max="3" width="18" style="79" customWidth="1"/>
    <col min="4" max="4" width="39.33203125" style="79" customWidth="1"/>
    <col min="5" max="5" width="41.21875" style="76" customWidth="1"/>
    <col min="6" max="6" width="31.109375" style="76" customWidth="1"/>
    <col min="7" max="7" width="1.33203125" style="76" customWidth="1"/>
    <col min="9" max="9" width="2.33203125" style="74" customWidth="1"/>
    <col min="12" max="12" width="71.109375" customWidth="1"/>
  </cols>
  <sheetData>
    <row r="1" spans="2:22" ht="33.6" customHeight="1" x14ac:dyDescent="0.4">
      <c r="D1" s="144" t="s">
        <v>14</v>
      </c>
      <c r="E1" s="145"/>
      <c r="F1" s="145"/>
    </row>
    <row r="2" spans="2:22" ht="19.2" customHeight="1" x14ac:dyDescent="0.25">
      <c r="B2" s="26" t="s">
        <v>15</v>
      </c>
      <c r="C2" s="27"/>
    </row>
    <row r="3" spans="2:22" ht="29.4" customHeight="1" x14ac:dyDescent="0.25">
      <c r="B3" s="111"/>
      <c r="C3" s="77" t="str">
        <f>IF(LEN(B3)&lt;8, "Insert Substation Name in Cell B3", "" )</f>
        <v>Insert Substation Name in Cell B3</v>
      </c>
    </row>
    <row r="5" spans="2:22" x14ac:dyDescent="0.25">
      <c r="B5" s="26" t="s">
        <v>16</v>
      </c>
      <c r="C5" s="27"/>
      <c r="D5" s="26" t="s">
        <v>17</v>
      </c>
    </row>
    <row r="6" spans="2:22" ht="49.95" customHeight="1" x14ac:dyDescent="0.25">
      <c r="B6" s="50"/>
      <c r="C6" s="82" t="str">
        <f>IF(LEN(B6)&gt;8, "Config Name Greater Than 8 Characters", "Insert Config Name In Cell B6" )</f>
        <v>Insert Config Name In Cell B6</v>
      </c>
      <c r="D6" s="46"/>
      <c r="E6" s="82" t="str">
        <f>IF(LEN(D6)&lt;8, "Paste Config Properties Revision Text in Cell D6", "" )</f>
        <v>Paste Config Properties Revision Text in Cell D6</v>
      </c>
      <c r="F6" s="45" t="s">
        <v>18</v>
      </c>
      <c r="H6" s="50"/>
      <c r="I6" s="50"/>
      <c r="J6" s="50"/>
    </row>
    <row r="7" spans="2:22" x14ac:dyDescent="0.25">
      <c r="H7" s="76"/>
      <c r="I7" s="76"/>
      <c r="J7" s="76"/>
    </row>
    <row r="8" spans="2:22" s="80" customFormat="1" x14ac:dyDescent="0.25">
      <c r="B8" s="1" t="s">
        <v>19</v>
      </c>
      <c r="C8" s="1" t="s">
        <v>20</v>
      </c>
      <c r="D8" s="1" t="s">
        <v>21</v>
      </c>
      <c r="E8" s="1" t="s">
        <v>22</v>
      </c>
      <c r="F8" s="1" t="s">
        <v>23</v>
      </c>
      <c r="G8" s="1"/>
      <c r="H8" s="81" t="s">
        <v>24</v>
      </c>
      <c r="I8" s="81"/>
      <c r="J8" s="81" t="s">
        <v>25</v>
      </c>
      <c r="L8" s="80" t="s">
        <v>217</v>
      </c>
    </row>
    <row r="9" spans="2:22" s="80" customFormat="1" ht="13.5" customHeight="1" thickBot="1" x14ac:dyDescent="0.3">
      <c r="B9" s="1"/>
      <c r="C9" s="1"/>
      <c r="D9" s="1"/>
      <c r="E9" s="1"/>
      <c r="F9" s="105"/>
      <c r="G9" s="1"/>
      <c r="H9" s="81"/>
      <c r="I9" s="81"/>
      <c r="J9" s="81"/>
    </row>
    <row r="10" spans="2:22" s="80" customFormat="1" ht="13.5" customHeight="1" x14ac:dyDescent="0.25">
      <c r="B10" s="7"/>
      <c r="C10" s="7"/>
      <c r="D10" s="7"/>
      <c r="E10" s="154" t="s">
        <v>26</v>
      </c>
      <c r="F10" s="156"/>
      <c r="G10" s="30"/>
      <c r="H10" s="47"/>
      <c r="I10" s="47"/>
      <c r="J10" s="47"/>
    </row>
    <row r="11" spans="2:22" s="78" customFormat="1" x14ac:dyDescent="0.25">
      <c r="B11" s="7" t="s">
        <v>27</v>
      </c>
      <c r="C11" s="7" t="s">
        <v>28</v>
      </c>
      <c r="D11" s="72" t="s">
        <v>29</v>
      </c>
      <c r="E11" s="119" t="s">
        <v>30</v>
      </c>
      <c r="F11" s="118" t="s">
        <v>31</v>
      </c>
      <c r="G11" s="7"/>
      <c r="H11" s="50"/>
      <c r="I11" s="50"/>
      <c r="J11" s="50"/>
    </row>
    <row r="12" spans="2:22" s="78" customFormat="1" x14ac:dyDescent="0.25">
      <c r="E12" s="67"/>
      <c r="F12" s="68"/>
      <c r="H12" s="50"/>
      <c r="I12" s="50"/>
      <c r="J12" s="50"/>
      <c r="V12" s="78" t="s">
        <v>32</v>
      </c>
    </row>
    <row r="13" spans="2:22" s="78" customFormat="1" ht="13.2" customHeight="1" x14ac:dyDescent="0.25">
      <c r="D13" s="150" t="s">
        <v>33</v>
      </c>
      <c r="E13" s="67"/>
      <c r="F13" s="68"/>
      <c r="H13" s="50"/>
      <c r="I13" s="50"/>
      <c r="J13" s="50"/>
      <c r="L13" s="78" t="s">
        <v>32</v>
      </c>
      <c r="V13" s="78" t="s">
        <v>34</v>
      </c>
    </row>
    <row r="14" spans="2:22" s="78" customFormat="1" x14ac:dyDescent="0.25">
      <c r="D14" s="147"/>
      <c r="E14" s="67"/>
      <c r="F14" s="68"/>
      <c r="H14" s="50"/>
      <c r="I14" s="50"/>
      <c r="J14" s="50"/>
      <c r="L14" s="78" t="s">
        <v>34</v>
      </c>
      <c r="V14" s="78" t="s">
        <v>35</v>
      </c>
    </row>
    <row r="15" spans="2:22" s="78" customFormat="1" x14ac:dyDescent="0.25">
      <c r="D15" s="147"/>
      <c r="E15" s="67"/>
      <c r="F15" s="68"/>
      <c r="H15" s="50"/>
      <c r="I15" s="50"/>
      <c r="J15" s="50"/>
      <c r="L15" s="78" t="s">
        <v>35</v>
      </c>
      <c r="V15" s="78" t="s">
        <v>36</v>
      </c>
    </row>
    <row r="16" spans="2:22" s="78" customFormat="1" x14ac:dyDescent="0.25">
      <c r="D16" s="147"/>
      <c r="E16" s="67"/>
      <c r="F16" s="68"/>
      <c r="H16" s="50"/>
      <c r="I16" s="50"/>
      <c r="J16" s="50"/>
      <c r="L16" s="78" t="s">
        <v>36</v>
      </c>
      <c r="V16" s="78" t="s">
        <v>37</v>
      </c>
    </row>
    <row r="17" spans="2:13" s="78" customFormat="1" x14ac:dyDescent="0.25">
      <c r="E17" s="67"/>
      <c r="F17" s="68"/>
      <c r="H17" s="50"/>
      <c r="I17" s="50"/>
      <c r="J17" s="50"/>
      <c r="L17" s="78" t="s">
        <v>38</v>
      </c>
    </row>
    <row r="18" spans="2:13" s="78" customFormat="1" x14ac:dyDescent="0.25">
      <c r="E18" s="67"/>
      <c r="F18" s="68"/>
      <c r="H18" s="50"/>
      <c r="I18" s="50"/>
      <c r="J18" s="50"/>
    </row>
    <row r="19" spans="2:13" s="78" customFormat="1" ht="13.5" customHeight="1" thickBot="1" x14ac:dyDescent="0.3">
      <c r="E19" s="71"/>
      <c r="F19" s="69"/>
      <c r="H19" s="50"/>
      <c r="I19" s="50"/>
      <c r="J19" s="50"/>
    </row>
    <row r="20" spans="2:13" s="78" customFormat="1" ht="13.5" customHeight="1" thickBot="1" x14ac:dyDescent="0.3">
      <c r="F20" s="112"/>
      <c r="H20" s="50"/>
      <c r="I20" s="50"/>
      <c r="J20" s="50"/>
      <c r="L20" s="137"/>
    </row>
    <row r="21" spans="2:13" s="78" customFormat="1" ht="13.5" customHeight="1" x14ac:dyDescent="0.25">
      <c r="E21" s="154" t="s">
        <v>39</v>
      </c>
      <c r="F21" s="155"/>
      <c r="G21" s="106"/>
      <c r="H21" s="50"/>
      <c r="I21" s="50"/>
      <c r="J21" s="50"/>
      <c r="L21" s="137"/>
    </row>
    <row r="22" spans="2:13" s="78" customFormat="1" ht="13.2" customHeight="1" x14ac:dyDescent="0.25">
      <c r="B22" s="7" t="s">
        <v>27</v>
      </c>
      <c r="C22" s="7" t="s">
        <v>28</v>
      </c>
      <c r="D22" s="72" t="s">
        <v>29</v>
      </c>
      <c r="E22" s="119" t="s">
        <v>30</v>
      </c>
      <c r="F22" s="118" t="s">
        <v>31</v>
      </c>
      <c r="G22" s="7"/>
      <c r="H22" s="50"/>
      <c r="I22" s="50"/>
      <c r="J22" s="50"/>
      <c r="L22" s="137"/>
    </row>
    <row r="23" spans="2:13" s="78" customFormat="1" x14ac:dyDescent="0.25">
      <c r="E23" s="67"/>
      <c r="F23" s="68"/>
      <c r="H23" s="50"/>
      <c r="I23" s="50"/>
      <c r="J23" s="50"/>
      <c r="L23" s="137"/>
    </row>
    <row r="24" spans="2:13" s="78" customFormat="1" ht="13.2" customHeight="1" x14ac:dyDescent="0.25">
      <c r="D24" s="150" t="s">
        <v>33</v>
      </c>
      <c r="E24" s="67"/>
      <c r="F24" s="68"/>
      <c r="H24" s="50"/>
      <c r="I24" s="50"/>
      <c r="J24" s="50"/>
      <c r="L24" s="137"/>
    </row>
    <row r="25" spans="2:13" s="78" customFormat="1" x14ac:dyDescent="0.25">
      <c r="D25" s="147"/>
      <c r="E25" s="67"/>
      <c r="F25" s="68"/>
      <c r="H25" s="50"/>
      <c r="I25" s="50"/>
      <c r="J25" s="50"/>
      <c r="L25" s="137"/>
    </row>
    <row r="26" spans="2:13" s="78" customFormat="1" x14ac:dyDescent="0.25">
      <c r="D26" s="147"/>
      <c r="E26" s="67"/>
      <c r="F26" s="68"/>
      <c r="H26" s="50"/>
      <c r="I26" s="50"/>
      <c r="J26" s="50"/>
      <c r="L26" s="137"/>
    </row>
    <row r="27" spans="2:13" s="78" customFormat="1" x14ac:dyDescent="0.25">
      <c r="D27" s="147"/>
      <c r="E27" s="67"/>
      <c r="F27" s="68"/>
      <c r="H27" s="50"/>
      <c r="I27" s="50"/>
      <c r="J27" s="50"/>
      <c r="L27" s="137"/>
    </row>
    <row r="28" spans="2:13" s="78" customFormat="1" x14ac:dyDescent="0.25">
      <c r="E28" s="67"/>
      <c r="F28" s="68"/>
      <c r="H28" s="50"/>
      <c r="I28" s="50"/>
      <c r="J28" s="50"/>
      <c r="L28" s="137"/>
    </row>
    <row r="29" spans="2:13" s="78" customFormat="1" x14ac:dyDescent="0.25">
      <c r="E29" s="67"/>
      <c r="F29" s="68"/>
      <c r="H29" s="50"/>
      <c r="I29" s="50"/>
      <c r="J29" s="50"/>
      <c r="L29" s="137"/>
    </row>
    <row r="30" spans="2:13" s="78" customFormat="1" ht="13.5" customHeight="1" thickBot="1" x14ac:dyDescent="0.3">
      <c r="E30" s="71"/>
      <c r="F30" s="69"/>
      <c r="H30" s="50"/>
      <c r="I30" s="50"/>
      <c r="J30" s="50"/>
      <c r="L30" s="137"/>
    </row>
    <row r="31" spans="2:13" s="78" customFormat="1" x14ac:dyDescent="0.25">
      <c r="B31" s="7"/>
      <c r="C31" s="7"/>
      <c r="D31" s="7"/>
      <c r="E31" s="7"/>
      <c r="F31" s="7"/>
      <c r="G31" s="7"/>
      <c r="H31" s="80"/>
      <c r="I31" s="80"/>
      <c r="J31" s="80"/>
      <c r="K31" s="80"/>
      <c r="L31" s="138"/>
      <c r="M31" s="80"/>
    </row>
    <row r="32" spans="2:13" s="78" customFormat="1" x14ac:dyDescent="0.25">
      <c r="L32" s="137"/>
    </row>
    <row r="33" spans="1:12" s="78" customFormat="1" x14ac:dyDescent="0.25">
      <c r="B33" s="7" t="s">
        <v>27</v>
      </c>
      <c r="C33" s="72" t="s">
        <v>40</v>
      </c>
      <c r="D33" s="72" t="s">
        <v>41</v>
      </c>
      <c r="E33" s="7" t="s">
        <v>42</v>
      </c>
      <c r="F33" s="7">
        <v>10</v>
      </c>
      <c r="G33" s="7"/>
      <c r="H33" s="50"/>
      <c r="I33" s="50"/>
      <c r="J33" s="50"/>
      <c r="L33" s="136"/>
    </row>
    <row r="34" spans="1:12" s="78" customFormat="1" x14ac:dyDescent="0.25">
      <c r="B34" s="7" t="s">
        <v>27</v>
      </c>
      <c r="C34" s="7" t="s">
        <v>43</v>
      </c>
      <c r="D34" s="7" t="s">
        <v>29</v>
      </c>
      <c r="E34" s="7" t="s">
        <v>44</v>
      </c>
      <c r="F34" s="7" t="s">
        <v>45</v>
      </c>
      <c r="G34" s="7"/>
      <c r="H34" s="50"/>
      <c r="I34" s="50"/>
      <c r="J34" s="50"/>
      <c r="L34" s="136"/>
    </row>
    <row r="35" spans="1:12" s="78" customFormat="1" x14ac:dyDescent="0.25">
      <c r="B35" s="7" t="s">
        <v>27</v>
      </c>
      <c r="C35" s="7" t="s">
        <v>43</v>
      </c>
      <c r="D35" s="7" t="s">
        <v>29</v>
      </c>
      <c r="E35" s="7" t="s">
        <v>46</v>
      </c>
      <c r="F35" s="7">
        <v>0</v>
      </c>
      <c r="G35" s="7"/>
      <c r="H35" s="50"/>
      <c r="I35" s="50"/>
      <c r="J35" s="50"/>
      <c r="L35" s="136"/>
    </row>
    <row r="36" spans="1:12" s="78" customFormat="1" x14ac:dyDescent="0.25">
      <c r="B36" s="7" t="s">
        <v>27</v>
      </c>
      <c r="C36" s="7" t="s">
        <v>43</v>
      </c>
      <c r="D36" s="72" t="s">
        <v>29</v>
      </c>
      <c r="E36" s="7" t="s">
        <v>47</v>
      </c>
      <c r="F36" s="7" t="s">
        <v>48</v>
      </c>
      <c r="G36" s="7"/>
      <c r="H36" s="50"/>
      <c r="I36" s="50"/>
      <c r="J36" s="50"/>
      <c r="L36" s="136"/>
    </row>
    <row r="37" spans="1:12" s="78" customFormat="1" x14ac:dyDescent="0.25">
      <c r="B37" s="7" t="s">
        <v>27</v>
      </c>
      <c r="C37" s="7" t="s">
        <v>43</v>
      </c>
      <c r="D37" s="7" t="s">
        <v>29</v>
      </c>
      <c r="E37" s="7" t="s">
        <v>49</v>
      </c>
      <c r="F37" s="7" t="s">
        <v>50</v>
      </c>
      <c r="G37" s="7"/>
      <c r="H37" s="50"/>
      <c r="I37" s="50"/>
      <c r="J37" s="50"/>
      <c r="L37" s="136"/>
    </row>
    <row r="38" spans="1:12" s="78" customFormat="1" x14ac:dyDescent="0.25">
      <c r="B38" s="7" t="s">
        <v>27</v>
      </c>
      <c r="C38" s="7" t="s">
        <v>43</v>
      </c>
      <c r="D38" s="7" t="s">
        <v>29</v>
      </c>
      <c r="E38" s="7" t="s">
        <v>51</v>
      </c>
      <c r="F38" s="7" t="s">
        <v>52</v>
      </c>
      <c r="G38" s="7"/>
      <c r="H38" s="50"/>
      <c r="I38" s="50"/>
      <c r="J38" s="50"/>
      <c r="L38" s="136"/>
    </row>
    <row r="39" spans="1:12" s="78" customFormat="1" x14ac:dyDescent="0.25">
      <c r="B39" s="7"/>
      <c r="C39" s="7"/>
      <c r="D39" s="7"/>
      <c r="E39" s="7"/>
      <c r="F39" s="7"/>
      <c r="G39" s="7"/>
      <c r="H39" s="50"/>
      <c r="I39" s="50"/>
      <c r="J39" s="50"/>
      <c r="L39" s="137"/>
    </row>
    <row r="40" spans="1:12" s="78" customFormat="1" x14ac:dyDescent="0.25">
      <c r="B40" s="7" t="s">
        <v>53</v>
      </c>
      <c r="C40" s="7" t="s">
        <v>54</v>
      </c>
      <c r="D40" s="7" t="s">
        <v>55</v>
      </c>
      <c r="E40" s="7" t="s">
        <v>56</v>
      </c>
      <c r="F40" s="7">
        <v>5</v>
      </c>
      <c r="G40" s="7"/>
      <c r="H40" s="50"/>
      <c r="I40" s="50"/>
      <c r="J40" s="50"/>
      <c r="L40" s="136"/>
    </row>
    <row r="41" spans="1:12" s="78" customFormat="1" x14ac:dyDescent="0.25">
      <c r="B41" s="7"/>
      <c r="C41" s="7"/>
      <c r="D41" s="7"/>
      <c r="E41" s="7"/>
      <c r="F41" s="7"/>
      <c r="G41" s="7"/>
      <c r="H41" s="50"/>
      <c r="I41" s="50"/>
      <c r="J41" s="50"/>
      <c r="L41" s="137"/>
    </row>
    <row r="42" spans="1:12" s="78" customFormat="1" x14ac:dyDescent="0.25">
      <c r="B42" s="7" t="s">
        <v>57</v>
      </c>
      <c r="C42" s="7" t="s">
        <v>58</v>
      </c>
      <c r="D42" s="7" t="s">
        <v>59</v>
      </c>
      <c r="E42" s="7" t="s">
        <v>60</v>
      </c>
      <c r="F42" s="7" t="s">
        <v>61</v>
      </c>
      <c r="G42" s="7"/>
      <c r="H42" s="50"/>
      <c r="I42" s="50"/>
      <c r="J42" s="50"/>
      <c r="L42" s="136"/>
    </row>
    <row r="43" spans="1:12" s="78" customFormat="1" x14ac:dyDescent="0.25">
      <c r="B43" s="7" t="s">
        <v>57</v>
      </c>
      <c r="C43" s="7" t="s">
        <v>62</v>
      </c>
      <c r="D43" s="7" t="s">
        <v>63</v>
      </c>
      <c r="E43" s="7" t="s">
        <v>64</v>
      </c>
      <c r="F43" s="7" t="s">
        <v>65</v>
      </c>
      <c r="G43" s="7"/>
      <c r="H43" s="50"/>
      <c r="I43" s="50"/>
      <c r="J43" s="50"/>
      <c r="L43" s="137"/>
    </row>
    <row r="44" spans="1:12" s="78" customFormat="1" ht="13.5" customHeight="1" thickBot="1" x14ac:dyDescent="0.3">
      <c r="B44" s="7"/>
      <c r="C44" s="7"/>
      <c r="D44" s="7"/>
      <c r="E44" s="32"/>
      <c r="F44" s="7"/>
      <c r="G44" s="7"/>
      <c r="H44" s="50"/>
      <c r="I44" s="50"/>
      <c r="J44" s="50"/>
      <c r="L44" s="137"/>
    </row>
    <row r="45" spans="1:12" s="78" customFormat="1" x14ac:dyDescent="0.25">
      <c r="B45" s="28"/>
      <c r="C45" s="29"/>
      <c r="D45" s="149" t="s">
        <v>66</v>
      </c>
      <c r="E45" s="147"/>
      <c r="F45" s="16"/>
      <c r="G45" s="7"/>
      <c r="H45" s="50"/>
      <c r="I45" s="50"/>
      <c r="J45" s="50"/>
      <c r="L45" s="137"/>
    </row>
    <row r="46" spans="1:12" s="78" customFormat="1" x14ac:dyDescent="0.25">
      <c r="B46" s="30"/>
      <c r="C46" s="7"/>
      <c r="D46" s="146" t="s">
        <v>67</v>
      </c>
      <c r="E46" s="147"/>
      <c r="F46" s="66"/>
      <c r="G46" s="7"/>
      <c r="H46" s="50"/>
      <c r="I46" s="50"/>
      <c r="J46" s="50"/>
      <c r="L46" s="137"/>
    </row>
    <row r="47" spans="1:12" s="78" customFormat="1" x14ac:dyDescent="0.25">
      <c r="A47" s="110"/>
      <c r="B47" s="91"/>
      <c r="C47" s="7"/>
      <c r="D47" s="7"/>
      <c r="E47" s="8"/>
      <c r="F47" s="66"/>
      <c r="G47" s="7"/>
      <c r="H47" s="50"/>
      <c r="I47" s="50"/>
      <c r="J47" s="50"/>
      <c r="L47" s="137"/>
    </row>
    <row r="48" spans="1:12" s="78" customFormat="1" x14ac:dyDescent="0.25">
      <c r="A48" s="110"/>
      <c r="B48" s="157" t="s">
        <v>68</v>
      </c>
      <c r="C48" s="7"/>
      <c r="D48" s="13" t="s">
        <v>69</v>
      </c>
      <c r="E48" s="10">
        <f>C65</f>
        <v>3</v>
      </c>
      <c r="F48" s="148" t="s">
        <v>70</v>
      </c>
      <c r="G48" s="7"/>
      <c r="H48" s="50"/>
      <c r="I48" s="50"/>
      <c r="J48" s="50"/>
      <c r="L48" s="137"/>
    </row>
    <row r="49" spans="1:12" s="78" customFormat="1" x14ac:dyDescent="0.25">
      <c r="A49" s="110"/>
      <c r="B49" s="147"/>
      <c r="C49" s="7"/>
      <c r="D49" s="14" t="s">
        <v>71</v>
      </c>
      <c r="E49" s="10">
        <f>D65</f>
        <v>9</v>
      </c>
      <c r="F49" s="147"/>
      <c r="G49" s="30"/>
      <c r="H49" s="50"/>
      <c r="I49" s="50"/>
      <c r="J49" s="50"/>
      <c r="L49" s="137"/>
    </row>
    <row r="50" spans="1:12" s="78" customFormat="1" x14ac:dyDescent="0.25">
      <c r="A50" s="110"/>
      <c r="B50" s="147"/>
      <c r="C50" s="7"/>
      <c r="D50" s="14" t="s">
        <v>72</v>
      </c>
      <c r="E50" s="10">
        <f>B65</f>
        <v>0</v>
      </c>
      <c r="F50" s="147"/>
      <c r="G50" s="30"/>
      <c r="H50" s="50"/>
      <c r="I50" s="50"/>
      <c r="J50" s="50"/>
      <c r="L50" s="137"/>
    </row>
    <row r="51" spans="1:12" s="78" customFormat="1" x14ac:dyDescent="0.25">
      <c r="A51" s="110"/>
      <c r="B51" s="147"/>
      <c r="C51" s="7"/>
      <c r="D51" s="15" t="s">
        <v>73</v>
      </c>
      <c r="E51" s="10">
        <f>F65</f>
        <v>0</v>
      </c>
      <c r="F51" s="147"/>
      <c r="G51" s="30"/>
      <c r="H51" s="50"/>
      <c r="I51" s="50"/>
      <c r="J51" s="50"/>
      <c r="L51" s="137"/>
    </row>
    <row r="52" spans="1:12" s="78" customFormat="1" x14ac:dyDescent="0.25">
      <c r="A52" s="110"/>
      <c r="B52" s="91"/>
      <c r="C52" s="7"/>
      <c r="D52" s="11"/>
      <c r="E52" s="76"/>
      <c r="F52" s="107"/>
      <c r="G52" s="30"/>
      <c r="H52" s="50"/>
      <c r="I52" s="50"/>
      <c r="J52" s="50"/>
      <c r="L52" s="137"/>
    </row>
    <row r="53" spans="1:12" s="78" customFormat="1" x14ac:dyDescent="0.25">
      <c r="B53" s="161" t="s">
        <v>74</v>
      </c>
      <c r="C53" s="147"/>
      <c r="D53" s="147"/>
      <c r="E53" s="147"/>
      <c r="F53" s="147"/>
      <c r="G53" s="30"/>
      <c r="H53" s="50"/>
      <c r="I53" s="50"/>
      <c r="J53" s="50"/>
      <c r="L53" s="137"/>
    </row>
    <row r="54" spans="1:12" s="78" customFormat="1" x14ac:dyDescent="0.25">
      <c r="B54" s="30"/>
      <c r="C54" s="7"/>
      <c r="D54" s="7"/>
      <c r="E54" s="7"/>
      <c r="F54" s="91"/>
      <c r="G54" s="30"/>
      <c r="H54" s="50"/>
      <c r="I54" s="50"/>
      <c r="J54" s="50"/>
      <c r="L54" s="137"/>
    </row>
    <row r="55" spans="1:12" s="78" customFormat="1" x14ac:dyDescent="0.25">
      <c r="B55" s="17" t="s">
        <v>75</v>
      </c>
      <c r="C55" s="9" t="s">
        <v>76</v>
      </c>
      <c r="D55" s="9" t="s">
        <v>77</v>
      </c>
      <c r="E55" s="9" t="s">
        <v>78</v>
      </c>
      <c r="F55" s="108" t="s">
        <v>79</v>
      </c>
      <c r="G55" s="30"/>
      <c r="H55" s="50"/>
      <c r="I55" s="50"/>
      <c r="J55" s="50"/>
      <c r="L55" s="137"/>
    </row>
    <row r="56" spans="1:12" s="78" customFormat="1" x14ac:dyDescent="0.25">
      <c r="B56" s="18">
        <v>0</v>
      </c>
      <c r="C56" s="12">
        <v>3</v>
      </c>
      <c r="D56" s="12">
        <v>9</v>
      </c>
      <c r="E56" s="12"/>
      <c r="F56" s="109">
        <v>0</v>
      </c>
      <c r="G56" s="30"/>
      <c r="H56" s="50"/>
      <c r="I56" s="50"/>
      <c r="J56" s="50"/>
      <c r="L56" s="137"/>
    </row>
    <row r="57" spans="1:12" s="78" customFormat="1" x14ac:dyDescent="0.25">
      <c r="B57" s="58"/>
      <c r="C57" s="50"/>
      <c r="D57" s="50"/>
      <c r="E57" s="50"/>
      <c r="F57" s="51"/>
      <c r="G57" s="7"/>
      <c r="H57" s="50"/>
      <c r="I57" s="50"/>
      <c r="J57" s="50"/>
      <c r="L57" s="137"/>
    </row>
    <row r="58" spans="1:12" s="78" customFormat="1" ht="13.2" customHeight="1" x14ac:dyDescent="0.25">
      <c r="B58" s="59">
        <f>(F57*5)</f>
        <v>0</v>
      </c>
      <c r="C58" s="60">
        <f>(F57*13)</f>
        <v>0</v>
      </c>
      <c r="D58" s="60">
        <f>(F57*10)</f>
        <v>0</v>
      </c>
      <c r="E58" s="60"/>
      <c r="F58" s="61"/>
      <c r="G58" s="7"/>
      <c r="H58" s="50"/>
      <c r="I58" s="50"/>
      <c r="J58" s="50"/>
      <c r="L58" s="137"/>
    </row>
    <row r="59" spans="1:12" s="78" customFormat="1" x14ac:dyDescent="0.25">
      <c r="B59" s="58"/>
      <c r="C59" s="50"/>
      <c r="D59" s="50"/>
      <c r="E59" s="50"/>
      <c r="F59" s="51"/>
      <c r="G59" s="7"/>
      <c r="H59" s="50"/>
      <c r="I59" s="50"/>
      <c r="J59" s="50"/>
      <c r="L59" s="137"/>
    </row>
    <row r="60" spans="1:12" s="78" customFormat="1" x14ac:dyDescent="0.25">
      <c r="B60" s="59">
        <f>(F59*5)</f>
        <v>0</v>
      </c>
      <c r="C60" s="60">
        <f>(F59*13)</f>
        <v>0</v>
      </c>
      <c r="D60" s="60">
        <f>(F59*10)</f>
        <v>0</v>
      </c>
      <c r="E60" s="60"/>
      <c r="F60" s="61"/>
      <c r="G60" s="7"/>
      <c r="H60" s="50"/>
      <c r="I60" s="50"/>
      <c r="J60" s="50"/>
      <c r="L60" s="137"/>
    </row>
    <row r="61" spans="1:12" s="78" customFormat="1" x14ac:dyDescent="0.25">
      <c r="B61" s="58"/>
      <c r="C61" s="50"/>
      <c r="D61" s="50"/>
      <c r="E61" s="50"/>
      <c r="F61" s="51"/>
      <c r="G61" s="7"/>
      <c r="H61" s="50"/>
      <c r="I61" s="50"/>
      <c r="J61" s="50"/>
      <c r="L61" s="137"/>
    </row>
    <row r="62" spans="1:12" s="78" customFormat="1" x14ac:dyDescent="0.25">
      <c r="B62" s="59">
        <f>(F61*5)</f>
        <v>0</v>
      </c>
      <c r="C62" s="60">
        <f>(F61*13)</f>
        <v>0</v>
      </c>
      <c r="D62" s="60">
        <f>(F61*10)</f>
        <v>0</v>
      </c>
      <c r="E62" s="60"/>
      <c r="F62" s="61"/>
      <c r="G62" s="7"/>
      <c r="H62" s="50"/>
      <c r="I62" s="50"/>
      <c r="J62" s="50"/>
      <c r="L62" s="137"/>
    </row>
    <row r="63" spans="1:12" s="78" customFormat="1" x14ac:dyDescent="0.25">
      <c r="B63" s="58"/>
      <c r="C63" s="50"/>
      <c r="D63" s="50"/>
      <c r="E63" s="50"/>
      <c r="F63" s="51"/>
      <c r="G63" s="7"/>
      <c r="H63" s="50"/>
      <c r="I63" s="50"/>
      <c r="J63" s="50"/>
      <c r="L63" s="137"/>
    </row>
    <row r="64" spans="1:12" s="78" customFormat="1" x14ac:dyDescent="0.25">
      <c r="B64" s="18">
        <f>(F63*5)</f>
        <v>0</v>
      </c>
      <c r="C64" s="12">
        <f>(F63*13)</f>
        <v>0</v>
      </c>
      <c r="D64" s="12">
        <f>(F63*10)</f>
        <v>0</v>
      </c>
      <c r="E64" s="12"/>
      <c r="F64" s="19"/>
      <c r="G64" s="7"/>
      <c r="H64" s="50"/>
      <c r="I64" s="50"/>
      <c r="J64" s="50"/>
      <c r="L64" s="137"/>
    </row>
    <row r="65" spans="2:12" s="78" customFormat="1" ht="13.5" customHeight="1" thickBot="1" x14ac:dyDescent="0.3">
      <c r="B65" s="20">
        <f>SUM(B56:B64)</f>
        <v>0</v>
      </c>
      <c r="C65" s="21">
        <f>SUM(C56:C64)</f>
        <v>3</v>
      </c>
      <c r="D65" s="21">
        <f>SUM(D56:D64)</f>
        <v>9</v>
      </c>
      <c r="E65" s="21">
        <f>SUM(E56:E64)</f>
        <v>0</v>
      </c>
      <c r="F65" s="22">
        <f>SUM(F56:F64)</f>
        <v>0</v>
      </c>
      <c r="G65" s="7"/>
      <c r="H65" s="50"/>
      <c r="I65" s="50"/>
      <c r="J65" s="50"/>
      <c r="L65" s="137"/>
    </row>
    <row r="66" spans="2:12" s="78" customFormat="1" x14ac:dyDescent="0.25">
      <c r="B66" s="7"/>
      <c r="C66" s="7"/>
      <c r="D66" s="7"/>
      <c r="E66" s="7"/>
      <c r="F66" s="7"/>
      <c r="G66" s="7"/>
      <c r="H66" s="50"/>
      <c r="I66" s="50"/>
      <c r="J66" s="50"/>
      <c r="L66" s="137"/>
    </row>
    <row r="67" spans="2:12" s="78" customFormat="1" x14ac:dyDescent="0.25">
      <c r="B67" s="7" t="s">
        <v>80</v>
      </c>
      <c r="C67" s="7" t="s">
        <v>81</v>
      </c>
      <c r="D67" s="7" t="s">
        <v>82</v>
      </c>
      <c r="E67" s="7" t="s">
        <v>83</v>
      </c>
      <c r="F67" s="7">
        <v>500</v>
      </c>
      <c r="G67" s="7"/>
      <c r="H67" s="50"/>
      <c r="I67" s="50"/>
      <c r="J67" s="50"/>
      <c r="L67" s="136"/>
    </row>
    <row r="68" spans="2:12" s="78" customFormat="1" ht="13.2" customHeight="1" x14ac:dyDescent="0.25">
      <c r="B68" s="7" t="s">
        <v>80</v>
      </c>
      <c r="C68" s="7" t="s">
        <v>81</v>
      </c>
      <c r="D68" s="7" t="s">
        <v>82</v>
      </c>
      <c r="E68" s="7" t="s">
        <v>84</v>
      </c>
      <c r="F68" s="7" t="s">
        <v>85</v>
      </c>
      <c r="G68" s="7"/>
      <c r="H68" s="50"/>
      <c r="I68" s="50"/>
      <c r="J68" s="50"/>
      <c r="L68" s="136"/>
    </row>
    <row r="69" spans="2:12" s="78" customFormat="1" x14ac:dyDescent="0.25">
      <c r="B69" s="7" t="s">
        <v>80</v>
      </c>
      <c r="C69" s="7" t="s">
        <v>86</v>
      </c>
      <c r="D69" s="7" t="s">
        <v>87</v>
      </c>
      <c r="E69" s="7" t="s">
        <v>88</v>
      </c>
      <c r="F69" s="7">
        <v>0</v>
      </c>
      <c r="G69" s="7"/>
      <c r="H69" s="50"/>
      <c r="I69" s="50"/>
      <c r="J69" s="50"/>
      <c r="L69" s="136"/>
    </row>
    <row r="70" spans="2:12" s="78" customFormat="1" x14ac:dyDescent="0.25">
      <c r="B70" s="7" t="s">
        <v>80</v>
      </c>
      <c r="C70" s="7" t="s">
        <v>86</v>
      </c>
      <c r="D70" s="7" t="s">
        <v>87</v>
      </c>
      <c r="E70" s="7" t="s">
        <v>89</v>
      </c>
      <c r="F70" s="7">
        <v>0</v>
      </c>
      <c r="G70" s="7"/>
      <c r="H70" s="50"/>
      <c r="I70" s="50"/>
      <c r="J70" s="50"/>
      <c r="L70" s="136"/>
    </row>
    <row r="71" spans="2:12" s="78" customFormat="1" x14ac:dyDescent="0.25">
      <c r="B71" s="7" t="s">
        <v>80</v>
      </c>
      <c r="C71" s="7" t="s">
        <v>90</v>
      </c>
      <c r="D71" s="7" t="s">
        <v>91</v>
      </c>
      <c r="E71" s="7" t="s">
        <v>92</v>
      </c>
      <c r="F71" s="7"/>
      <c r="G71" s="7"/>
      <c r="H71" s="50"/>
      <c r="I71" s="50"/>
      <c r="J71" s="50"/>
      <c r="L71" s="173"/>
    </row>
    <row r="72" spans="2:12" s="78" customFormat="1" x14ac:dyDescent="0.25">
      <c r="B72" s="7" t="s">
        <v>80</v>
      </c>
      <c r="C72" s="7" t="s">
        <v>90</v>
      </c>
      <c r="D72" s="7" t="s">
        <v>91</v>
      </c>
      <c r="E72" s="7" t="s">
        <v>93</v>
      </c>
      <c r="F72" s="7"/>
      <c r="G72" s="7"/>
      <c r="H72" s="50"/>
      <c r="I72" s="50"/>
      <c r="J72" s="50"/>
      <c r="L72" s="173"/>
    </row>
    <row r="73" spans="2:12" s="78" customFormat="1" x14ac:dyDescent="0.25">
      <c r="B73" s="7" t="s">
        <v>80</v>
      </c>
      <c r="C73" s="7" t="s">
        <v>90</v>
      </c>
      <c r="D73" s="7" t="s">
        <v>91</v>
      </c>
      <c r="E73" s="7" t="s">
        <v>94</v>
      </c>
      <c r="F73" s="7"/>
      <c r="G73" s="7"/>
      <c r="H73" s="50"/>
      <c r="I73" s="50"/>
      <c r="J73" s="50"/>
      <c r="L73" s="173"/>
    </row>
    <row r="74" spans="2:12" s="78" customFormat="1" x14ac:dyDescent="0.25">
      <c r="B74" s="7" t="s">
        <v>80</v>
      </c>
      <c r="C74" s="7" t="s">
        <v>95</v>
      </c>
      <c r="D74" s="7" t="s">
        <v>96</v>
      </c>
      <c r="E74" s="7" t="s">
        <v>97</v>
      </c>
      <c r="F74" s="7" t="s">
        <v>98</v>
      </c>
      <c r="G74" s="7"/>
      <c r="H74" s="50"/>
      <c r="I74" s="50"/>
      <c r="J74" s="50"/>
      <c r="L74" s="137"/>
    </row>
    <row r="75" spans="2:12" s="78" customFormat="1" x14ac:dyDescent="0.25">
      <c r="B75" s="7" t="s">
        <v>80</v>
      </c>
      <c r="C75" s="7" t="s">
        <v>95</v>
      </c>
      <c r="D75" s="7" t="s">
        <v>96</v>
      </c>
      <c r="G75" s="7"/>
      <c r="L75" s="137"/>
    </row>
    <row r="76" spans="2:12" s="84" customFormat="1" x14ac:dyDescent="0.25">
      <c r="B76" s="7"/>
      <c r="C76" s="7"/>
      <c r="D76" s="7"/>
      <c r="E76" s="117"/>
      <c r="G76" s="7"/>
      <c r="L76" s="137"/>
    </row>
    <row r="77" spans="2:12" s="84" customFormat="1" x14ac:dyDescent="0.25">
      <c r="B77" s="7"/>
      <c r="C77" s="87" t="s">
        <v>218</v>
      </c>
      <c r="D77" s="167" t="s">
        <v>219</v>
      </c>
      <c r="E77" s="168"/>
      <c r="F77" s="113"/>
      <c r="G77" s="7"/>
      <c r="L77" s="137"/>
    </row>
    <row r="78" spans="2:12" s="78" customFormat="1" x14ac:dyDescent="0.25">
      <c r="B78" s="7"/>
      <c r="C78" s="132"/>
      <c r="D78" s="174"/>
      <c r="E78" s="175"/>
      <c r="F78" s="159" t="s">
        <v>99</v>
      </c>
      <c r="G78" s="7"/>
      <c r="H78" s="50"/>
      <c r="I78" s="50"/>
      <c r="J78" s="50"/>
      <c r="L78" s="137"/>
    </row>
    <row r="79" spans="2:12" s="78" customFormat="1" x14ac:dyDescent="0.25">
      <c r="B79" s="7"/>
      <c r="C79" s="133"/>
      <c r="D79" s="169"/>
      <c r="E79" s="170"/>
      <c r="F79" s="160"/>
      <c r="G79" s="7"/>
      <c r="I79" s="50"/>
      <c r="L79" s="137"/>
    </row>
    <row r="80" spans="2:12" s="84" customFormat="1" x14ac:dyDescent="0.25">
      <c r="B80" s="7"/>
      <c r="C80" s="133"/>
      <c r="D80" s="169"/>
      <c r="E80" s="170"/>
      <c r="F80" s="160"/>
      <c r="G80" s="7"/>
      <c r="I80" s="50"/>
      <c r="L80" s="137"/>
    </row>
    <row r="81" spans="2:12" s="78" customFormat="1" x14ac:dyDescent="0.25">
      <c r="B81" s="7"/>
      <c r="C81" s="133"/>
      <c r="D81" s="169"/>
      <c r="E81" s="170"/>
      <c r="F81" s="160"/>
      <c r="G81" s="7"/>
      <c r="I81" s="50"/>
      <c r="L81" s="137"/>
    </row>
    <row r="82" spans="2:12" s="84" customFormat="1" x14ac:dyDescent="0.25">
      <c r="B82" s="7"/>
      <c r="C82" s="133"/>
      <c r="D82" s="169"/>
      <c r="E82" s="170"/>
      <c r="F82" s="113"/>
      <c r="G82" s="7"/>
      <c r="I82" s="50"/>
      <c r="L82" s="137"/>
    </row>
    <row r="83" spans="2:12" s="84" customFormat="1" x14ac:dyDescent="0.25">
      <c r="B83" s="7"/>
      <c r="C83" s="133"/>
      <c r="D83" s="169"/>
      <c r="E83" s="170"/>
      <c r="F83" s="113"/>
      <c r="G83" s="7"/>
      <c r="I83" s="50"/>
      <c r="L83" s="137"/>
    </row>
    <row r="84" spans="2:12" s="84" customFormat="1" x14ac:dyDescent="0.25">
      <c r="B84" s="7"/>
      <c r="C84" s="133"/>
      <c r="D84" s="169"/>
      <c r="E84" s="170"/>
      <c r="F84" s="113"/>
      <c r="G84" s="7"/>
      <c r="I84" s="50"/>
      <c r="L84" s="137"/>
    </row>
    <row r="85" spans="2:12" s="84" customFormat="1" x14ac:dyDescent="0.25">
      <c r="B85" s="7"/>
      <c r="C85" s="133"/>
      <c r="D85" s="169"/>
      <c r="E85" s="170"/>
      <c r="F85" s="113"/>
      <c r="G85" s="7"/>
      <c r="I85" s="50"/>
      <c r="L85" s="137"/>
    </row>
    <row r="86" spans="2:12" s="84" customFormat="1" x14ac:dyDescent="0.25">
      <c r="B86" s="7"/>
      <c r="C86" s="133"/>
      <c r="D86" s="169"/>
      <c r="E86" s="170"/>
      <c r="F86" s="113"/>
      <c r="G86" s="7"/>
      <c r="I86" s="50"/>
      <c r="L86" s="137"/>
    </row>
    <row r="87" spans="2:12" s="84" customFormat="1" x14ac:dyDescent="0.25">
      <c r="B87" s="7"/>
      <c r="C87" s="133"/>
      <c r="D87" s="169"/>
      <c r="E87" s="170"/>
      <c r="F87" s="113"/>
      <c r="G87" s="7"/>
      <c r="I87" s="50"/>
      <c r="L87" s="137"/>
    </row>
    <row r="88" spans="2:12" s="84" customFormat="1" x14ac:dyDescent="0.25">
      <c r="B88" s="7"/>
      <c r="C88" s="133"/>
      <c r="D88" s="169"/>
      <c r="E88" s="170"/>
      <c r="F88" s="113"/>
      <c r="G88" s="7"/>
      <c r="I88" s="50"/>
      <c r="L88" s="137"/>
    </row>
    <row r="89" spans="2:12" s="84" customFormat="1" x14ac:dyDescent="0.25">
      <c r="B89" s="7"/>
      <c r="C89" s="133"/>
      <c r="D89" s="169"/>
      <c r="E89" s="170"/>
      <c r="F89" s="113"/>
      <c r="G89" s="7"/>
      <c r="I89" s="50"/>
      <c r="L89" s="137"/>
    </row>
    <row r="90" spans="2:12" s="84" customFormat="1" x14ac:dyDescent="0.25">
      <c r="B90" s="7"/>
      <c r="C90" s="133"/>
      <c r="D90" s="169"/>
      <c r="E90" s="170"/>
      <c r="F90" s="113"/>
      <c r="G90" s="7"/>
      <c r="I90" s="50"/>
      <c r="L90" s="137"/>
    </row>
    <row r="91" spans="2:12" s="84" customFormat="1" x14ac:dyDescent="0.25">
      <c r="B91" s="7"/>
      <c r="C91" s="133"/>
      <c r="D91" s="169"/>
      <c r="E91" s="170"/>
      <c r="F91" s="113"/>
      <c r="G91" s="7"/>
      <c r="I91" s="50"/>
      <c r="L91" s="137"/>
    </row>
    <row r="92" spans="2:12" s="84" customFormat="1" x14ac:dyDescent="0.25">
      <c r="B92" s="7"/>
      <c r="C92" s="133"/>
      <c r="D92" s="169"/>
      <c r="E92" s="170"/>
      <c r="F92" s="113"/>
      <c r="G92" s="7"/>
      <c r="I92" s="50"/>
      <c r="L92" s="137"/>
    </row>
    <row r="93" spans="2:12" s="84" customFormat="1" x14ac:dyDescent="0.25">
      <c r="B93" s="7"/>
      <c r="C93" s="133"/>
      <c r="D93" s="169"/>
      <c r="E93" s="170"/>
      <c r="F93" s="113"/>
      <c r="G93" s="7"/>
      <c r="I93" s="50"/>
      <c r="L93" s="137"/>
    </row>
    <row r="94" spans="2:12" s="84" customFormat="1" x14ac:dyDescent="0.25">
      <c r="B94" s="7"/>
      <c r="C94" s="133"/>
      <c r="D94" s="169"/>
      <c r="E94" s="170"/>
      <c r="F94" s="113"/>
      <c r="G94" s="7"/>
      <c r="I94" s="50"/>
      <c r="L94" s="137"/>
    </row>
    <row r="95" spans="2:12" s="84" customFormat="1" x14ac:dyDescent="0.25">
      <c r="B95" s="7"/>
      <c r="C95" s="133"/>
      <c r="D95" s="169"/>
      <c r="E95" s="170"/>
      <c r="F95" s="113"/>
      <c r="G95" s="7"/>
      <c r="I95" s="50"/>
      <c r="L95" s="137"/>
    </row>
    <row r="96" spans="2:12" s="84" customFormat="1" x14ac:dyDescent="0.25">
      <c r="B96" s="7"/>
      <c r="C96" s="133"/>
      <c r="D96" s="169"/>
      <c r="E96" s="170"/>
      <c r="F96" s="113"/>
      <c r="G96" s="7"/>
      <c r="I96" s="50"/>
      <c r="L96" s="137"/>
    </row>
    <row r="97" spans="2:12" s="84" customFormat="1" x14ac:dyDescent="0.25">
      <c r="B97" s="7"/>
      <c r="C97" s="133"/>
      <c r="D97" s="169"/>
      <c r="E97" s="170"/>
      <c r="F97" s="113"/>
      <c r="G97" s="7"/>
      <c r="I97" s="50"/>
      <c r="L97" s="137"/>
    </row>
    <row r="98" spans="2:12" s="84" customFormat="1" x14ac:dyDescent="0.25">
      <c r="B98" s="7"/>
      <c r="C98" s="133"/>
      <c r="D98" s="169"/>
      <c r="E98" s="170"/>
      <c r="F98" s="113"/>
      <c r="G98" s="7"/>
      <c r="I98" s="50"/>
      <c r="L98" s="137"/>
    </row>
    <row r="99" spans="2:12" s="84" customFormat="1" x14ac:dyDescent="0.25">
      <c r="B99" s="7"/>
      <c r="C99" s="133"/>
      <c r="D99" s="169"/>
      <c r="E99" s="170"/>
      <c r="F99" s="113"/>
      <c r="G99" s="7"/>
      <c r="I99" s="50"/>
      <c r="L99" s="137"/>
    </row>
    <row r="100" spans="2:12" s="84" customFormat="1" x14ac:dyDescent="0.25">
      <c r="B100" s="7"/>
      <c r="C100" s="133"/>
      <c r="D100" s="169"/>
      <c r="E100" s="170"/>
      <c r="F100" s="113"/>
      <c r="G100" s="7"/>
      <c r="I100" s="50"/>
      <c r="L100" s="137"/>
    </row>
    <row r="101" spans="2:12" s="84" customFormat="1" x14ac:dyDescent="0.25">
      <c r="B101" s="7"/>
      <c r="C101" s="133"/>
      <c r="D101" s="169"/>
      <c r="E101" s="170"/>
      <c r="F101" s="113"/>
      <c r="G101" s="7"/>
      <c r="I101" s="50"/>
      <c r="L101" s="137"/>
    </row>
    <row r="102" spans="2:12" s="84" customFormat="1" x14ac:dyDescent="0.25">
      <c r="B102" s="7"/>
      <c r="C102" s="133"/>
      <c r="D102" s="169"/>
      <c r="E102" s="170"/>
      <c r="F102" s="113"/>
      <c r="G102" s="7"/>
      <c r="I102" s="50"/>
      <c r="L102" s="137"/>
    </row>
    <row r="103" spans="2:12" s="84" customFormat="1" x14ac:dyDescent="0.25">
      <c r="B103" s="7"/>
      <c r="C103" s="133"/>
      <c r="D103" s="169"/>
      <c r="E103" s="170"/>
      <c r="F103" s="113"/>
      <c r="G103" s="7"/>
      <c r="I103" s="50"/>
      <c r="L103" s="137"/>
    </row>
    <row r="104" spans="2:12" s="84" customFormat="1" x14ac:dyDescent="0.25">
      <c r="B104" s="7"/>
      <c r="C104" s="133"/>
      <c r="D104" s="169"/>
      <c r="E104" s="170"/>
      <c r="F104" s="113"/>
      <c r="G104" s="7"/>
      <c r="I104" s="50"/>
      <c r="L104" s="137"/>
    </row>
    <row r="105" spans="2:12" s="84" customFormat="1" x14ac:dyDescent="0.25">
      <c r="B105" s="7"/>
      <c r="C105" s="133"/>
      <c r="D105" s="169"/>
      <c r="E105" s="170"/>
      <c r="F105" s="113"/>
      <c r="G105" s="7"/>
      <c r="I105" s="50"/>
      <c r="L105" s="137"/>
    </row>
    <row r="106" spans="2:12" s="84" customFormat="1" x14ac:dyDescent="0.25">
      <c r="B106" s="7"/>
      <c r="C106" s="133"/>
      <c r="D106" s="169"/>
      <c r="E106" s="170"/>
      <c r="F106" s="113"/>
      <c r="G106" s="7"/>
      <c r="I106" s="50"/>
      <c r="L106" s="137"/>
    </row>
    <row r="107" spans="2:12" s="78" customFormat="1" x14ac:dyDescent="0.25">
      <c r="B107" s="7"/>
      <c r="C107" s="133"/>
      <c r="D107" s="169"/>
      <c r="E107" s="170"/>
      <c r="F107" s="114"/>
      <c r="G107" s="7"/>
      <c r="H107" s="50"/>
      <c r="I107" s="50"/>
      <c r="J107" s="50"/>
      <c r="K107" s="65"/>
      <c r="L107" s="137"/>
    </row>
    <row r="108" spans="2:12" s="78" customFormat="1" x14ac:dyDescent="0.25">
      <c r="B108" s="7"/>
      <c r="C108" s="134"/>
      <c r="D108" s="171"/>
      <c r="E108" s="172"/>
      <c r="F108" s="114"/>
      <c r="G108" s="7"/>
      <c r="H108" s="50"/>
      <c r="I108" s="50"/>
      <c r="J108" s="50"/>
      <c r="K108" s="65"/>
      <c r="L108" s="137"/>
    </row>
    <row r="109" spans="2:12" s="78" customFormat="1" x14ac:dyDescent="0.25">
      <c r="B109" s="7"/>
      <c r="C109" s="115"/>
      <c r="D109" s="7"/>
      <c r="E109" s="115"/>
      <c r="F109" s="7"/>
      <c r="G109" s="7"/>
      <c r="H109" s="50"/>
      <c r="I109" s="50"/>
      <c r="J109" s="50"/>
      <c r="L109" s="137"/>
    </row>
    <row r="110" spans="2:12" s="78" customFormat="1" x14ac:dyDescent="0.25">
      <c r="B110" s="7" t="s">
        <v>100</v>
      </c>
      <c r="C110" s="7" t="s">
        <v>101</v>
      </c>
      <c r="D110" s="7" t="s">
        <v>102</v>
      </c>
      <c r="E110" s="72" t="s">
        <v>103</v>
      </c>
      <c r="F110" s="72">
        <v>10</v>
      </c>
      <c r="G110" s="72"/>
      <c r="H110" s="50"/>
      <c r="I110" s="50"/>
      <c r="J110" s="50"/>
      <c r="L110" s="136"/>
    </row>
    <row r="111" spans="2:12" s="78" customFormat="1" x14ac:dyDescent="0.25">
      <c r="B111" s="7"/>
      <c r="C111" s="7"/>
      <c r="D111" s="7"/>
      <c r="E111" s="72"/>
      <c r="F111" s="72"/>
      <c r="G111" s="72"/>
      <c r="H111" s="50"/>
      <c r="I111" s="50"/>
      <c r="J111" s="50"/>
      <c r="L111" s="137"/>
    </row>
    <row r="112" spans="2:12" s="78" customFormat="1" x14ac:dyDescent="0.25">
      <c r="B112" s="7"/>
      <c r="C112" s="7"/>
      <c r="D112" s="81" t="s">
        <v>104</v>
      </c>
      <c r="E112" s="81" t="s">
        <v>104</v>
      </c>
      <c r="F112" s="81" t="s">
        <v>104</v>
      </c>
      <c r="G112" s="72"/>
      <c r="H112" s="50"/>
      <c r="I112" s="50"/>
      <c r="J112" s="50"/>
    </row>
    <row r="113" spans="2:13" s="78" customFormat="1" x14ac:dyDescent="0.25">
      <c r="B113" s="7" t="s">
        <v>100</v>
      </c>
      <c r="C113" s="7" t="s">
        <v>101</v>
      </c>
      <c r="D113" s="81" t="s">
        <v>105</v>
      </c>
      <c r="E113" s="81" t="s">
        <v>106</v>
      </c>
      <c r="F113" s="63" t="s">
        <v>107</v>
      </c>
      <c r="G113" s="72"/>
      <c r="H113" s="50"/>
      <c r="I113" s="50"/>
      <c r="J113" s="50"/>
      <c r="L113" s="90"/>
    </row>
    <row r="114" spans="2:13" s="78" customFormat="1" x14ac:dyDescent="0.25">
      <c r="B114" s="7"/>
      <c r="C114" s="7"/>
      <c r="D114" s="64"/>
      <c r="E114" s="62"/>
      <c r="F114" s="43" t="str">
        <f t="shared" ref="F114:F120" si="0">DEC2HEX(D114)</f>
        <v>0</v>
      </c>
      <c r="G114" s="72"/>
      <c r="H114" s="50"/>
      <c r="I114" s="50"/>
      <c r="J114" s="50"/>
      <c r="L114" s="88"/>
    </row>
    <row r="115" spans="2:13" s="78" customFormat="1" x14ac:dyDescent="0.25">
      <c r="B115" s="7"/>
      <c r="C115" s="7"/>
      <c r="D115" s="64"/>
      <c r="E115" s="62"/>
      <c r="F115" s="43" t="str">
        <f t="shared" si="0"/>
        <v>0</v>
      </c>
      <c r="G115" s="72"/>
      <c r="H115" s="50"/>
      <c r="I115" s="50"/>
      <c r="J115" s="50"/>
      <c r="L115" s="88"/>
    </row>
    <row r="116" spans="2:13" s="78" customFormat="1" x14ac:dyDescent="0.25">
      <c r="B116" s="7"/>
      <c r="C116" s="7"/>
      <c r="D116" s="62"/>
      <c r="E116" s="62"/>
      <c r="F116" s="43" t="str">
        <f t="shared" si="0"/>
        <v>0</v>
      </c>
      <c r="G116" s="72"/>
      <c r="H116" s="50"/>
      <c r="I116" s="50"/>
      <c r="J116" s="50"/>
      <c r="L116" s="88"/>
    </row>
    <row r="117" spans="2:13" s="78" customFormat="1" x14ac:dyDescent="0.25">
      <c r="B117" s="7"/>
      <c r="C117" s="7"/>
      <c r="D117" s="62"/>
      <c r="E117" s="62"/>
      <c r="F117" s="43" t="str">
        <f t="shared" si="0"/>
        <v>0</v>
      </c>
      <c r="G117" s="72"/>
      <c r="H117" s="50"/>
      <c r="I117" s="50"/>
      <c r="J117" s="50"/>
      <c r="K117" s="65"/>
      <c r="L117" s="88"/>
    </row>
    <row r="118" spans="2:13" s="78" customFormat="1" x14ac:dyDescent="0.25">
      <c r="B118" s="7"/>
      <c r="C118" s="7"/>
      <c r="D118" s="62"/>
      <c r="E118" s="62"/>
      <c r="F118" s="43" t="str">
        <f t="shared" si="0"/>
        <v>0</v>
      </c>
      <c r="G118" s="72"/>
      <c r="H118" s="50"/>
      <c r="I118" s="50"/>
      <c r="J118" s="50"/>
      <c r="K118" s="65"/>
      <c r="L118" s="88"/>
    </row>
    <row r="119" spans="2:13" x14ac:dyDescent="0.25">
      <c r="B119" s="7"/>
      <c r="C119" s="7"/>
      <c r="D119" s="62"/>
      <c r="E119" s="62"/>
      <c r="F119" s="43" t="str">
        <f t="shared" si="0"/>
        <v>0</v>
      </c>
      <c r="G119" s="72"/>
      <c r="H119" s="50"/>
      <c r="I119" s="50"/>
      <c r="J119" s="50"/>
      <c r="K119" s="78"/>
      <c r="L119" s="88"/>
      <c r="M119" s="78"/>
    </row>
    <row r="120" spans="2:13" x14ac:dyDescent="0.25">
      <c r="B120" s="7"/>
      <c r="C120" s="7"/>
      <c r="D120" s="62"/>
      <c r="E120" s="62"/>
      <c r="F120" s="43" t="str">
        <f t="shared" si="0"/>
        <v>0</v>
      </c>
      <c r="G120" s="72"/>
      <c r="H120" s="50"/>
      <c r="I120" s="50"/>
      <c r="J120" s="50"/>
      <c r="K120" s="78"/>
      <c r="L120" s="89"/>
      <c r="M120" s="78"/>
    </row>
    <row r="121" spans="2:13" x14ac:dyDescent="0.25">
      <c r="B121" s="7"/>
      <c r="C121" s="7"/>
      <c r="D121" s="7"/>
      <c r="E121" s="7"/>
      <c r="F121" s="7"/>
      <c r="G121" s="7"/>
      <c r="H121" s="50"/>
      <c r="I121" s="50"/>
      <c r="J121" s="50"/>
      <c r="K121" s="78"/>
      <c r="L121" s="78"/>
      <c r="M121" s="78"/>
    </row>
    <row r="122" spans="2:13" x14ac:dyDescent="0.25">
      <c r="B122" s="7"/>
      <c r="C122" s="7"/>
      <c r="D122" s="81" t="s">
        <v>108</v>
      </c>
      <c r="E122" s="81" t="s">
        <v>108</v>
      </c>
      <c r="F122" s="81" t="s">
        <v>108</v>
      </c>
      <c r="G122" s="72"/>
      <c r="H122" s="50"/>
      <c r="I122" s="50"/>
      <c r="J122" s="50"/>
      <c r="K122" s="78"/>
      <c r="L122" s="78"/>
      <c r="M122" s="78"/>
    </row>
    <row r="123" spans="2:13" x14ac:dyDescent="0.25">
      <c r="B123" s="7" t="s">
        <v>100</v>
      </c>
      <c r="C123" s="7" t="s">
        <v>101</v>
      </c>
      <c r="D123" s="81" t="s">
        <v>105</v>
      </c>
      <c r="E123" s="81" t="s">
        <v>109</v>
      </c>
      <c r="F123" s="72" t="s">
        <v>107</v>
      </c>
      <c r="G123" s="72"/>
      <c r="H123" s="50"/>
      <c r="I123" s="50"/>
      <c r="J123" s="50"/>
      <c r="K123" s="78"/>
      <c r="L123" s="90"/>
      <c r="M123" s="78"/>
    </row>
    <row r="124" spans="2:13" x14ac:dyDescent="0.25">
      <c r="B124" s="7"/>
      <c r="C124" s="7"/>
      <c r="D124" s="62"/>
      <c r="E124" s="62"/>
      <c r="F124" s="43" t="str">
        <f t="shared" ref="F124:F134" si="1">DEC2HEX(D124)</f>
        <v>0</v>
      </c>
      <c r="G124" s="72"/>
      <c r="H124" s="50"/>
      <c r="I124" s="50"/>
      <c r="J124" s="50"/>
      <c r="K124" s="78"/>
      <c r="L124" s="88"/>
      <c r="M124" s="78"/>
    </row>
    <row r="125" spans="2:13" s="78" customFormat="1" x14ac:dyDescent="0.25">
      <c r="B125" s="7"/>
      <c r="C125" s="7"/>
      <c r="D125" s="62"/>
      <c r="E125" s="62"/>
      <c r="F125" s="43" t="str">
        <f t="shared" si="1"/>
        <v>0</v>
      </c>
      <c r="G125" s="72"/>
      <c r="H125" s="50"/>
      <c r="I125" s="50"/>
      <c r="J125" s="50"/>
      <c r="L125" s="88"/>
    </row>
    <row r="126" spans="2:13" s="78" customFormat="1" x14ac:dyDescent="0.25">
      <c r="B126" s="7"/>
      <c r="C126" s="7"/>
      <c r="D126" s="62"/>
      <c r="E126" s="62"/>
      <c r="F126" s="43" t="str">
        <f t="shared" si="1"/>
        <v>0</v>
      </c>
      <c r="G126" s="72"/>
      <c r="H126" s="50"/>
      <c r="I126" s="50"/>
      <c r="J126" s="50"/>
      <c r="L126" s="88"/>
    </row>
    <row r="127" spans="2:13" s="78" customFormat="1" x14ac:dyDescent="0.25">
      <c r="B127" s="7"/>
      <c r="C127" s="7"/>
      <c r="D127" s="62"/>
      <c r="E127" s="62"/>
      <c r="F127" s="43" t="str">
        <f t="shared" si="1"/>
        <v>0</v>
      </c>
      <c r="G127" s="72"/>
      <c r="H127" s="50"/>
      <c r="I127" s="50"/>
      <c r="J127" s="50"/>
      <c r="L127" s="88"/>
    </row>
    <row r="128" spans="2:13" s="78" customFormat="1" x14ac:dyDescent="0.25">
      <c r="B128" s="7"/>
      <c r="C128" s="7"/>
      <c r="D128" s="62"/>
      <c r="E128" s="62"/>
      <c r="F128" s="43" t="str">
        <f t="shared" si="1"/>
        <v>0</v>
      </c>
      <c r="G128" s="72"/>
      <c r="H128" s="50"/>
      <c r="I128" s="50"/>
      <c r="J128" s="50"/>
      <c r="L128" s="88"/>
    </row>
    <row r="129" spans="2:13" x14ac:dyDescent="0.25">
      <c r="B129" s="7"/>
      <c r="C129" s="7"/>
      <c r="D129" s="62"/>
      <c r="E129" s="62"/>
      <c r="F129" s="43" t="str">
        <f t="shared" si="1"/>
        <v>0</v>
      </c>
      <c r="G129" s="72"/>
      <c r="H129" s="50"/>
      <c r="I129" s="50"/>
      <c r="J129" s="50"/>
      <c r="K129" s="78"/>
      <c r="L129" s="88"/>
      <c r="M129" s="78"/>
    </row>
    <row r="130" spans="2:13" x14ac:dyDescent="0.25">
      <c r="B130" s="7"/>
      <c r="C130" s="7"/>
      <c r="D130" s="62"/>
      <c r="E130" s="62"/>
      <c r="F130" s="43" t="str">
        <f t="shared" si="1"/>
        <v>0</v>
      </c>
      <c r="G130" s="72"/>
      <c r="H130" s="50"/>
      <c r="I130" s="50"/>
      <c r="J130" s="50"/>
      <c r="K130" s="78"/>
      <c r="L130" s="88"/>
      <c r="M130" s="78"/>
    </row>
    <row r="131" spans="2:13" x14ac:dyDescent="0.25">
      <c r="B131" s="7"/>
      <c r="C131" s="7"/>
      <c r="D131" s="62"/>
      <c r="E131" s="62"/>
      <c r="F131" s="43" t="str">
        <f t="shared" si="1"/>
        <v>0</v>
      </c>
      <c r="G131" s="72"/>
      <c r="H131" s="50"/>
      <c r="I131" s="50"/>
      <c r="J131" s="50"/>
      <c r="K131" s="78"/>
      <c r="L131" s="88"/>
      <c r="M131" s="78"/>
    </row>
    <row r="132" spans="2:13" x14ac:dyDescent="0.25">
      <c r="B132" s="7"/>
      <c r="C132" s="7"/>
      <c r="D132" s="62"/>
      <c r="E132" s="62"/>
      <c r="F132" s="43" t="str">
        <f t="shared" si="1"/>
        <v>0</v>
      </c>
      <c r="G132" s="72"/>
      <c r="H132" s="50"/>
      <c r="I132" s="50"/>
      <c r="J132" s="50"/>
      <c r="K132" s="78"/>
      <c r="L132" s="88"/>
      <c r="M132" s="78"/>
    </row>
    <row r="133" spans="2:13" x14ac:dyDescent="0.25">
      <c r="B133" s="7"/>
      <c r="C133" s="7"/>
      <c r="D133" s="62"/>
      <c r="E133" s="62"/>
      <c r="F133" s="43" t="str">
        <f t="shared" si="1"/>
        <v>0</v>
      </c>
      <c r="G133" s="72"/>
      <c r="H133" s="50"/>
      <c r="I133" s="50"/>
      <c r="J133" s="50"/>
      <c r="K133" s="78"/>
      <c r="L133" s="88"/>
      <c r="M133" s="78"/>
    </row>
    <row r="134" spans="2:13" x14ac:dyDescent="0.25">
      <c r="B134" s="7"/>
      <c r="C134" s="7"/>
      <c r="D134" s="62"/>
      <c r="E134" s="62"/>
      <c r="F134" s="43" t="str">
        <f t="shared" si="1"/>
        <v>0</v>
      </c>
      <c r="G134" s="72"/>
      <c r="H134" s="50"/>
      <c r="I134" s="50"/>
      <c r="J134" s="50"/>
      <c r="K134" s="78"/>
      <c r="L134" s="89"/>
      <c r="M134" s="78"/>
    </row>
    <row r="135" spans="2:13" x14ac:dyDescent="0.25">
      <c r="B135" s="7"/>
      <c r="C135" s="7"/>
      <c r="D135" s="7"/>
      <c r="E135" s="7"/>
      <c r="F135" s="7"/>
      <c r="G135" s="7"/>
      <c r="H135" s="50"/>
      <c r="I135" s="50"/>
      <c r="J135" s="50"/>
      <c r="K135" s="78"/>
      <c r="L135" s="78"/>
      <c r="M135" s="78"/>
    </row>
    <row r="136" spans="2:13" x14ac:dyDescent="0.25">
      <c r="B136" s="7" t="s">
        <v>110</v>
      </c>
      <c r="C136" s="7" t="s">
        <v>111</v>
      </c>
      <c r="D136" s="158" t="s">
        <v>112</v>
      </c>
      <c r="E136" s="145"/>
      <c r="F136" s="145"/>
      <c r="G136" s="81"/>
      <c r="H136" s="50"/>
      <c r="I136" s="50"/>
      <c r="J136" s="50"/>
      <c r="K136" s="78"/>
      <c r="L136" s="137"/>
      <c r="M136" s="78"/>
    </row>
    <row r="137" spans="2:13" x14ac:dyDescent="0.25">
      <c r="B137" s="7"/>
      <c r="C137" s="7"/>
      <c r="D137" s="7"/>
      <c r="E137" s="7"/>
      <c r="F137" s="7"/>
      <c r="G137" s="7"/>
      <c r="H137" s="50"/>
      <c r="I137" s="50"/>
      <c r="J137" s="50"/>
      <c r="K137" s="78"/>
      <c r="L137" s="137"/>
      <c r="M137" s="78"/>
    </row>
    <row r="138" spans="2:13" x14ac:dyDescent="0.25">
      <c r="B138" s="94"/>
      <c r="C138" s="97"/>
      <c r="D138" s="95"/>
      <c r="E138" s="96"/>
      <c r="F138" s="98"/>
      <c r="G138" s="7"/>
      <c r="H138" s="50"/>
      <c r="I138" s="50"/>
      <c r="J138" s="50"/>
      <c r="K138" s="78"/>
      <c r="L138" s="136"/>
      <c r="M138" s="78"/>
    </row>
    <row r="139" spans="2:13" x14ac:dyDescent="0.25">
      <c r="B139" s="99"/>
      <c r="C139" s="102"/>
      <c r="D139" s="102"/>
      <c r="E139" s="102"/>
      <c r="F139" s="92"/>
      <c r="G139" s="7"/>
      <c r="H139" s="50"/>
      <c r="I139" s="50"/>
      <c r="J139" s="50"/>
      <c r="K139" s="78"/>
      <c r="L139" s="137"/>
      <c r="M139" s="78"/>
    </row>
    <row r="140" spans="2:13" x14ac:dyDescent="0.25">
      <c r="B140" s="100"/>
      <c r="C140" s="103"/>
      <c r="D140" s="103"/>
      <c r="E140" s="103"/>
      <c r="F140" s="92"/>
      <c r="G140" s="7"/>
      <c r="H140" s="50"/>
      <c r="I140" s="50"/>
      <c r="J140" s="50"/>
      <c r="K140" s="78"/>
      <c r="L140" s="137"/>
      <c r="M140" s="78"/>
    </row>
    <row r="141" spans="2:13" x14ac:dyDescent="0.25">
      <c r="B141" s="100"/>
      <c r="C141" s="103"/>
      <c r="D141" s="103"/>
      <c r="E141" s="103"/>
      <c r="F141" s="92"/>
      <c r="G141" s="7"/>
      <c r="H141" s="50"/>
      <c r="I141" s="50"/>
      <c r="J141" s="50"/>
      <c r="K141" s="78"/>
      <c r="L141" s="137"/>
      <c r="M141" s="78"/>
    </row>
    <row r="142" spans="2:13" x14ac:dyDescent="0.25">
      <c r="B142" s="100"/>
      <c r="C142" s="103"/>
      <c r="D142" s="103"/>
      <c r="E142" s="103"/>
      <c r="F142" s="92"/>
      <c r="G142" s="7"/>
      <c r="H142" s="50"/>
      <c r="I142" s="50"/>
      <c r="J142" s="50"/>
      <c r="K142" s="78"/>
      <c r="L142" s="137"/>
      <c r="M142" s="78"/>
    </row>
    <row r="143" spans="2:13" x14ac:dyDescent="0.25">
      <c r="B143" s="100"/>
      <c r="C143" s="103"/>
      <c r="D143" s="103"/>
      <c r="E143" s="103"/>
      <c r="F143" s="92"/>
      <c r="G143" s="7"/>
      <c r="H143" s="50"/>
      <c r="I143" s="50"/>
      <c r="J143" s="50"/>
      <c r="K143" s="78"/>
      <c r="L143" s="137"/>
      <c r="M143" s="78"/>
    </row>
    <row r="144" spans="2:13" x14ac:dyDescent="0.25">
      <c r="B144" s="100"/>
      <c r="C144" s="103"/>
      <c r="D144" s="103"/>
      <c r="E144" s="103"/>
      <c r="F144" s="92"/>
      <c r="G144" s="7"/>
      <c r="H144" s="50"/>
      <c r="I144" s="50"/>
      <c r="J144" s="50"/>
      <c r="K144" s="78"/>
      <c r="L144" s="137"/>
      <c r="M144" s="78"/>
    </row>
    <row r="145" spans="2:13" x14ac:dyDescent="0.25">
      <c r="B145" s="100"/>
      <c r="C145" s="103"/>
      <c r="D145" s="103"/>
      <c r="E145" s="103"/>
      <c r="F145" s="92"/>
      <c r="G145" s="7"/>
      <c r="H145" s="50"/>
      <c r="I145" s="50"/>
      <c r="J145" s="50"/>
      <c r="K145" s="78"/>
      <c r="L145" s="137"/>
      <c r="M145" s="78"/>
    </row>
    <row r="146" spans="2:13" s="85" customFormat="1" x14ac:dyDescent="0.25">
      <c r="B146" s="100"/>
      <c r="C146" s="103"/>
      <c r="D146" s="103"/>
      <c r="E146" s="103"/>
      <c r="F146" s="92"/>
      <c r="G146" s="7"/>
      <c r="H146" s="50"/>
      <c r="I146" s="50"/>
      <c r="J146" s="50"/>
      <c r="K146" s="86"/>
      <c r="L146" s="137"/>
      <c r="M146" s="86"/>
    </row>
    <row r="147" spans="2:13" s="85" customFormat="1" x14ac:dyDescent="0.25">
      <c r="B147" s="100"/>
      <c r="C147" s="103"/>
      <c r="D147" s="103"/>
      <c r="E147" s="103"/>
      <c r="F147" s="92"/>
      <c r="G147" s="7"/>
      <c r="H147" s="50"/>
      <c r="I147" s="50"/>
      <c r="J147" s="50"/>
      <c r="K147" s="86"/>
      <c r="L147" s="137"/>
      <c r="M147" s="86"/>
    </row>
    <row r="148" spans="2:13" s="85" customFormat="1" x14ac:dyDescent="0.25">
      <c r="B148" s="100"/>
      <c r="C148" s="103"/>
      <c r="D148" s="103"/>
      <c r="E148" s="103"/>
      <c r="F148" s="92"/>
      <c r="G148" s="7"/>
      <c r="H148" s="50"/>
      <c r="I148" s="50"/>
      <c r="J148" s="50"/>
      <c r="K148" s="86"/>
      <c r="L148" s="137"/>
      <c r="M148" s="86"/>
    </row>
    <row r="149" spans="2:13" s="85" customFormat="1" x14ac:dyDescent="0.25">
      <c r="B149" s="100"/>
      <c r="C149" s="103"/>
      <c r="D149" s="103"/>
      <c r="E149" s="103"/>
      <c r="F149" s="92"/>
      <c r="G149" s="7"/>
      <c r="H149" s="50"/>
      <c r="I149" s="50"/>
      <c r="J149" s="50"/>
      <c r="K149" s="86"/>
      <c r="L149" s="137"/>
      <c r="M149" s="86"/>
    </row>
    <row r="150" spans="2:13" s="85" customFormat="1" x14ac:dyDescent="0.25">
      <c r="B150" s="100"/>
      <c r="C150" s="103"/>
      <c r="D150" s="103"/>
      <c r="E150" s="103"/>
      <c r="F150" s="92"/>
      <c r="G150" s="7"/>
      <c r="H150" s="50"/>
      <c r="I150" s="50"/>
      <c r="J150" s="50"/>
      <c r="K150" s="86"/>
      <c r="L150" s="137"/>
      <c r="M150" s="86"/>
    </row>
    <row r="151" spans="2:13" s="85" customFormat="1" x14ac:dyDescent="0.25">
      <c r="B151" s="100"/>
      <c r="C151" s="103"/>
      <c r="D151" s="103"/>
      <c r="E151" s="103"/>
      <c r="F151" s="92"/>
      <c r="G151" s="7"/>
      <c r="H151" s="50"/>
      <c r="I151" s="50"/>
      <c r="J151" s="50"/>
      <c r="K151" s="86"/>
      <c r="L151" s="137"/>
      <c r="M151" s="86"/>
    </row>
    <row r="152" spans="2:13" x14ac:dyDescent="0.25">
      <c r="B152" s="100"/>
      <c r="C152" s="103"/>
      <c r="D152" s="103"/>
      <c r="E152" s="103"/>
      <c r="F152" s="92"/>
      <c r="G152" s="7"/>
      <c r="H152" s="50"/>
      <c r="I152" s="50"/>
      <c r="J152" s="50"/>
      <c r="K152" s="78"/>
      <c r="L152" s="137"/>
      <c r="M152" s="78"/>
    </row>
    <row r="153" spans="2:13" s="85" customFormat="1" x14ac:dyDescent="0.25">
      <c r="B153" s="100"/>
      <c r="C153" s="103"/>
      <c r="D153" s="103"/>
      <c r="E153" s="103"/>
      <c r="F153" s="92"/>
      <c r="G153" s="7"/>
      <c r="H153" s="50"/>
      <c r="I153" s="50"/>
      <c r="J153" s="50"/>
      <c r="K153" s="86"/>
      <c r="L153" s="137"/>
      <c r="M153" s="86"/>
    </row>
    <row r="154" spans="2:13" s="85" customFormat="1" x14ac:dyDescent="0.25">
      <c r="B154" s="100"/>
      <c r="C154" s="103"/>
      <c r="D154" s="103"/>
      <c r="E154" s="103"/>
      <c r="F154" s="92"/>
      <c r="G154" s="7"/>
      <c r="H154" s="50"/>
      <c r="I154" s="50"/>
      <c r="J154" s="50"/>
      <c r="K154" s="86"/>
      <c r="L154" s="137"/>
      <c r="M154" s="86"/>
    </row>
    <row r="155" spans="2:13" s="85" customFormat="1" x14ac:dyDescent="0.25">
      <c r="B155" s="100"/>
      <c r="C155" s="103"/>
      <c r="D155" s="103"/>
      <c r="E155" s="103"/>
      <c r="F155" s="92"/>
      <c r="G155" s="7"/>
      <c r="H155" s="50"/>
      <c r="I155" s="50"/>
      <c r="J155" s="50"/>
      <c r="K155" s="86"/>
      <c r="L155" s="137"/>
      <c r="M155" s="86"/>
    </row>
    <row r="156" spans="2:13" s="85" customFormat="1" x14ac:dyDescent="0.25">
      <c r="B156" s="100"/>
      <c r="C156" s="103"/>
      <c r="D156" s="103"/>
      <c r="E156" s="103"/>
      <c r="F156" s="92"/>
      <c r="G156" s="7"/>
      <c r="H156" s="50"/>
      <c r="I156" s="50"/>
      <c r="J156" s="50"/>
      <c r="K156" s="86"/>
      <c r="L156" s="137"/>
      <c r="M156" s="86"/>
    </row>
    <row r="157" spans="2:13" s="85" customFormat="1" x14ac:dyDescent="0.25">
      <c r="B157" s="100"/>
      <c r="C157" s="103"/>
      <c r="D157" s="103"/>
      <c r="E157" s="103"/>
      <c r="F157" s="92"/>
      <c r="G157" s="7"/>
      <c r="H157" s="50"/>
      <c r="I157" s="50"/>
      <c r="J157" s="50"/>
      <c r="K157" s="86"/>
      <c r="L157" s="137"/>
      <c r="M157" s="86"/>
    </row>
    <row r="158" spans="2:13" s="85" customFormat="1" x14ac:dyDescent="0.25">
      <c r="B158" s="100"/>
      <c r="C158" s="103"/>
      <c r="D158" s="103"/>
      <c r="E158" s="103"/>
      <c r="F158" s="92"/>
      <c r="G158" s="7"/>
      <c r="H158" s="50"/>
      <c r="I158" s="50"/>
      <c r="J158" s="50"/>
      <c r="K158" s="86"/>
      <c r="L158" s="137"/>
      <c r="M158" s="86"/>
    </row>
    <row r="159" spans="2:13" s="85" customFormat="1" x14ac:dyDescent="0.25">
      <c r="B159" s="100"/>
      <c r="C159" s="103"/>
      <c r="D159" s="103"/>
      <c r="E159" s="103"/>
      <c r="F159" s="92"/>
      <c r="G159" s="7"/>
      <c r="H159" s="50"/>
      <c r="I159" s="50"/>
      <c r="J159" s="50"/>
      <c r="K159" s="86"/>
      <c r="L159" s="137"/>
      <c r="M159" s="86"/>
    </row>
    <row r="160" spans="2:13" s="85" customFormat="1" x14ac:dyDescent="0.25">
      <c r="B160" s="100"/>
      <c r="C160" s="103"/>
      <c r="D160" s="103"/>
      <c r="E160" s="103"/>
      <c r="F160" s="92"/>
      <c r="G160" s="7"/>
      <c r="H160" s="50"/>
      <c r="I160" s="50"/>
      <c r="J160" s="50"/>
      <c r="K160" s="86"/>
      <c r="L160" s="137"/>
      <c r="M160" s="86"/>
    </row>
    <row r="161" spans="2:13" s="85" customFormat="1" x14ac:dyDescent="0.25">
      <c r="B161" s="100"/>
      <c r="C161" s="103"/>
      <c r="D161" s="103"/>
      <c r="E161" s="103"/>
      <c r="F161" s="92"/>
      <c r="G161" s="7"/>
      <c r="H161" s="50"/>
      <c r="I161" s="50"/>
      <c r="J161" s="50"/>
      <c r="K161" s="86"/>
      <c r="L161" s="137"/>
      <c r="M161" s="86"/>
    </row>
    <row r="162" spans="2:13" s="85" customFormat="1" x14ac:dyDescent="0.25">
      <c r="B162" s="100"/>
      <c r="C162" s="103"/>
      <c r="D162" s="103"/>
      <c r="E162" s="103"/>
      <c r="F162" s="92"/>
      <c r="G162" s="7"/>
      <c r="H162" s="50"/>
      <c r="I162" s="50"/>
      <c r="J162" s="50"/>
      <c r="K162" s="86"/>
      <c r="L162" s="137"/>
      <c r="M162" s="86"/>
    </row>
    <row r="163" spans="2:13" s="85" customFormat="1" x14ac:dyDescent="0.25">
      <c r="B163" s="100"/>
      <c r="C163" s="103"/>
      <c r="D163" s="103"/>
      <c r="E163" s="103"/>
      <c r="F163" s="92"/>
      <c r="G163" s="7"/>
      <c r="H163" s="50"/>
      <c r="I163" s="50"/>
      <c r="J163" s="50"/>
      <c r="K163" s="86"/>
      <c r="L163" s="137"/>
      <c r="M163" s="86"/>
    </row>
    <row r="164" spans="2:13" s="85" customFormat="1" x14ac:dyDescent="0.25">
      <c r="B164" s="100"/>
      <c r="C164" s="103"/>
      <c r="D164" s="103"/>
      <c r="E164" s="103"/>
      <c r="F164" s="92"/>
      <c r="G164" s="7"/>
      <c r="H164" s="50"/>
      <c r="I164" s="50"/>
      <c r="J164" s="50"/>
      <c r="K164" s="86"/>
      <c r="L164" s="137"/>
      <c r="M164" s="86"/>
    </row>
    <row r="165" spans="2:13" s="85" customFormat="1" x14ac:dyDescent="0.25">
      <c r="B165" s="100"/>
      <c r="C165" s="103"/>
      <c r="D165" s="103"/>
      <c r="E165" s="103"/>
      <c r="F165" s="92"/>
      <c r="G165" s="7"/>
      <c r="H165" s="50"/>
      <c r="I165" s="50"/>
      <c r="J165" s="50"/>
      <c r="K165" s="86"/>
      <c r="L165" s="137"/>
      <c r="M165" s="86"/>
    </row>
    <row r="166" spans="2:13" s="85" customFormat="1" x14ac:dyDescent="0.25">
      <c r="B166" s="100"/>
      <c r="C166" s="103"/>
      <c r="D166" s="103"/>
      <c r="E166" s="103"/>
      <c r="F166" s="92"/>
      <c r="G166" s="7"/>
      <c r="H166" s="50"/>
      <c r="I166" s="50"/>
      <c r="J166" s="50"/>
      <c r="K166" s="86"/>
      <c r="L166" s="137"/>
      <c r="M166" s="86"/>
    </row>
    <row r="167" spans="2:13" s="85" customFormat="1" x14ac:dyDescent="0.25">
      <c r="B167" s="100"/>
      <c r="C167" s="103"/>
      <c r="D167" s="103"/>
      <c r="E167" s="103"/>
      <c r="F167" s="92"/>
      <c r="G167" s="7"/>
      <c r="H167" s="50"/>
      <c r="I167" s="50"/>
      <c r="J167" s="50"/>
      <c r="K167" s="86"/>
      <c r="L167" s="137"/>
      <c r="M167" s="86"/>
    </row>
    <row r="168" spans="2:13" s="85" customFormat="1" x14ac:dyDescent="0.25">
      <c r="B168" s="100"/>
      <c r="C168" s="103"/>
      <c r="D168" s="103"/>
      <c r="E168" s="103"/>
      <c r="F168" s="92"/>
      <c r="G168" s="7"/>
      <c r="H168" s="50"/>
      <c r="I168" s="50"/>
      <c r="J168" s="50"/>
      <c r="K168" s="86"/>
      <c r="L168" s="137"/>
      <c r="M168" s="86"/>
    </row>
    <row r="169" spans="2:13" x14ac:dyDescent="0.25">
      <c r="B169" s="101"/>
      <c r="C169" s="104"/>
      <c r="D169" s="104"/>
      <c r="E169" s="104"/>
      <c r="F169" s="93"/>
      <c r="G169" s="7"/>
      <c r="H169" s="50"/>
      <c r="I169" s="50"/>
      <c r="J169" s="50"/>
      <c r="K169" s="78"/>
      <c r="L169" s="137"/>
      <c r="M169" s="78"/>
    </row>
    <row r="170" spans="2:13" x14ac:dyDescent="0.25">
      <c r="B170" s="7"/>
      <c r="C170" s="7"/>
      <c r="D170" s="7"/>
      <c r="E170" s="7"/>
      <c r="F170" s="7"/>
      <c r="G170" s="7"/>
      <c r="H170" s="50"/>
      <c r="I170" s="50"/>
      <c r="J170" s="50"/>
      <c r="K170" s="65"/>
      <c r="L170" s="135"/>
    </row>
    <row r="171" spans="2:13" x14ac:dyDescent="0.25">
      <c r="B171" s="7" t="s">
        <v>113</v>
      </c>
      <c r="C171" s="7" t="s">
        <v>114</v>
      </c>
      <c r="D171" s="7" t="s">
        <v>41</v>
      </c>
      <c r="E171" s="7" t="s">
        <v>115</v>
      </c>
      <c r="F171" s="7" t="s">
        <v>116</v>
      </c>
      <c r="G171" s="7"/>
      <c r="H171" s="50"/>
      <c r="I171" s="50"/>
      <c r="J171" s="50"/>
      <c r="L171" s="136"/>
    </row>
    <row r="172" spans="2:13" x14ac:dyDescent="0.25">
      <c r="B172" s="7" t="s">
        <v>113</v>
      </c>
      <c r="C172" s="7" t="s">
        <v>114</v>
      </c>
      <c r="D172" s="7" t="s">
        <v>41</v>
      </c>
      <c r="E172" s="7" t="s">
        <v>117</v>
      </c>
      <c r="F172" s="7" t="s">
        <v>116</v>
      </c>
      <c r="G172" s="7"/>
      <c r="H172" s="50"/>
      <c r="I172" s="50"/>
      <c r="J172" s="50"/>
      <c r="L172" s="136"/>
    </row>
    <row r="173" spans="2:13" x14ac:dyDescent="0.25">
      <c r="B173" s="7"/>
      <c r="C173" s="7"/>
      <c r="D173" s="7"/>
      <c r="E173" s="7"/>
      <c r="F173" s="7"/>
      <c r="G173" s="7"/>
      <c r="H173" s="50"/>
      <c r="I173" s="50"/>
      <c r="J173" s="50"/>
      <c r="K173" s="78"/>
      <c r="L173" s="137"/>
      <c r="M173" s="78"/>
    </row>
    <row r="174" spans="2:13" ht="13.5" customHeight="1" thickBot="1" x14ac:dyDescent="0.3">
      <c r="B174" s="7"/>
      <c r="C174" s="7"/>
      <c r="D174" s="7"/>
      <c r="E174" s="32"/>
      <c r="F174" s="7"/>
      <c r="G174" s="7"/>
      <c r="H174" s="50"/>
      <c r="I174" s="50"/>
      <c r="J174" s="50"/>
      <c r="K174" s="78"/>
      <c r="L174" s="137"/>
      <c r="M174" s="78"/>
    </row>
    <row r="175" spans="2:13" x14ac:dyDescent="0.25">
      <c r="B175" s="42"/>
      <c r="C175" s="83"/>
      <c r="D175" s="166" t="s">
        <v>118</v>
      </c>
      <c r="E175" s="153"/>
      <c r="F175" s="83"/>
      <c r="G175" s="73"/>
      <c r="H175" s="55"/>
      <c r="I175" s="56"/>
      <c r="J175" s="49"/>
      <c r="K175" s="78"/>
      <c r="L175" s="137"/>
      <c r="M175" s="78"/>
    </row>
    <row r="176" spans="2:13" ht="13.5" customHeight="1" thickBot="1" x14ac:dyDescent="0.3">
      <c r="B176" s="35" t="s">
        <v>119</v>
      </c>
      <c r="C176" s="36" t="s">
        <v>120</v>
      </c>
      <c r="D176" s="36" t="s">
        <v>121</v>
      </c>
      <c r="E176" s="36" t="s">
        <v>122</v>
      </c>
      <c r="F176" s="36">
        <v>9600</v>
      </c>
      <c r="G176" s="34"/>
      <c r="H176" s="52"/>
      <c r="I176" s="53"/>
      <c r="J176" s="54"/>
      <c r="K176" s="78"/>
      <c r="L176" s="136"/>
      <c r="M176" s="78"/>
    </row>
    <row r="177" spans="2:12" x14ac:dyDescent="0.25">
      <c r="H177" s="48"/>
      <c r="I177" s="48"/>
      <c r="J177" s="48"/>
      <c r="L177" s="135"/>
    </row>
    <row r="178" spans="2:12" x14ac:dyDescent="0.25">
      <c r="B178" s="7"/>
      <c r="C178" s="7"/>
      <c r="D178" s="72"/>
      <c r="E178" s="7"/>
      <c r="F178" s="7"/>
      <c r="G178" s="7"/>
      <c r="H178" s="50"/>
      <c r="I178" s="50"/>
      <c r="J178" s="50"/>
      <c r="L178" s="135"/>
    </row>
    <row r="179" spans="2:12" x14ac:dyDescent="0.25">
      <c r="B179" s="7" t="s">
        <v>123</v>
      </c>
      <c r="C179" s="7" t="s">
        <v>124</v>
      </c>
      <c r="D179" s="7" t="s">
        <v>125</v>
      </c>
      <c r="E179" s="7" t="s">
        <v>126</v>
      </c>
      <c r="F179" s="7">
        <v>30000</v>
      </c>
      <c r="G179" s="7"/>
      <c r="H179" s="50"/>
      <c r="I179" s="50"/>
      <c r="J179" s="50"/>
      <c r="L179" s="136"/>
    </row>
    <row r="180" spans="2:12" x14ac:dyDescent="0.25">
      <c r="B180" s="7" t="s">
        <v>123</v>
      </c>
      <c r="C180" s="7" t="s">
        <v>124</v>
      </c>
      <c r="D180" s="7" t="s">
        <v>127</v>
      </c>
      <c r="E180" s="7" t="s">
        <v>128</v>
      </c>
      <c r="F180" s="7" t="s">
        <v>129</v>
      </c>
      <c r="G180" s="7"/>
      <c r="H180" s="50"/>
      <c r="I180" s="50"/>
      <c r="J180" s="50"/>
      <c r="L180" s="136"/>
    </row>
    <row r="181" spans="2:12" x14ac:dyDescent="0.25">
      <c r="B181" s="7" t="s">
        <v>123</v>
      </c>
      <c r="C181" s="7" t="s">
        <v>124</v>
      </c>
      <c r="D181" s="7" t="s">
        <v>130</v>
      </c>
      <c r="E181" s="7" t="s">
        <v>128</v>
      </c>
      <c r="F181" s="7" t="s">
        <v>129</v>
      </c>
      <c r="G181" s="7"/>
      <c r="H181" s="50"/>
      <c r="I181" s="50"/>
      <c r="J181" s="50"/>
      <c r="L181" s="136"/>
    </row>
    <row r="182" spans="2:12" x14ac:dyDescent="0.25">
      <c r="B182" s="7"/>
      <c r="C182" s="7"/>
      <c r="D182" s="7"/>
      <c r="E182" s="7"/>
      <c r="F182" s="7"/>
      <c r="G182" s="7"/>
      <c r="H182" s="50"/>
      <c r="I182" s="50"/>
      <c r="J182" s="50"/>
      <c r="L182" s="135"/>
    </row>
    <row r="183" spans="2:12" x14ac:dyDescent="0.25">
      <c r="B183" s="7" t="s">
        <v>131</v>
      </c>
      <c r="C183" s="7" t="s">
        <v>132</v>
      </c>
      <c r="D183" s="7" t="s">
        <v>133</v>
      </c>
      <c r="E183" s="7" t="s">
        <v>134</v>
      </c>
      <c r="F183" s="7" t="s">
        <v>135</v>
      </c>
      <c r="G183" s="7"/>
      <c r="H183" s="50"/>
      <c r="I183" s="50"/>
      <c r="J183" s="50"/>
      <c r="L183" s="136"/>
    </row>
    <row r="184" spans="2:12" x14ac:dyDescent="0.25">
      <c r="B184" s="7" t="s">
        <v>131</v>
      </c>
      <c r="C184" s="7" t="s">
        <v>132</v>
      </c>
      <c r="D184" s="7" t="s">
        <v>136</v>
      </c>
      <c r="E184" s="7" t="s">
        <v>137</v>
      </c>
      <c r="F184" s="7">
        <v>3000</v>
      </c>
      <c r="G184" s="7"/>
      <c r="H184" s="50"/>
      <c r="I184" s="50"/>
      <c r="J184" s="50"/>
      <c r="L184" s="136"/>
    </row>
    <row r="185" spans="2:12" x14ac:dyDescent="0.25">
      <c r="B185" s="7"/>
      <c r="C185" s="7"/>
      <c r="D185" s="7"/>
      <c r="E185" s="7"/>
      <c r="F185" s="7"/>
      <c r="G185" s="7"/>
      <c r="H185" s="48"/>
      <c r="I185" s="48"/>
      <c r="J185" s="48"/>
      <c r="L185" s="135"/>
    </row>
    <row r="186" spans="2:12" x14ac:dyDescent="0.25">
      <c r="B186" s="7" t="s">
        <v>138</v>
      </c>
      <c r="C186" s="7" t="s">
        <v>139</v>
      </c>
      <c r="D186" s="7" t="s">
        <v>140</v>
      </c>
      <c r="E186" s="7" t="s">
        <v>141</v>
      </c>
      <c r="F186" s="7" t="s">
        <v>142</v>
      </c>
      <c r="G186" s="7"/>
      <c r="H186" s="50"/>
      <c r="I186" s="50"/>
      <c r="J186" s="50"/>
      <c r="L186" s="136"/>
    </row>
    <row r="187" spans="2:12" x14ac:dyDescent="0.25">
      <c r="B187" s="7" t="s">
        <v>138</v>
      </c>
      <c r="C187" s="7" t="s">
        <v>143</v>
      </c>
      <c r="D187" s="7" t="s">
        <v>144</v>
      </c>
      <c r="E187" s="7" t="s">
        <v>145</v>
      </c>
      <c r="F187" s="7" t="s">
        <v>146</v>
      </c>
      <c r="G187" s="7"/>
      <c r="H187" s="50"/>
      <c r="I187" s="50"/>
      <c r="J187" s="50"/>
      <c r="L187" s="136"/>
    </row>
    <row r="188" spans="2:12" ht="13.5" customHeight="1" thickBot="1" x14ac:dyDescent="0.3">
      <c r="B188" s="7"/>
      <c r="C188" s="7"/>
      <c r="D188" s="7"/>
      <c r="E188" s="32"/>
      <c r="F188" s="7"/>
      <c r="L188" s="135"/>
    </row>
    <row r="189" spans="2:12" x14ac:dyDescent="0.25">
      <c r="B189" s="28"/>
      <c r="C189" s="29"/>
      <c r="D189" s="149" t="s">
        <v>147</v>
      </c>
      <c r="E189" s="145"/>
      <c r="F189" s="29"/>
      <c r="G189" s="29"/>
      <c r="H189" s="55"/>
      <c r="I189" s="55"/>
      <c r="J189" s="49"/>
      <c r="L189" s="135"/>
    </row>
    <row r="190" spans="2:12" ht="13.5" customHeight="1" thickBot="1" x14ac:dyDescent="0.3">
      <c r="B190" s="130" t="s">
        <v>138</v>
      </c>
      <c r="C190" s="131" t="s">
        <v>148</v>
      </c>
      <c r="D190" s="131" t="s">
        <v>149</v>
      </c>
      <c r="E190" s="131" t="s">
        <v>150</v>
      </c>
      <c r="F190" s="131">
        <v>500</v>
      </c>
      <c r="G190" s="32"/>
      <c r="H190" s="52"/>
      <c r="I190" s="53"/>
      <c r="J190" s="54"/>
      <c r="L190" s="136"/>
    </row>
    <row r="191" spans="2:12" x14ac:dyDescent="0.25">
      <c r="B191" s="7"/>
      <c r="C191" s="7"/>
      <c r="D191" s="7"/>
      <c r="E191" s="7"/>
      <c r="F191" s="7"/>
      <c r="G191" s="7"/>
      <c r="L191" s="135"/>
    </row>
    <row r="192" spans="2:12" x14ac:dyDescent="0.25">
      <c r="B192" s="7"/>
      <c r="C192" s="7"/>
      <c r="D192" s="7"/>
      <c r="E192" s="7"/>
      <c r="F192" s="7"/>
      <c r="G192" s="7"/>
      <c r="H192" s="48"/>
      <c r="I192" s="48"/>
      <c r="J192" s="48"/>
      <c r="L192" s="135"/>
    </row>
    <row r="193" spans="1:12" x14ac:dyDescent="0.25">
      <c r="B193" s="7"/>
      <c r="C193" s="7"/>
      <c r="D193" s="7"/>
      <c r="E193" s="7"/>
      <c r="F193" s="7"/>
      <c r="G193" s="7"/>
      <c r="H193" s="48"/>
      <c r="I193" s="48"/>
      <c r="J193" s="48"/>
      <c r="L193" s="135"/>
    </row>
    <row r="194" spans="1:12" x14ac:dyDescent="0.25">
      <c r="B194" s="7"/>
      <c r="C194" s="7"/>
      <c r="D194" s="7"/>
      <c r="E194" s="7"/>
      <c r="F194" s="7"/>
      <c r="G194" s="7"/>
      <c r="H194" s="48"/>
      <c r="I194" s="48"/>
      <c r="J194" s="48"/>
      <c r="L194" s="135"/>
    </row>
    <row r="195" spans="1:12" x14ac:dyDescent="0.25">
      <c r="B195" s="7"/>
      <c r="C195" s="7"/>
      <c r="D195" s="7"/>
      <c r="E195" s="7"/>
      <c r="F195" s="7"/>
      <c r="G195" s="7"/>
      <c r="H195" s="48"/>
      <c r="I195" s="48"/>
      <c r="J195" s="48"/>
      <c r="L195" s="135"/>
    </row>
    <row r="196" spans="1:12" x14ac:dyDescent="0.25">
      <c r="B196" s="7"/>
      <c r="C196" s="7"/>
      <c r="D196" s="7"/>
      <c r="E196" s="7"/>
      <c r="F196" s="7"/>
      <c r="G196" s="7"/>
      <c r="H196" s="48"/>
      <c r="I196" s="48"/>
      <c r="J196" s="48"/>
      <c r="L196" s="135"/>
    </row>
    <row r="197" spans="1:12" ht="13.5" customHeight="1" x14ac:dyDescent="0.25">
      <c r="B197" s="116"/>
      <c r="C197" s="116"/>
      <c r="D197" s="116"/>
      <c r="E197" s="116"/>
      <c r="F197" s="116"/>
      <c r="G197" s="7"/>
      <c r="H197" s="48"/>
      <c r="I197" s="48"/>
      <c r="J197" s="48"/>
      <c r="L197" s="135"/>
    </row>
    <row r="198" spans="1:12" x14ac:dyDescent="0.25">
      <c r="A198" s="120"/>
      <c r="B198" s="165" t="s">
        <v>151</v>
      </c>
      <c r="C198" s="152"/>
      <c r="D198" s="152"/>
      <c r="E198" s="153"/>
      <c r="F198" s="153"/>
      <c r="G198" s="114"/>
      <c r="H198" s="50"/>
      <c r="I198" s="50"/>
      <c r="J198" s="50"/>
      <c r="L198" s="136"/>
    </row>
    <row r="199" spans="1:12" ht="13.5" customHeight="1" x14ac:dyDescent="0.25">
      <c r="A199" s="120"/>
      <c r="B199" s="152"/>
      <c r="C199" s="152"/>
      <c r="D199" s="152"/>
      <c r="E199" s="153"/>
      <c r="F199" s="153"/>
      <c r="G199" s="114"/>
      <c r="H199" s="48"/>
      <c r="I199" s="48"/>
      <c r="J199" s="48"/>
      <c r="L199" s="135"/>
    </row>
    <row r="200" spans="1:12" x14ac:dyDescent="0.25">
      <c r="B200" s="115"/>
      <c r="C200" s="115"/>
      <c r="D200" s="115"/>
      <c r="E200" s="115"/>
      <c r="F200" s="115"/>
      <c r="G200" s="7"/>
      <c r="H200" s="48"/>
      <c r="I200" s="48"/>
      <c r="J200" s="48"/>
      <c r="L200" s="135"/>
    </row>
    <row r="201" spans="1:12" ht="13.5" customHeight="1" thickBot="1" x14ac:dyDescent="0.3">
      <c r="B201" s="7"/>
      <c r="C201" s="7"/>
      <c r="D201" s="7"/>
      <c r="E201" s="32"/>
      <c r="F201" s="7"/>
      <c r="G201" s="7"/>
      <c r="H201" s="50"/>
      <c r="I201" s="50"/>
      <c r="J201" s="50"/>
      <c r="L201" s="135"/>
    </row>
    <row r="202" spans="1:12" x14ac:dyDescent="0.25">
      <c r="B202" s="33"/>
      <c r="C202" s="126"/>
      <c r="D202" s="163" t="s">
        <v>152</v>
      </c>
      <c r="E202" s="164"/>
      <c r="F202" s="126"/>
      <c r="G202" s="126"/>
      <c r="H202" s="56"/>
      <c r="I202" s="56"/>
      <c r="J202" s="57"/>
      <c r="L202" s="135"/>
    </row>
    <row r="203" spans="1:12" x14ac:dyDescent="0.25">
      <c r="B203" s="162" t="s">
        <v>153</v>
      </c>
      <c r="C203" s="152"/>
      <c r="D203" s="152"/>
      <c r="E203" s="153"/>
      <c r="F203" s="153"/>
      <c r="G203" s="127"/>
      <c r="H203" s="128"/>
      <c r="I203" s="128"/>
      <c r="J203" s="51"/>
      <c r="L203" s="135"/>
    </row>
    <row r="204" spans="1:12" x14ac:dyDescent="0.25">
      <c r="B204" s="129"/>
      <c r="C204" s="115"/>
      <c r="D204" s="115"/>
      <c r="E204" s="115"/>
      <c r="F204" s="115"/>
      <c r="G204" s="7"/>
      <c r="H204" s="50"/>
      <c r="I204" s="50"/>
      <c r="J204" s="51"/>
      <c r="L204" s="135"/>
    </row>
    <row r="205" spans="1:12" x14ac:dyDescent="0.25">
      <c r="B205" s="30" t="s">
        <v>100</v>
      </c>
      <c r="C205" s="7" t="s">
        <v>154</v>
      </c>
      <c r="D205" s="7" t="s">
        <v>155</v>
      </c>
      <c r="E205" s="72" t="s">
        <v>156</v>
      </c>
      <c r="F205" s="72" t="s">
        <v>157</v>
      </c>
      <c r="G205" s="72"/>
      <c r="H205" s="50"/>
      <c r="I205" s="50"/>
      <c r="J205" s="51"/>
      <c r="L205" s="136"/>
    </row>
    <row r="206" spans="1:12" x14ac:dyDescent="0.25">
      <c r="B206" s="30" t="s">
        <v>119</v>
      </c>
      <c r="C206" s="7" t="s">
        <v>120</v>
      </c>
      <c r="D206" s="7" t="s">
        <v>121</v>
      </c>
      <c r="E206" s="7" t="s">
        <v>158</v>
      </c>
      <c r="F206" s="7" t="s">
        <v>159</v>
      </c>
      <c r="G206" s="7"/>
      <c r="H206" s="50"/>
      <c r="I206" s="50"/>
      <c r="J206" s="51"/>
      <c r="L206" s="136"/>
    </row>
    <row r="207" spans="1:12" x14ac:dyDescent="0.25">
      <c r="B207" s="30"/>
      <c r="C207" s="7"/>
      <c r="D207" s="7"/>
      <c r="E207" s="7" t="s">
        <v>160</v>
      </c>
      <c r="F207" s="7">
        <v>0</v>
      </c>
      <c r="G207" s="7"/>
      <c r="H207" s="50"/>
      <c r="I207" s="50"/>
      <c r="J207" s="51"/>
      <c r="L207" s="136"/>
    </row>
    <row r="208" spans="1:12" x14ac:dyDescent="0.25">
      <c r="B208" s="30"/>
      <c r="C208" s="7"/>
      <c r="D208" s="7"/>
      <c r="E208" s="7" t="s">
        <v>161</v>
      </c>
      <c r="F208" s="7">
        <v>35</v>
      </c>
      <c r="G208" s="7"/>
      <c r="H208" s="50"/>
      <c r="I208" s="50"/>
      <c r="J208" s="51"/>
      <c r="L208" s="136"/>
    </row>
    <row r="209" spans="1:12" x14ac:dyDescent="0.25">
      <c r="B209" s="30"/>
      <c r="C209" s="7"/>
      <c r="D209" s="7"/>
      <c r="E209" s="7" t="s">
        <v>162</v>
      </c>
      <c r="F209" s="7">
        <v>15</v>
      </c>
      <c r="G209" s="7"/>
      <c r="H209" s="50"/>
      <c r="I209" s="50"/>
      <c r="J209" s="51"/>
      <c r="L209" s="136"/>
    </row>
    <row r="210" spans="1:12" x14ac:dyDescent="0.25">
      <c r="B210" s="30"/>
      <c r="C210" s="7"/>
      <c r="D210" s="7"/>
      <c r="E210" s="7" t="s">
        <v>163</v>
      </c>
      <c r="F210" s="7">
        <v>249</v>
      </c>
      <c r="G210" s="7"/>
      <c r="H210" s="50"/>
      <c r="I210" s="50"/>
      <c r="J210" s="51"/>
      <c r="L210" s="136"/>
    </row>
    <row r="211" spans="1:12" x14ac:dyDescent="0.25">
      <c r="B211" s="30"/>
      <c r="C211" s="7"/>
      <c r="D211" s="7"/>
      <c r="E211" s="7" t="s">
        <v>164</v>
      </c>
      <c r="F211" s="7">
        <v>3</v>
      </c>
      <c r="G211" s="7"/>
      <c r="H211" s="50"/>
      <c r="I211" s="50"/>
      <c r="J211" s="51"/>
      <c r="L211" s="136"/>
    </row>
    <row r="212" spans="1:12" x14ac:dyDescent="0.25">
      <c r="B212" s="30"/>
      <c r="C212" s="7"/>
      <c r="D212" s="7"/>
      <c r="E212" s="7" t="s">
        <v>165</v>
      </c>
      <c r="F212" s="7">
        <v>10</v>
      </c>
      <c r="G212" s="7"/>
      <c r="H212" s="50"/>
      <c r="I212" s="50"/>
      <c r="J212" s="51"/>
      <c r="L212" s="136"/>
    </row>
    <row r="213" spans="1:12" x14ac:dyDescent="0.25">
      <c r="B213" s="30"/>
      <c r="C213" s="7"/>
      <c r="D213" s="7"/>
      <c r="E213" s="7" t="s">
        <v>166</v>
      </c>
      <c r="F213" s="7">
        <v>10</v>
      </c>
      <c r="G213" s="7"/>
      <c r="H213" s="50"/>
      <c r="I213" s="50"/>
      <c r="J213" s="51"/>
      <c r="L213" s="136"/>
    </row>
    <row r="214" spans="1:12" x14ac:dyDescent="0.25">
      <c r="B214" s="30"/>
      <c r="C214" s="7"/>
      <c r="D214" s="7"/>
      <c r="E214" s="7" t="s">
        <v>167</v>
      </c>
      <c r="F214" s="7">
        <v>400</v>
      </c>
      <c r="G214" s="7"/>
      <c r="H214" s="50"/>
      <c r="I214" s="50"/>
      <c r="J214" s="51"/>
      <c r="L214" s="136"/>
    </row>
    <row r="215" spans="1:12" x14ac:dyDescent="0.25">
      <c r="B215" s="30"/>
      <c r="C215" s="7"/>
      <c r="D215" s="7"/>
      <c r="E215" s="7" t="s">
        <v>168</v>
      </c>
      <c r="F215" s="7">
        <v>400</v>
      </c>
      <c r="G215" s="7"/>
      <c r="H215" s="50"/>
      <c r="I215" s="50"/>
      <c r="J215" s="51"/>
      <c r="L215" s="136"/>
    </row>
    <row r="216" spans="1:12" ht="13.5" customHeight="1" thickBot="1" x14ac:dyDescent="0.3">
      <c r="B216" s="31" t="s">
        <v>27</v>
      </c>
      <c r="C216" s="32" t="s">
        <v>43</v>
      </c>
      <c r="D216" s="32" t="s">
        <v>29</v>
      </c>
      <c r="E216" s="32" t="s">
        <v>169</v>
      </c>
      <c r="F216" s="32" t="s">
        <v>170</v>
      </c>
      <c r="G216" s="32"/>
      <c r="H216" s="52"/>
      <c r="I216" s="53"/>
      <c r="J216" s="54"/>
      <c r="L216" s="136"/>
    </row>
    <row r="217" spans="1:12" x14ac:dyDescent="0.25">
      <c r="B217" s="7"/>
      <c r="C217" s="7"/>
      <c r="D217" s="7"/>
      <c r="E217" s="7"/>
      <c r="F217" s="7"/>
      <c r="G217" s="7"/>
      <c r="H217" s="48"/>
      <c r="I217" s="48"/>
      <c r="J217" s="48"/>
      <c r="L217" s="135"/>
    </row>
    <row r="218" spans="1:12" ht="13.5" customHeight="1" x14ac:dyDescent="0.25">
      <c r="B218" s="116"/>
      <c r="C218" s="116"/>
      <c r="D218" s="116"/>
      <c r="E218" s="116"/>
      <c r="F218" s="116"/>
      <c r="G218" s="7"/>
      <c r="H218" s="48"/>
      <c r="I218" s="48"/>
      <c r="J218" s="48"/>
      <c r="L218" s="135"/>
    </row>
    <row r="219" spans="1:12" x14ac:dyDescent="0.25">
      <c r="A219" s="120"/>
      <c r="B219" s="151" t="s">
        <v>171</v>
      </c>
      <c r="C219" s="152"/>
      <c r="D219" s="152"/>
      <c r="E219" s="153"/>
      <c r="F219" s="153"/>
      <c r="G219" s="123"/>
      <c r="H219" s="50"/>
      <c r="I219" s="50"/>
      <c r="J219" s="50"/>
      <c r="L219" s="136"/>
    </row>
    <row r="220" spans="1:12" ht="13.5" customHeight="1" x14ac:dyDescent="0.25">
      <c r="A220" s="120"/>
      <c r="B220" s="152"/>
      <c r="C220" s="152"/>
      <c r="D220" s="152"/>
      <c r="E220" s="153"/>
      <c r="F220" s="153"/>
      <c r="G220" s="123"/>
      <c r="H220" s="44"/>
      <c r="I220" s="44"/>
      <c r="J220" s="44"/>
      <c r="L220" s="135"/>
    </row>
    <row r="221" spans="1:12" ht="13.5" customHeight="1" x14ac:dyDescent="0.25">
      <c r="B221" s="121"/>
      <c r="C221" s="121"/>
      <c r="D221" s="121"/>
      <c r="E221" s="122"/>
      <c r="F221" s="122"/>
      <c r="L221" s="135"/>
    </row>
    <row r="222" spans="1:12" x14ac:dyDescent="0.25">
      <c r="A222" s="120"/>
      <c r="B222" s="151" t="s">
        <v>172</v>
      </c>
      <c r="C222" s="152"/>
      <c r="D222" s="152"/>
      <c r="E222" s="153"/>
      <c r="F222" s="153"/>
      <c r="G222" s="123"/>
      <c r="H222" s="50"/>
      <c r="I222" s="50"/>
      <c r="J222" s="50"/>
      <c r="L222" s="136"/>
    </row>
    <row r="223" spans="1:12" ht="13.5" customHeight="1" x14ac:dyDescent="0.25">
      <c r="A223" s="120"/>
      <c r="B223" s="152"/>
      <c r="C223" s="152"/>
      <c r="D223" s="152"/>
      <c r="E223" s="153"/>
      <c r="F223" s="153"/>
      <c r="G223" s="123"/>
      <c r="H223" s="44"/>
      <c r="I223" s="44"/>
      <c r="J223" s="44"/>
      <c r="L223" s="135"/>
    </row>
    <row r="224" spans="1:12" x14ac:dyDescent="0.25">
      <c r="B224" s="124"/>
      <c r="C224" s="124"/>
      <c r="D224" s="124"/>
      <c r="E224" s="125"/>
      <c r="F224" s="125"/>
    </row>
    <row r="227" spans="2:2" x14ac:dyDescent="0.25">
      <c r="B227" s="2"/>
    </row>
    <row r="228" spans="2:2" x14ac:dyDescent="0.25">
      <c r="B228" s="2"/>
    </row>
    <row r="229" spans="2:2" x14ac:dyDescent="0.25">
      <c r="B229" s="2"/>
    </row>
  </sheetData>
  <mergeCells count="52">
    <mergeCell ref="D107:E107"/>
    <mergeCell ref="D108:E108"/>
    <mergeCell ref="L71:L73"/>
    <mergeCell ref="D105:E105"/>
    <mergeCell ref="D106:E106"/>
    <mergeCell ref="D78:E78"/>
    <mergeCell ref="D79:E79"/>
    <mergeCell ref="D93:E93"/>
    <mergeCell ref="D94:E94"/>
    <mergeCell ref="D100:E100"/>
    <mergeCell ref="D101:E101"/>
    <mergeCell ref="D102:E102"/>
    <mergeCell ref="D103:E103"/>
    <mergeCell ref="D104:E104"/>
    <mergeCell ref="D95:E95"/>
    <mergeCell ref="D96:E96"/>
    <mergeCell ref="D98:E98"/>
    <mergeCell ref="D99:E99"/>
    <mergeCell ref="D90:E90"/>
    <mergeCell ref="D91:E91"/>
    <mergeCell ref="D92:E92"/>
    <mergeCell ref="D86:E86"/>
    <mergeCell ref="D87:E87"/>
    <mergeCell ref="D88:E88"/>
    <mergeCell ref="D89:E89"/>
    <mergeCell ref="D97:E97"/>
    <mergeCell ref="D81:E81"/>
    <mergeCell ref="D82:E82"/>
    <mergeCell ref="D83:E83"/>
    <mergeCell ref="D84:E84"/>
    <mergeCell ref="D85:E85"/>
    <mergeCell ref="B222:F223"/>
    <mergeCell ref="E21:F21"/>
    <mergeCell ref="D24:D27"/>
    <mergeCell ref="E10:F10"/>
    <mergeCell ref="B48:B51"/>
    <mergeCell ref="D136:F136"/>
    <mergeCell ref="F78:F81"/>
    <mergeCell ref="B219:F220"/>
    <mergeCell ref="B53:F53"/>
    <mergeCell ref="D189:E189"/>
    <mergeCell ref="B203:F203"/>
    <mergeCell ref="D202:E202"/>
    <mergeCell ref="B198:F199"/>
    <mergeCell ref="D175:E175"/>
    <mergeCell ref="D77:E77"/>
    <mergeCell ref="D80:E80"/>
    <mergeCell ref="D1:F1"/>
    <mergeCell ref="D46:E46"/>
    <mergeCell ref="F48:F51"/>
    <mergeCell ref="D45:E45"/>
    <mergeCell ref="D13:D16"/>
  </mergeCells>
  <conditionalFormatting sqref="B3 H183:H184 J183:J184">
    <cfRule type="cellIs" dxfId="166" priority="236" stopIfTrue="1" operator="lessThan">
      <formula>" "</formula>
    </cfRule>
    <cfRule type="cellIs" dxfId="165" priority="258" stopIfTrue="1" operator="greaterThan">
      <formula>" "</formula>
    </cfRule>
  </conditionalFormatting>
  <conditionalFormatting sqref="B57:F57">
    <cfRule type="cellIs" dxfId="164" priority="256" stopIfTrue="1" operator="lessThan">
      <formula>" "</formula>
    </cfRule>
  </conditionalFormatting>
  <conditionalFormatting sqref="B59:F59">
    <cfRule type="cellIs" dxfId="163" priority="255" stopIfTrue="1" operator="lessThan">
      <formula>" "</formula>
    </cfRule>
  </conditionalFormatting>
  <conditionalFormatting sqref="B61:F61">
    <cfRule type="cellIs" dxfId="162" priority="254" stopIfTrue="1" operator="lessThan">
      <formula>" "</formula>
    </cfRule>
  </conditionalFormatting>
  <conditionalFormatting sqref="B63:F63">
    <cfRule type="cellIs" dxfId="161" priority="253" stopIfTrue="1" operator="lessThan">
      <formula>" "</formula>
    </cfRule>
  </conditionalFormatting>
  <conditionalFormatting sqref="B6">
    <cfRule type="cellIs" dxfId="160" priority="214" stopIfTrue="1" operator="lessThan">
      <formula>" "</formula>
    </cfRule>
    <cfRule type="cellIs" dxfId="159" priority="215" stopIfTrue="1" operator="greaterThan">
      <formula>" "</formula>
    </cfRule>
  </conditionalFormatting>
  <conditionalFormatting sqref="D6">
    <cfRule type="cellIs" dxfId="158" priority="212" stopIfTrue="1" operator="lessThan">
      <formula>" "</formula>
    </cfRule>
    <cfRule type="cellIs" dxfId="157" priority="213" stopIfTrue="1" operator="greaterThan">
      <formula>" "</formula>
    </cfRule>
  </conditionalFormatting>
  <conditionalFormatting sqref="H6">
    <cfRule type="cellIs" dxfId="156" priority="210" stopIfTrue="1" operator="lessThan">
      <formula>" "</formula>
    </cfRule>
    <cfRule type="cellIs" dxfId="155" priority="211" stopIfTrue="1" operator="greaterThan">
      <formula>" "</formula>
    </cfRule>
  </conditionalFormatting>
  <conditionalFormatting sqref="J6">
    <cfRule type="cellIs" dxfId="154" priority="208" stopIfTrue="1" operator="lessThan">
      <formula>" "</formula>
    </cfRule>
    <cfRule type="cellIs" dxfId="153" priority="209" stopIfTrue="1" operator="greaterThan">
      <formula>" "</formula>
    </cfRule>
  </conditionalFormatting>
  <conditionalFormatting sqref="J186:J187 J198">
    <cfRule type="cellIs" dxfId="152" priority="124" stopIfTrue="1" operator="lessThan">
      <formula>" "</formula>
    </cfRule>
    <cfRule type="cellIs" dxfId="151" priority="125" stopIfTrue="1" operator="greaterThan">
      <formula>" "</formula>
    </cfRule>
  </conditionalFormatting>
  <conditionalFormatting sqref="J205:J216">
    <cfRule type="cellIs" dxfId="150" priority="120" stopIfTrue="1" operator="lessThan">
      <formula>" "</formula>
    </cfRule>
    <cfRule type="cellIs" dxfId="149" priority="121" stopIfTrue="1" operator="greaterThan">
      <formula>" "</formula>
    </cfRule>
  </conditionalFormatting>
  <conditionalFormatting sqref="J190">
    <cfRule type="cellIs" dxfId="148" priority="116" stopIfTrue="1" operator="lessThan">
      <formula>" "</formula>
    </cfRule>
    <cfRule type="cellIs" dxfId="147" priority="117" stopIfTrue="1" operator="greaterThan">
      <formula>" "</formula>
    </cfRule>
  </conditionalFormatting>
  <conditionalFormatting sqref="H33:H37">
    <cfRule type="cellIs" dxfId="146" priority="190" stopIfTrue="1" operator="lessThan">
      <formula>" "</formula>
    </cfRule>
    <cfRule type="cellIs" dxfId="145" priority="191" stopIfTrue="1" operator="greaterThan">
      <formula>" "</formula>
    </cfRule>
  </conditionalFormatting>
  <conditionalFormatting sqref="J33:J37">
    <cfRule type="cellIs" dxfId="144" priority="188" stopIfTrue="1" operator="lessThan">
      <formula>" "</formula>
    </cfRule>
    <cfRule type="cellIs" dxfId="143" priority="189" stopIfTrue="1" operator="greaterThan">
      <formula>" "</formula>
    </cfRule>
  </conditionalFormatting>
  <conditionalFormatting sqref="H40">
    <cfRule type="cellIs" dxfId="142" priority="186" stopIfTrue="1" operator="lessThan">
      <formula>" "</formula>
    </cfRule>
    <cfRule type="cellIs" dxfId="141" priority="187" stopIfTrue="1" operator="greaterThan">
      <formula>" "</formula>
    </cfRule>
  </conditionalFormatting>
  <conditionalFormatting sqref="H42:H43">
    <cfRule type="cellIs" dxfId="140" priority="184" stopIfTrue="1" operator="lessThan">
      <formula>" "</formula>
    </cfRule>
    <cfRule type="cellIs" dxfId="139" priority="185" stopIfTrue="1" operator="greaterThan">
      <formula>" "</formula>
    </cfRule>
  </conditionalFormatting>
  <conditionalFormatting sqref="H45">
    <cfRule type="cellIs" dxfId="138" priority="182" stopIfTrue="1" operator="lessThan">
      <formula>" "</formula>
    </cfRule>
    <cfRule type="cellIs" dxfId="137" priority="183" stopIfTrue="1" operator="greaterThan">
      <formula>" "</formula>
    </cfRule>
  </conditionalFormatting>
  <conditionalFormatting sqref="J40">
    <cfRule type="cellIs" dxfId="136" priority="180" stopIfTrue="1" operator="lessThan">
      <formula>" "</formula>
    </cfRule>
    <cfRule type="cellIs" dxfId="135" priority="181" stopIfTrue="1" operator="greaterThan">
      <formula>" "</formula>
    </cfRule>
  </conditionalFormatting>
  <conditionalFormatting sqref="J42:J43">
    <cfRule type="cellIs" dxfId="134" priority="178" stopIfTrue="1" operator="lessThan">
      <formula>" "</formula>
    </cfRule>
    <cfRule type="cellIs" dxfId="133" priority="179" stopIfTrue="1" operator="greaterThan">
      <formula>" "</formula>
    </cfRule>
  </conditionalFormatting>
  <conditionalFormatting sqref="J45">
    <cfRule type="cellIs" dxfId="132" priority="176" stopIfTrue="1" operator="lessThan">
      <formula>" "</formula>
    </cfRule>
    <cfRule type="cellIs" dxfId="131" priority="177" stopIfTrue="1" operator="greaterThan">
      <formula>" "</formula>
    </cfRule>
  </conditionalFormatting>
  <conditionalFormatting sqref="H67:H74 H78">
    <cfRule type="cellIs" dxfId="130" priority="174" stopIfTrue="1" operator="lessThan">
      <formula>" "</formula>
    </cfRule>
    <cfRule type="cellIs" dxfId="129" priority="175" stopIfTrue="1" operator="greaterThan">
      <formula>" "</formula>
    </cfRule>
  </conditionalFormatting>
  <conditionalFormatting sqref="J67:J74 J78">
    <cfRule type="cellIs" dxfId="128" priority="172" stopIfTrue="1" operator="lessThan">
      <formula>" "</formula>
    </cfRule>
    <cfRule type="cellIs" dxfId="127" priority="173" stopIfTrue="1" operator="greaterThan">
      <formula>" "</formula>
    </cfRule>
  </conditionalFormatting>
  <conditionalFormatting sqref="C78">
    <cfRule type="cellIs" dxfId="126" priority="170" stopIfTrue="1" operator="lessThan">
      <formula>" "</formula>
    </cfRule>
    <cfRule type="cellIs" dxfId="125" priority="171" stopIfTrue="1" operator="greaterThan">
      <formula>" "</formula>
    </cfRule>
  </conditionalFormatting>
  <conditionalFormatting sqref="H190">
    <cfRule type="cellIs" dxfId="124" priority="118" stopIfTrue="1" operator="lessThan">
      <formula>" "</formula>
    </cfRule>
    <cfRule type="cellIs" dxfId="123" priority="119" stopIfTrue="1" operator="greaterThan">
      <formula>" "</formula>
    </cfRule>
  </conditionalFormatting>
  <conditionalFormatting sqref="H110">
    <cfRule type="cellIs" dxfId="122" priority="160" stopIfTrue="1" operator="lessThan">
      <formula>" "</formula>
    </cfRule>
    <cfRule type="cellIs" dxfId="121" priority="161" stopIfTrue="1" operator="greaterThan">
      <formula>" "</formula>
    </cfRule>
  </conditionalFormatting>
  <conditionalFormatting sqref="J110">
    <cfRule type="cellIs" dxfId="120" priority="158" stopIfTrue="1" operator="lessThan">
      <formula>" "</formula>
    </cfRule>
    <cfRule type="cellIs" dxfId="119" priority="159" stopIfTrue="1" operator="greaterThan">
      <formula>" "</formula>
    </cfRule>
  </conditionalFormatting>
  <conditionalFormatting sqref="H114:H120">
    <cfRule type="cellIs" dxfId="118" priority="156" stopIfTrue="1" operator="lessThan">
      <formula>" "</formula>
    </cfRule>
    <cfRule type="cellIs" dxfId="117" priority="157" stopIfTrue="1" operator="greaterThan">
      <formula>" "</formula>
    </cfRule>
  </conditionalFormatting>
  <conditionalFormatting sqref="J114:J120">
    <cfRule type="cellIs" dxfId="116" priority="154" stopIfTrue="1" operator="lessThan">
      <formula>" "</formula>
    </cfRule>
    <cfRule type="cellIs" dxfId="115" priority="155" stopIfTrue="1" operator="greaterThan">
      <formula>" "</formula>
    </cfRule>
  </conditionalFormatting>
  <conditionalFormatting sqref="J124:J134">
    <cfRule type="cellIs" dxfId="114" priority="146" stopIfTrue="1" operator="lessThan">
      <formula>" "</formula>
    </cfRule>
    <cfRule type="cellIs" dxfId="113" priority="147" stopIfTrue="1" operator="greaterThan">
      <formula>" "</formula>
    </cfRule>
  </conditionalFormatting>
  <conditionalFormatting sqref="H176">
    <cfRule type="cellIs" dxfId="112" priority="140" stopIfTrue="1" operator="lessThan">
      <formula>" "</formula>
    </cfRule>
    <cfRule type="cellIs" dxfId="111" priority="141" stopIfTrue="1" operator="greaterThan">
      <formula>" "</formula>
    </cfRule>
  </conditionalFormatting>
  <conditionalFormatting sqref="J176">
    <cfRule type="cellIs" dxfId="110" priority="138" stopIfTrue="1" operator="lessThan">
      <formula>" "</formula>
    </cfRule>
    <cfRule type="cellIs" dxfId="109" priority="139" stopIfTrue="1" operator="greaterThan">
      <formula>" "</formula>
    </cfRule>
  </conditionalFormatting>
  <conditionalFormatting sqref="H179:H181">
    <cfRule type="cellIs" dxfId="108" priority="136" stopIfTrue="1" operator="lessThan">
      <formula>" "</formula>
    </cfRule>
    <cfRule type="cellIs" dxfId="107" priority="137" stopIfTrue="1" operator="greaterThan">
      <formula>" "</formula>
    </cfRule>
  </conditionalFormatting>
  <conditionalFormatting sqref="H186:H187 H198">
    <cfRule type="cellIs" dxfId="106" priority="130" stopIfTrue="1" operator="lessThan">
      <formula>" "</formula>
    </cfRule>
    <cfRule type="cellIs" dxfId="105" priority="131" stopIfTrue="1" operator="greaterThan">
      <formula>" "</formula>
    </cfRule>
  </conditionalFormatting>
  <conditionalFormatting sqref="J179:J181">
    <cfRule type="cellIs" dxfId="104" priority="128" stopIfTrue="1" operator="lessThan">
      <formula>" "</formula>
    </cfRule>
    <cfRule type="cellIs" dxfId="103" priority="129" stopIfTrue="1" operator="greaterThan">
      <formula>" "</formula>
    </cfRule>
  </conditionalFormatting>
  <conditionalFormatting sqref="H205:H216">
    <cfRule type="cellIs" dxfId="102" priority="122" stopIfTrue="1" operator="lessThan">
      <formula>" "</formula>
    </cfRule>
    <cfRule type="cellIs" dxfId="101" priority="123" stopIfTrue="1" operator="greaterThan">
      <formula>" "</formula>
    </cfRule>
  </conditionalFormatting>
  <conditionalFormatting sqref="J219">
    <cfRule type="cellIs" dxfId="100" priority="112" stopIfTrue="1" operator="lessThan">
      <formula>" "</formula>
    </cfRule>
    <cfRule type="cellIs" dxfId="99" priority="113" stopIfTrue="1" operator="greaterThan">
      <formula>" "</formula>
    </cfRule>
  </conditionalFormatting>
  <conditionalFormatting sqref="H219">
    <cfRule type="cellIs" dxfId="98" priority="114" stopIfTrue="1" operator="lessThan">
      <formula>" "</formula>
    </cfRule>
    <cfRule type="cellIs" dxfId="97" priority="115" stopIfTrue="1" operator="greaterThan">
      <formula>" "</formula>
    </cfRule>
  </conditionalFormatting>
  <conditionalFormatting sqref="C6">
    <cfRule type="containsText" dxfId="96" priority="110" stopIfTrue="1" operator="containsText" text="Config Name Greater Than 8 Characters">
      <formula>NOT(ISERROR(SEARCH("Config Name Greater Than 8 Characters",C6)))</formula>
    </cfRule>
  </conditionalFormatting>
  <conditionalFormatting sqref="H171:H172">
    <cfRule type="cellIs" dxfId="95" priority="107" stopIfTrue="1" operator="lessThan">
      <formula>" "</formula>
    </cfRule>
    <cfRule type="cellIs" dxfId="94" priority="108" stopIfTrue="1" operator="greaterThan">
      <formula>" "</formula>
    </cfRule>
  </conditionalFormatting>
  <conditionalFormatting sqref="J171:J172">
    <cfRule type="cellIs" dxfId="93" priority="105" stopIfTrue="1" operator="lessThan">
      <formula>" "</formula>
    </cfRule>
    <cfRule type="cellIs" dxfId="92" priority="106" stopIfTrue="1" operator="greaterThan">
      <formula>" "</formula>
    </cfRule>
  </conditionalFormatting>
  <conditionalFormatting sqref="D114:D120">
    <cfRule type="cellIs" dxfId="91" priority="103" stopIfTrue="1" operator="lessThan">
      <formula>" "</formula>
    </cfRule>
    <cfRule type="cellIs" dxfId="90" priority="104" stopIfTrue="1" operator="greaterThan">
      <formula>" "</formula>
    </cfRule>
  </conditionalFormatting>
  <conditionalFormatting sqref="D124:D134">
    <cfRule type="cellIs" dxfId="89" priority="101" stopIfTrue="1" operator="lessThan">
      <formula>" "</formula>
    </cfRule>
    <cfRule type="cellIs" dxfId="88" priority="102" stopIfTrue="1" operator="greaterThan">
      <formula>" "</formula>
    </cfRule>
  </conditionalFormatting>
  <conditionalFormatting sqref="E114:E120">
    <cfRule type="cellIs" dxfId="87" priority="99" stopIfTrue="1" operator="lessThan">
      <formula>" "</formula>
    </cfRule>
    <cfRule type="cellIs" dxfId="86" priority="100" stopIfTrue="1" operator="greaterThan">
      <formula>" "</formula>
    </cfRule>
  </conditionalFormatting>
  <conditionalFormatting sqref="E124:E134">
    <cfRule type="cellIs" dxfId="85" priority="97" stopIfTrue="1" operator="lessThan">
      <formula>" "</formula>
    </cfRule>
    <cfRule type="cellIs" dxfId="84" priority="98" stopIfTrue="1" operator="greaterThan">
      <formula>" "</formula>
    </cfRule>
  </conditionalFormatting>
  <conditionalFormatting sqref="H124:H134">
    <cfRule type="cellIs" dxfId="83" priority="95" stopIfTrue="1" operator="lessThan">
      <formula>" "</formula>
    </cfRule>
    <cfRule type="cellIs" dxfId="82" priority="96" stopIfTrue="1" operator="greaterThan">
      <formula>" "</formula>
    </cfRule>
  </conditionalFormatting>
  <conditionalFormatting sqref="H38">
    <cfRule type="cellIs" dxfId="81" priority="93" stopIfTrue="1" operator="lessThan">
      <formula>" "</formula>
    </cfRule>
    <cfRule type="cellIs" dxfId="80" priority="94" stopIfTrue="1" operator="greaterThan">
      <formula>" "</formula>
    </cfRule>
  </conditionalFormatting>
  <conditionalFormatting sqref="J38">
    <cfRule type="cellIs" dxfId="79" priority="91" stopIfTrue="1" operator="lessThan">
      <formula>" "</formula>
    </cfRule>
    <cfRule type="cellIs" dxfId="78" priority="92" stopIfTrue="1" operator="greaterThan">
      <formula>" "</formula>
    </cfRule>
  </conditionalFormatting>
  <conditionalFormatting sqref="J222">
    <cfRule type="cellIs" dxfId="77" priority="79" stopIfTrue="1" operator="lessThan">
      <formula>" "</formula>
    </cfRule>
    <cfRule type="cellIs" dxfId="76" priority="80" stopIfTrue="1" operator="greaterThan">
      <formula>" "</formula>
    </cfRule>
  </conditionalFormatting>
  <conditionalFormatting sqref="H222">
    <cfRule type="cellIs" dxfId="75" priority="81" stopIfTrue="1" operator="lessThan">
      <formula>" "</formula>
    </cfRule>
    <cfRule type="cellIs" dxfId="74" priority="82" stopIfTrue="1" operator="greaterThan">
      <formula>" "</formula>
    </cfRule>
  </conditionalFormatting>
  <conditionalFormatting sqref="J28:J30">
    <cfRule type="cellIs" dxfId="73" priority="57" stopIfTrue="1" operator="lessThan">
      <formula>" "</formula>
    </cfRule>
    <cfRule type="cellIs" dxfId="72" priority="58" stopIfTrue="1" operator="greaterThan">
      <formula>" "</formula>
    </cfRule>
  </conditionalFormatting>
  <conditionalFormatting sqref="H23:H30">
    <cfRule type="cellIs" dxfId="71" priority="77" stopIfTrue="1" operator="lessThan">
      <formula>" "</formula>
    </cfRule>
    <cfRule type="cellIs" dxfId="70" priority="78" stopIfTrue="1" operator="greaterThan">
      <formula>" "</formula>
    </cfRule>
  </conditionalFormatting>
  <conditionalFormatting sqref="J23:J27">
    <cfRule type="cellIs" dxfId="69" priority="75" stopIfTrue="1" operator="lessThan">
      <formula>" "</formula>
    </cfRule>
    <cfRule type="cellIs" dxfId="68" priority="76" stopIfTrue="1" operator="greaterThan">
      <formula>" "</formula>
    </cfRule>
  </conditionalFormatting>
  <conditionalFormatting sqref="J12:J19">
    <cfRule type="cellIs" dxfId="67" priority="71" stopIfTrue="1" operator="lessThan">
      <formula>" "</formula>
    </cfRule>
    <cfRule type="cellIs" dxfId="66" priority="72" stopIfTrue="1" operator="greaterThan">
      <formula>" "</formula>
    </cfRule>
  </conditionalFormatting>
  <conditionalFormatting sqref="E12:E19">
    <cfRule type="cellIs" dxfId="65" priority="69" stopIfTrue="1" operator="lessThan">
      <formula>" "</formula>
    </cfRule>
    <cfRule type="cellIs" dxfId="64" priority="70" stopIfTrue="1" operator="greaterThan">
      <formula>" "</formula>
    </cfRule>
  </conditionalFormatting>
  <conditionalFormatting sqref="H12:H19">
    <cfRule type="cellIs" dxfId="63" priority="73" stopIfTrue="1" operator="lessThan">
      <formula>" "</formula>
    </cfRule>
    <cfRule type="cellIs" dxfId="62" priority="74" stopIfTrue="1" operator="greaterThan">
      <formula>" "</formula>
    </cfRule>
  </conditionalFormatting>
  <conditionalFormatting sqref="F13:F19">
    <cfRule type="cellIs" dxfId="61" priority="65" stopIfTrue="1" operator="lessThan">
      <formula>" "</formula>
    </cfRule>
    <cfRule type="cellIs" dxfId="60" priority="66" stopIfTrue="1" operator="greaterThan">
      <formula>" "</formula>
    </cfRule>
  </conditionalFormatting>
  <conditionalFormatting sqref="F12">
    <cfRule type="cellIs" dxfId="59" priority="67" stopIfTrue="1" operator="lessThan">
      <formula>" "</formula>
    </cfRule>
    <cfRule type="cellIs" dxfId="58" priority="68" stopIfTrue="1" operator="greaterThan">
      <formula>" "</formula>
    </cfRule>
  </conditionalFormatting>
  <conditionalFormatting sqref="E23:E30">
    <cfRule type="cellIs" dxfId="57" priority="63" stopIfTrue="1" operator="lessThan">
      <formula>" "</formula>
    </cfRule>
    <cfRule type="cellIs" dxfId="56" priority="64" stopIfTrue="1" operator="greaterThan">
      <formula>" "</formula>
    </cfRule>
  </conditionalFormatting>
  <conditionalFormatting sqref="F24:F30">
    <cfRule type="cellIs" dxfId="55" priority="59" stopIfTrue="1" operator="lessThan">
      <formula>" "</formula>
    </cfRule>
    <cfRule type="cellIs" dxfId="54" priority="60" stopIfTrue="1" operator="greaterThan">
      <formula>" "</formula>
    </cfRule>
  </conditionalFormatting>
  <conditionalFormatting sqref="F23">
    <cfRule type="cellIs" dxfId="53" priority="61" stopIfTrue="1" operator="lessThan">
      <formula>" "</formula>
    </cfRule>
    <cfRule type="cellIs" dxfId="52" priority="62" stopIfTrue="1" operator="greaterThan">
      <formula>" "</formula>
    </cfRule>
  </conditionalFormatting>
  <conditionalFormatting sqref="J136">
    <cfRule type="cellIs" dxfId="51" priority="55" stopIfTrue="1" operator="lessThan">
      <formula>" "</formula>
    </cfRule>
    <cfRule type="cellIs" dxfId="50" priority="56" stopIfTrue="1" operator="greaterThan">
      <formula>" "</formula>
    </cfRule>
  </conditionalFormatting>
  <conditionalFormatting sqref="H136">
    <cfRule type="cellIs" dxfId="49" priority="53" stopIfTrue="1" operator="lessThan">
      <formula>" "</formula>
    </cfRule>
    <cfRule type="cellIs" dxfId="48" priority="54" stopIfTrue="1" operator="greaterThan">
      <formula>" "</formula>
    </cfRule>
  </conditionalFormatting>
  <conditionalFormatting sqref="C79:C108">
    <cfRule type="cellIs" dxfId="47" priority="51" stopIfTrue="1" operator="lessThan">
      <formula>" "</formula>
    </cfRule>
    <cfRule type="cellIs" dxfId="46" priority="52" stopIfTrue="1" operator="greaterThan">
      <formula>" "</formula>
    </cfRule>
  </conditionalFormatting>
  <conditionalFormatting sqref="D78:D92">
    <cfRule type="cellIs" dxfId="45" priority="49" stopIfTrue="1" operator="lessThan">
      <formula>" "</formula>
    </cfRule>
    <cfRule type="cellIs" dxfId="44" priority="50" stopIfTrue="1" operator="greaterThan">
      <formula>" "</formula>
    </cfRule>
  </conditionalFormatting>
  <conditionalFormatting sqref="D93:D108">
    <cfRule type="cellIs" dxfId="43" priority="47" stopIfTrue="1" operator="lessThan">
      <formula>" "</formula>
    </cfRule>
    <cfRule type="cellIs" dxfId="42" priority="48" stopIfTrue="1" operator="greaterThan">
      <formula>" "</formula>
    </cfRule>
  </conditionalFormatting>
  <conditionalFormatting sqref="L71">
    <cfRule type="cellIs" dxfId="41" priority="45" stopIfTrue="1" operator="lessThan">
      <formula>" "</formula>
    </cfRule>
    <cfRule type="cellIs" dxfId="40" priority="46" stopIfTrue="1" operator="greaterThan">
      <formula>" "</formula>
    </cfRule>
  </conditionalFormatting>
  <conditionalFormatting sqref="L115:L120">
    <cfRule type="cellIs" dxfId="39" priority="41" stopIfTrue="1" operator="lessThan">
      <formula>" "</formula>
    </cfRule>
    <cfRule type="cellIs" dxfId="38" priority="42" stopIfTrue="1" operator="greaterThan">
      <formula>" "</formula>
    </cfRule>
  </conditionalFormatting>
  <conditionalFormatting sqref="L125:L134">
    <cfRule type="cellIs" dxfId="37" priority="39" stopIfTrue="1" operator="lessThan">
      <formula>" "</formula>
    </cfRule>
    <cfRule type="cellIs" dxfId="36" priority="40" stopIfTrue="1" operator="greaterThan">
      <formula>" "</formula>
    </cfRule>
  </conditionalFormatting>
  <conditionalFormatting sqref="L138">
    <cfRule type="cellIs" dxfId="35" priority="37" stopIfTrue="1" operator="lessThan">
      <formula>" "</formula>
    </cfRule>
    <cfRule type="cellIs" dxfId="34" priority="38" stopIfTrue="1" operator="greaterThan">
      <formula>" "</formula>
    </cfRule>
  </conditionalFormatting>
  <conditionalFormatting sqref="L171:L172">
    <cfRule type="cellIs" dxfId="33" priority="35" stopIfTrue="1" operator="lessThan">
      <formula>" "</formula>
    </cfRule>
    <cfRule type="cellIs" dxfId="32" priority="36" stopIfTrue="1" operator="greaterThan">
      <formula>" "</formula>
    </cfRule>
  </conditionalFormatting>
  <conditionalFormatting sqref="L176">
    <cfRule type="cellIs" dxfId="31" priority="33" stopIfTrue="1" operator="lessThan">
      <formula>" "</formula>
    </cfRule>
    <cfRule type="cellIs" dxfId="30" priority="34" stopIfTrue="1" operator="greaterThan">
      <formula>" "</formula>
    </cfRule>
  </conditionalFormatting>
  <conditionalFormatting sqref="L40">
    <cfRule type="cellIs" dxfId="29" priority="31" stopIfTrue="1" operator="lessThan">
      <formula>" "</formula>
    </cfRule>
    <cfRule type="cellIs" dxfId="28" priority="32" stopIfTrue="1" operator="greaterThan">
      <formula>" "</formula>
    </cfRule>
  </conditionalFormatting>
  <conditionalFormatting sqref="L186:L187">
    <cfRule type="cellIs" dxfId="27" priority="29" stopIfTrue="1" operator="lessThan">
      <formula>" "</formula>
    </cfRule>
    <cfRule type="cellIs" dxfId="26" priority="30" stopIfTrue="1" operator="greaterThan">
      <formula>" "</formula>
    </cfRule>
  </conditionalFormatting>
  <conditionalFormatting sqref="L190">
    <cfRule type="cellIs" dxfId="25" priority="27" stopIfTrue="1" operator="lessThan">
      <formula>" "</formula>
    </cfRule>
    <cfRule type="cellIs" dxfId="24" priority="28" stopIfTrue="1" operator="greaterThan">
      <formula>" "</formula>
    </cfRule>
  </conditionalFormatting>
  <conditionalFormatting sqref="L42">
    <cfRule type="cellIs" dxfId="23" priority="25" stopIfTrue="1" operator="lessThan">
      <formula>" "</formula>
    </cfRule>
    <cfRule type="cellIs" dxfId="22" priority="26" stopIfTrue="1" operator="greaterThan">
      <formula>" "</formula>
    </cfRule>
  </conditionalFormatting>
  <conditionalFormatting sqref="L124">
    <cfRule type="cellIs" dxfId="21" priority="21" stopIfTrue="1" operator="lessThan">
      <formula>" "</formula>
    </cfRule>
    <cfRule type="cellIs" dxfId="20" priority="22" stopIfTrue="1" operator="greaterThan">
      <formula>" "</formula>
    </cfRule>
  </conditionalFormatting>
  <conditionalFormatting sqref="L114">
    <cfRule type="cellIs" dxfId="19" priority="19" stopIfTrue="1" operator="lessThan">
      <formula>" "</formula>
    </cfRule>
    <cfRule type="cellIs" dxfId="18" priority="20" stopIfTrue="1" operator="greaterThan">
      <formula>" "</formula>
    </cfRule>
  </conditionalFormatting>
  <conditionalFormatting sqref="L179:L181">
    <cfRule type="cellIs" dxfId="17" priority="17" stopIfTrue="1" operator="lessThan">
      <formula>" "</formula>
    </cfRule>
    <cfRule type="cellIs" dxfId="16" priority="18" stopIfTrue="1" operator="greaterThan">
      <formula>" "</formula>
    </cfRule>
  </conditionalFormatting>
  <conditionalFormatting sqref="L183:L184">
    <cfRule type="cellIs" dxfId="15" priority="15" stopIfTrue="1" operator="lessThan">
      <formula>" "</formula>
    </cfRule>
    <cfRule type="cellIs" dxfId="14" priority="16" stopIfTrue="1" operator="greaterThan">
      <formula>" "</formula>
    </cfRule>
  </conditionalFormatting>
  <conditionalFormatting sqref="L110">
    <cfRule type="cellIs" dxfId="13" priority="13" stopIfTrue="1" operator="lessThan">
      <formula>" "</formula>
    </cfRule>
    <cfRule type="cellIs" dxfId="12" priority="14" stopIfTrue="1" operator="greaterThan">
      <formula>" "</formula>
    </cfRule>
  </conditionalFormatting>
  <conditionalFormatting sqref="L67:L70">
    <cfRule type="cellIs" dxfId="11" priority="11" stopIfTrue="1" operator="lessThan">
      <formula>" "</formula>
    </cfRule>
    <cfRule type="cellIs" dxfId="10" priority="12" stopIfTrue="1" operator="greaterThan">
      <formula>" "</formula>
    </cfRule>
  </conditionalFormatting>
  <conditionalFormatting sqref="L33:L38">
    <cfRule type="cellIs" dxfId="9" priority="9" stopIfTrue="1" operator="lessThan">
      <formula>" "</formula>
    </cfRule>
    <cfRule type="cellIs" dxfId="8" priority="10" stopIfTrue="1" operator="greaterThan">
      <formula>" "</formula>
    </cfRule>
  </conditionalFormatting>
  <conditionalFormatting sqref="L205:L216">
    <cfRule type="cellIs" dxfId="7" priority="7" stopIfTrue="1" operator="lessThan">
      <formula>" "</formula>
    </cfRule>
    <cfRule type="cellIs" dxfId="6" priority="8" stopIfTrue="1" operator="greaterThan">
      <formula>" "</formula>
    </cfRule>
  </conditionalFormatting>
  <conditionalFormatting sqref="L198">
    <cfRule type="cellIs" dxfId="5" priority="5" stopIfTrue="1" operator="lessThan">
      <formula>" "</formula>
    </cfRule>
    <cfRule type="cellIs" dxfId="4" priority="6" stopIfTrue="1" operator="greaterThan">
      <formula>" "</formula>
    </cfRule>
  </conditionalFormatting>
  <conditionalFormatting sqref="L219">
    <cfRule type="cellIs" dxfId="3" priority="3" stopIfTrue="1" operator="lessThan">
      <formula>" "</formula>
    </cfRule>
    <cfRule type="cellIs" dxfId="2" priority="4" stopIfTrue="1" operator="greaterThan">
      <formula>" "</formula>
    </cfRule>
  </conditionalFormatting>
  <conditionalFormatting sqref="L222">
    <cfRule type="cellIs" dxfId="1" priority="1" stopIfTrue="1" operator="lessThan">
      <formula>" "</formula>
    </cfRule>
    <cfRule type="cellIs" dxfId="0" priority="2" stopIfTrue="1" operator="greaterThan">
      <formula>" "</formula>
    </cfRule>
  </conditionalFormatting>
  <dataValidations disablePrompts="1" count="1">
    <dataValidation type="list" showInputMessage="1" showErrorMessage="1" sqref="E12:E30">
      <formula1>$L$13:$L$18</formula1>
    </dataValidation>
  </dataValidations>
  <printOptions gridLines="1"/>
  <pageMargins left="0.75" right="0.75" top="1" bottom="1" header="0.5" footer="0.5"/>
  <pageSetup scale="42" orientation="portrait" r:id="rId1"/>
  <headerFooter alignWithMargins="0">
    <oddHeader>&amp;C&amp;"Arial,Bold"&amp;12D20 CONFIGURATION SETTINGS
&amp;A</oddHeader>
    <oddFooter>&amp;L&amp;F&amp;C&amp;P of &amp;N&amp;R&amp;D</oddFooter>
  </headerFooter>
  <rowBreaks count="2" manualBreakCount="2">
    <brk id="75" min="1" max="11" man="1"/>
    <brk id="177" min="1" max="11"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C2:F91"/>
  <sheetViews>
    <sheetView workbookViewId="0"/>
  </sheetViews>
  <sheetFormatPr defaultColWidth="8.88671875" defaultRowHeight="14.4" x14ac:dyDescent="0.3"/>
  <cols>
    <col min="1" max="2" width="8.88671875" style="37" customWidth="1"/>
    <col min="3" max="3" width="4.88671875" style="37" customWidth="1"/>
    <col min="4" max="4" width="34.5546875" style="37" customWidth="1"/>
    <col min="5" max="5" width="31.5546875" style="37" customWidth="1"/>
    <col min="6" max="6" width="34.109375" style="37" customWidth="1"/>
    <col min="7" max="10" width="8.88671875" style="37" customWidth="1"/>
    <col min="11" max="16384" width="8.88671875" style="37"/>
  </cols>
  <sheetData>
    <row r="2" spans="3:6" x14ac:dyDescent="0.3">
      <c r="E2" s="38" t="s">
        <v>173</v>
      </c>
    </row>
    <row r="4" spans="3:6" x14ac:dyDescent="0.3">
      <c r="D4" s="37" t="s">
        <v>174</v>
      </c>
      <c r="E4" s="37" t="s">
        <v>175</v>
      </c>
      <c r="F4" s="37" t="s">
        <v>176</v>
      </c>
    </row>
    <row r="5" spans="3:6" x14ac:dyDescent="0.3">
      <c r="E5" s="39"/>
    </row>
    <row r="6" spans="3:6" x14ac:dyDescent="0.3">
      <c r="C6" s="37">
        <v>1</v>
      </c>
      <c r="D6" s="37" t="s">
        <v>177</v>
      </c>
      <c r="E6" s="37" t="s">
        <v>178</v>
      </c>
      <c r="F6" s="37" t="s">
        <v>179</v>
      </c>
    </row>
    <row r="7" spans="3:6" x14ac:dyDescent="0.3">
      <c r="C7" s="37">
        <v>2</v>
      </c>
      <c r="D7" s="37" t="s">
        <v>180</v>
      </c>
      <c r="E7" s="37" t="s">
        <v>181</v>
      </c>
      <c r="F7" s="37" t="s">
        <v>182</v>
      </c>
    </row>
    <row r="8" spans="3:6" x14ac:dyDescent="0.3">
      <c r="C8" s="37">
        <v>3</v>
      </c>
      <c r="D8" s="37" t="s">
        <v>183</v>
      </c>
      <c r="E8" s="37" t="s">
        <v>184</v>
      </c>
      <c r="F8" s="37" t="s">
        <v>185</v>
      </c>
    </row>
    <row r="9" spans="3:6" x14ac:dyDescent="0.3">
      <c r="C9" s="37">
        <v>4</v>
      </c>
      <c r="D9" s="37" t="s">
        <v>186</v>
      </c>
      <c r="E9" s="37" t="s">
        <v>187</v>
      </c>
      <c r="F9" s="37" t="s">
        <v>188</v>
      </c>
    </row>
    <row r="10" spans="3:6" x14ac:dyDescent="0.3">
      <c r="C10" s="37">
        <v>5</v>
      </c>
      <c r="D10" s="37" t="s">
        <v>189</v>
      </c>
      <c r="E10" s="37" t="s">
        <v>190</v>
      </c>
      <c r="F10" s="37" t="s">
        <v>191</v>
      </c>
    </row>
    <row r="11" spans="3:6" x14ac:dyDescent="0.3">
      <c r="C11" s="37">
        <v>6</v>
      </c>
      <c r="E11" s="37" t="s">
        <v>192</v>
      </c>
      <c r="F11" s="37" t="s">
        <v>193</v>
      </c>
    </row>
    <row r="12" spans="3:6" x14ac:dyDescent="0.3">
      <c r="C12" s="37">
        <v>7</v>
      </c>
      <c r="E12" s="37" t="s">
        <v>194</v>
      </c>
      <c r="F12" s="37" t="s">
        <v>195</v>
      </c>
    </row>
    <row r="13" spans="3:6" x14ac:dyDescent="0.3">
      <c r="C13" s="37">
        <v>8</v>
      </c>
      <c r="E13" s="37" t="s">
        <v>196</v>
      </c>
      <c r="F13" s="37" t="s">
        <v>197</v>
      </c>
    </row>
    <row r="14" spans="3:6" x14ac:dyDescent="0.3">
      <c r="C14" s="37">
        <v>9</v>
      </c>
      <c r="E14" s="37" t="s">
        <v>198</v>
      </c>
      <c r="F14" s="37" t="s">
        <v>199</v>
      </c>
    </row>
    <row r="15" spans="3:6" x14ac:dyDescent="0.3">
      <c r="C15" s="37">
        <v>10</v>
      </c>
      <c r="E15" s="37" t="s">
        <v>200</v>
      </c>
      <c r="F15" s="37" t="s">
        <v>201</v>
      </c>
    </row>
    <row r="16" spans="3:6" x14ac:dyDescent="0.3">
      <c r="C16" s="37">
        <v>11</v>
      </c>
      <c r="E16" s="37" t="s">
        <v>202</v>
      </c>
      <c r="F16" s="37" t="s">
        <v>203</v>
      </c>
    </row>
    <row r="17" spans="3:6" x14ac:dyDescent="0.3">
      <c r="C17" s="37">
        <v>12</v>
      </c>
      <c r="E17" s="37" t="s">
        <v>204</v>
      </c>
      <c r="F17" s="37" t="s">
        <v>205</v>
      </c>
    </row>
    <row r="18" spans="3:6" x14ac:dyDescent="0.3">
      <c r="C18" s="37">
        <v>13</v>
      </c>
      <c r="E18" s="37" t="s">
        <v>206</v>
      </c>
      <c r="F18" s="37" t="s">
        <v>207</v>
      </c>
    </row>
    <row r="19" spans="3:6" x14ac:dyDescent="0.3">
      <c r="C19" s="37">
        <v>14</v>
      </c>
      <c r="E19" s="37" t="s">
        <v>208</v>
      </c>
      <c r="F19" s="37" t="s">
        <v>209</v>
      </c>
    </row>
    <row r="20" spans="3:6" x14ac:dyDescent="0.3">
      <c r="C20" s="37">
        <v>15</v>
      </c>
      <c r="E20" s="37" t="s">
        <v>210</v>
      </c>
      <c r="F20" s="37" t="s">
        <v>211</v>
      </c>
    </row>
    <row r="21" spans="3:6" x14ac:dyDescent="0.3">
      <c r="C21" s="37">
        <v>16</v>
      </c>
      <c r="E21" s="37" t="s">
        <v>212</v>
      </c>
      <c r="F21" s="37" t="s">
        <v>213</v>
      </c>
    </row>
    <row r="22" spans="3:6" x14ac:dyDescent="0.3">
      <c r="C22" s="37">
        <v>17</v>
      </c>
      <c r="F22" s="37" t="s">
        <v>214</v>
      </c>
    </row>
    <row r="23" spans="3:6" x14ac:dyDescent="0.3">
      <c r="C23" s="37">
        <v>18</v>
      </c>
      <c r="F23" s="37" t="s">
        <v>215</v>
      </c>
    </row>
    <row r="24" spans="3:6" x14ac:dyDescent="0.3">
      <c r="C24" s="37">
        <v>19</v>
      </c>
      <c r="F24" s="37" t="s">
        <v>216</v>
      </c>
    </row>
    <row r="26" spans="3:6" x14ac:dyDescent="0.3">
      <c r="E26" s="38"/>
    </row>
    <row r="27" spans="3:6" x14ac:dyDescent="0.3">
      <c r="E27" s="38"/>
    </row>
    <row r="71" spans="3:6" x14ac:dyDescent="0.3">
      <c r="C71" s="40"/>
      <c r="D71" s="40"/>
      <c r="E71" s="40"/>
    </row>
    <row r="72" spans="3:6" x14ac:dyDescent="0.3">
      <c r="C72" s="40"/>
      <c r="D72" s="41"/>
      <c r="E72" s="40"/>
    </row>
    <row r="73" spans="3:6" x14ac:dyDescent="0.3">
      <c r="C73" s="40"/>
      <c r="D73" s="41"/>
      <c r="E73" s="41"/>
      <c r="F73" s="39"/>
    </row>
    <row r="74" spans="3:6" x14ac:dyDescent="0.3">
      <c r="C74" s="40"/>
      <c r="D74" s="41"/>
      <c r="E74" s="41"/>
      <c r="F74" s="39"/>
    </row>
    <row r="75" spans="3:6" x14ac:dyDescent="0.3">
      <c r="C75" s="40"/>
      <c r="D75" s="41"/>
      <c r="E75" s="41"/>
      <c r="F75" s="39"/>
    </row>
    <row r="76" spans="3:6" x14ac:dyDescent="0.3">
      <c r="C76" s="40"/>
      <c r="D76" s="41"/>
      <c r="E76" s="41"/>
      <c r="F76" s="39"/>
    </row>
    <row r="77" spans="3:6" x14ac:dyDescent="0.3">
      <c r="C77" s="40"/>
      <c r="D77" s="41"/>
      <c r="E77" s="41"/>
      <c r="F77" s="39"/>
    </row>
    <row r="78" spans="3:6" x14ac:dyDescent="0.3">
      <c r="C78" s="40"/>
      <c r="D78" s="41"/>
      <c r="F78" s="39"/>
    </row>
    <row r="79" spans="3:6" x14ac:dyDescent="0.3">
      <c r="C79" s="40"/>
      <c r="D79" s="41"/>
      <c r="F79" s="39"/>
    </row>
    <row r="80" spans="3:6" x14ac:dyDescent="0.3">
      <c r="C80" s="40"/>
      <c r="D80" s="41"/>
      <c r="F80" s="39"/>
    </row>
    <row r="81" spans="3:6" x14ac:dyDescent="0.3">
      <c r="C81" s="40"/>
      <c r="D81" s="41"/>
      <c r="F81" s="39"/>
    </row>
    <row r="82" spans="3:6" x14ac:dyDescent="0.3">
      <c r="C82" s="40"/>
      <c r="D82" s="41"/>
      <c r="F82" s="39"/>
    </row>
    <row r="83" spans="3:6" x14ac:dyDescent="0.3">
      <c r="C83" s="40"/>
      <c r="D83" s="41"/>
      <c r="F83" s="39"/>
    </row>
    <row r="84" spans="3:6" x14ac:dyDescent="0.3">
      <c r="C84" s="40"/>
      <c r="D84" s="41"/>
      <c r="F84" s="39"/>
    </row>
    <row r="85" spans="3:6" x14ac:dyDescent="0.3">
      <c r="C85" s="40"/>
      <c r="D85" s="41"/>
      <c r="F85" s="39"/>
    </row>
    <row r="86" spans="3:6" x14ac:dyDescent="0.3">
      <c r="C86" s="40"/>
      <c r="D86" s="41"/>
      <c r="F86" s="39"/>
    </row>
    <row r="87" spans="3:6" x14ac:dyDescent="0.3">
      <c r="C87" s="40"/>
      <c r="D87" s="41"/>
      <c r="F87" s="39"/>
    </row>
    <row r="88" spans="3:6" x14ac:dyDescent="0.3">
      <c r="C88" s="40"/>
      <c r="D88" s="41"/>
      <c r="F88" s="39"/>
    </row>
    <row r="89" spans="3:6" x14ac:dyDescent="0.3">
      <c r="C89" s="40"/>
      <c r="D89" s="41"/>
      <c r="F89" s="39"/>
    </row>
    <row r="90" spans="3:6" x14ac:dyDescent="0.3">
      <c r="C90" s="40"/>
      <c r="D90" s="41"/>
      <c r="F90" s="39"/>
    </row>
    <row r="91" spans="3:6" x14ac:dyDescent="0.3">
      <c r="C91" s="40"/>
      <c r="D91" s="41"/>
      <c r="F91" s="39"/>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General</vt:lpstr>
      <vt:lpstr>D20++ QC Doc</vt:lpstr>
      <vt:lpstr>ME++ Pseudo points</vt:lpstr>
      <vt:lpstr>'D20++ QC Doc'!Print_Area</vt:lpstr>
      <vt:lpstr>'D20++ QC Doc'!Print_Titles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M. Bajaksouzian</dc:creator>
  <cp:lastModifiedBy>Bishop, Carli L</cp:lastModifiedBy>
  <cp:lastPrinted>2016-06-14T14:32:45Z</cp:lastPrinted>
  <dcterms:created xsi:type="dcterms:W3CDTF">2003-11-25T12:09:00Z</dcterms:created>
  <dcterms:modified xsi:type="dcterms:W3CDTF">2017-07-28T20:15:54Z</dcterms:modified>
</cp:coreProperties>
</file>