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ejsroczek/Desktop/University/MastersThesis/"/>
    </mc:Choice>
  </mc:AlternateContent>
  <xr:revisionPtr revIDLastSave="0" documentId="8_{9D2CFE50-AFAE-B847-88C6-668A77D155F6}" xr6:coauthVersionLast="47" xr6:coauthVersionMax="47" xr10:uidLastSave="{00000000-0000-0000-0000-000000000000}"/>
  <bookViews>
    <workbookView xWindow="-7940" yWindow="-28300" windowWidth="51200" windowHeight="28300" xr2:uid="{C08029E0-D4B5-294F-A0CA-AC8D3CEE2990}"/>
  </bookViews>
  <sheets>
    <sheet name="ios_version-ww-monthly-202303-2" sheetId="3" r:id="rId1"/>
    <sheet name="android_version-ww-monthly-2023" sheetId="2" r:id="rId2"/>
  </sheets>
  <definedNames>
    <definedName name="_xlchart.v1.0" hidden="1">'ios_version-ww-monthly-202303-2'!$G$2:$G$15</definedName>
    <definedName name="_xlchart.v1.1" hidden="1">'ios_version-ww-monthly-202303-2'!$H$1</definedName>
    <definedName name="_xlchart.v1.2" hidden="1">'ios_version-ww-monthly-202303-2'!$H$2:$H$15</definedName>
    <definedName name="_xlchart.v1.3" hidden="1">'ios_version-ww-monthly-202303-2'!$G$2:$G$15</definedName>
    <definedName name="_xlchart.v1.4" hidden="1">'ios_version-ww-monthly-202303-2'!$H$1</definedName>
    <definedName name="_xlchart.v1.5" hidden="1">'ios_version-ww-monthly-202303-2'!$H$2:$H$15</definedName>
    <definedName name="ExternalData_1" localSheetId="1" hidden="1">'android_version-ww-monthly-2023'!$A$1:$B$22</definedName>
    <definedName name="ExternalData_2" localSheetId="0" hidden="1">'ios_version-ww-monthly-202303-2'!$A$1:$B$56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2" l="1"/>
  <c r="E7" i="2"/>
  <c r="E6" i="2"/>
  <c r="E5" i="2"/>
  <c r="E4" i="2"/>
  <c r="E3" i="2"/>
  <c r="E2" i="2"/>
  <c r="J7" i="3"/>
  <c r="H15" i="3"/>
  <c r="H2" i="3"/>
  <c r="H14" i="3"/>
  <c r="H13" i="3"/>
  <c r="H12" i="3"/>
  <c r="H11" i="3"/>
  <c r="H10" i="3"/>
  <c r="H9" i="3"/>
  <c r="H8" i="3"/>
  <c r="H7" i="3"/>
  <c r="H6" i="3"/>
  <c r="H5" i="3"/>
  <c r="H4" i="3"/>
  <c r="H3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5650B7-7B67-CB43-979C-1F8B574F9EC1}" keepAlive="1" name="Query - android_version-ww-monthly-202303-202303-bar" description="Connection to the 'android_version-ww-monthly-202303-202303-bar' query in the workbook." type="5" refreshedVersion="8" background="1" saveData="1">
    <dbPr connection="Provider=Microsoft.Mashup.OleDb.1;Data Source=$Workbook$;Location=android_version-ww-monthly-202303-202303-bar;Extended Properties=&quot;&quot;" command="SELECT * FROM [android_version-ww-monthly-202303-202303-bar]"/>
  </connection>
  <connection id="2" xr16:uid="{0FDFA4F0-567F-DB44-B870-811061C4EF20}" keepAlive="1" name="Query - ios_version-ww-monthly-202303-202303-bar" description="Connection to the 'ios_version-ww-monthly-202303-202303-bar' query in the workbook." type="5" refreshedVersion="8" background="1" saveData="1">
    <dbPr connection="Provider=Microsoft.Mashup.OleDb.1;Data Source=$Workbook$;Location=ios_version-ww-monthly-202303-202303-bar;Extended Properties=&quot;&quot;" command="SELECT * FROM [ios_version-ww-monthly-202303-202303-bar]"/>
  </connection>
</connections>
</file>

<file path=xl/sharedStrings.xml><?xml version="1.0" encoding="utf-8"?>
<sst xmlns="http://schemas.openxmlformats.org/spreadsheetml/2006/main" count="164" uniqueCount="92">
  <si>
    <t>Android Version</t>
  </si>
  <si>
    <t>Market Share Perc. (Mar 2023)</t>
  </si>
  <si>
    <t>12.0</t>
  </si>
  <si>
    <t>11.0</t>
  </si>
  <si>
    <t>13.0</t>
  </si>
  <si>
    <t>10.0</t>
  </si>
  <si>
    <t>9.0 Pie</t>
  </si>
  <si>
    <t>8.1 Oreo</t>
  </si>
  <si>
    <t>7.0 Nougat</t>
  </si>
  <si>
    <t>8.0 Oreo</t>
  </si>
  <si>
    <t>6.0 Marshmallow</t>
  </si>
  <si>
    <t>7.1 Nougat</t>
  </si>
  <si>
    <t>5.1 Lollipop</t>
  </si>
  <si>
    <t>4.4 KitKat</t>
  </si>
  <si>
    <t>5.0 Lollipop</t>
  </si>
  <si>
    <t>4.3 Jelly Bean</t>
  </si>
  <si>
    <t>23.1</t>
  </si>
  <si>
    <t>4.2 Jelly Bean</t>
  </si>
  <si>
    <t>4.0 Ice Cream Sandwich</t>
  </si>
  <si>
    <t>4.1 Jelly Bean</t>
  </si>
  <si>
    <t>23.3</t>
  </si>
  <si>
    <t>2.2 Froyo</t>
  </si>
  <si>
    <t>Other</t>
  </si>
  <si>
    <t>iOS Version</t>
  </si>
  <si>
    <t>iOS 16.3</t>
  </si>
  <si>
    <t>iOS 16.1</t>
  </si>
  <si>
    <t>iOS 16.2</t>
  </si>
  <si>
    <t>iOS 16.0</t>
  </si>
  <si>
    <t>iOS 15.6</t>
  </si>
  <si>
    <t>iOS 15.7</t>
  </si>
  <si>
    <t>iOS 15.5</t>
  </si>
  <si>
    <t>iOS 12.5</t>
  </si>
  <si>
    <t>iOS 14.8</t>
  </si>
  <si>
    <t>iOS 15.4</t>
  </si>
  <si>
    <t>iOS 14.7</t>
  </si>
  <si>
    <t>iOS 14.4</t>
  </si>
  <si>
    <t>iOS 16.4</t>
  </si>
  <si>
    <t>iOS 15.3</t>
  </si>
  <si>
    <t>iOS 14.6</t>
  </si>
  <si>
    <t>iOS 15.1</t>
  </si>
  <si>
    <t>iOS 15.2</t>
  </si>
  <si>
    <t>iOS 10.3</t>
  </si>
  <si>
    <t>iOS 9.3</t>
  </si>
  <si>
    <t>iOS 15.0</t>
  </si>
  <si>
    <t>iOS 14.2</t>
  </si>
  <si>
    <t>iOS 13.6</t>
  </si>
  <si>
    <t>iOS 14.3</t>
  </si>
  <si>
    <t>iOS 13.2</t>
  </si>
  <si>
    <t>iOS 13.3</t>
  </si>
  <si>
    <t>iOS 12.4</t>
  </si>
  <si>
    <t>iOS 14.0</t>
  </si>
  <si>
    <t>iOS 13.5</t>
  </si>
  <si>
    <t>iOS 13.7</t>
  </si>
  <si>
    <t>iOS 14.5</t>
  </si>
  <si>
    <t>iOS 14.1</t>
  </si>
  <si>
    <t>iOS 12.1</t>
  </si>
  <si>
    <t>iOS 13.4</t>
  </si>
  <si>
    <t>iOS 11.3</t>
  </si>
  <si>
    <t>iOS 12.3</t>
  </si>
  <si>
    <t>iOS 9.1</t>
  </si>
  <si>
    <t>iOS 13.1</t>
  </si>
  <si>
    <t>iOS 11.0</t>
  </si>
  <si>
    <t>iOS 11.4</t>
  </si>
  <si>
    <t>iOS 7.0</t>
  </si>
  <si>
    <t>iOS 12.2</t>
  </si>
  <si>
    <t>iOS 11.2</t>
  </si>
  <si>
    <t>iOS 12.0</t>
  </si>
  <si>
    <t>iOS 7.1</t>
  </si>
  <si>
    <t>iOS 8.4</t>
  </si>
  <si>
    <t>iOS 9.2</t>
  </si>
  <si>
    <t>iOS 6.0</t>
  </si>
  <si>
    <t>iOS 10.2</t>
  </si>
  <si>
    <t>iOS 5.0</t>
  </si>
  <si>
    <t>iOS 4.3</t>
  </si>
  <si>
    <t>iOS 8.1</t>
  </si>
  <si>
    <t>iOS 9.0</t>
  </si>
  <si>
    <t>iOS 11.1</t>
  </si>
  <si>
    <t>iOS 5.1</t>
  </si>
  <si>
    <t>Market Share</t>
  </si>
  <si>
    <t>iOS 16</t>
  </si>
  <si>
    <t>iOS 15</t>
  </si>
  <si>
    <t>iOS 14</t>
  </si>
  <si>
    <t>iOS 13</t>
  </si>
  <si>
    <t>iOS 12</t>
  </si>
  <si>
    <t>iOS 11</t>
  </si>
  <si>
    <t>iOS 10</t>
  </si>
  <si>
    <t>iOS 9</t>
  </si>
  <si>
    <t>iOS 8</t>
  </si>
  <si>
    <t>iOS 7</t>
  </si>
  <si>
    <t>iOS 6</t>
  </si>
  <si>
    <t>iOS 5</t>
  </si>
  <si>
    <t>iOS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</si>
</sst>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2" fontId="0" fillId="0" borderId="0" xfId="0" applyNumberForma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 cent" xfId="1" builtinId="5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Mobile &amp; Tablet iOS Version</a:t>
            </a:r>
            <a:r>
              <a:rPr lang="en-US" baseline="0"/>
              <a:t> </a:t>
            </a:r>
            <a:r>
              <a:rPr lang="en-US"/>
              <a:t>Market Share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'ios_version-ww-monthly-202303-2'!$J$1</c:f>
              <c:strCache>
                <c:ptCount val="1"/>
                <c:pt idx="0">
                  <c:v>Market Share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'ios_version-ww-monthly-202303-2'!$I$2:$I$7</c:f>
              <c:strCache>
                <c:ptCount val="6"/>
                <c:pt idx="0">
                  <c:v>iOS 16</c:v>
                </c:pt>
                <c:pt idx="1">
                  <c:v>iOS 15</c:v>
                </c:pt>
                <c:pt idx="2">
                  <c:v>iOS 14</c:v>
                </c:pt>
                <c:pt idx="3">
                  <c:v>iOS 13</c:v>
                </c:pt>
                <c:pt idx="4">
                  <c:v>iOS 12</c:v>
                </c:pt>
                <c:pt idx="5">
                  <c:v>Other</c:v>
                </c:pt>
              </c:strCache>
            </c:strRef>
          </c:cat>
          <c:val>
            <c:numRef>
              <c:f>'ios_version-ww-monthly-202303-2'!$J$2:$J$7</c:f>
              <c:numCache>
                <c:formatCode>0.00%</c:formatCode>
                <c:ptCount val="6"/>
                <c:pt idx="0">
                  <c:v>0.72219999999999995</c:v>
                </c:pt>
                <c:pt idx="1">
                  <c:v>0.17939999999999998</c:v>
                </c:pt>
                <c:pt idx="2">
                  <c:v>4.6800000000000001E-2</c:v>
                </c:pt>
                <c:pt idx="3">
                  <c:v>1.1300000000000001E-2</c:v>
                </c:pt>
                <c:pt idx="4">
                  <c:v>2.5100000000000001E-2</c:v>
                </c:pt>
                <c:pt idx="5">
                  <c:v>1.5200000000000123E-2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6C-F444-A0C9-E0F8B4091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8844895"/>
        <c:axId val="2147099599"/>
      </c:barChart>
      <c:catAx>
        <c:axId val="1788844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2147099599"/>
        <c:crosses val="autoZero"/>
        <c:auto val="1"/>
        <c:lblAlgn val="ctr"/>
        <c:lblOffset val="100"/>
        <c:noMultiLvlLbl val="0"/>
      </c:catAx>
      <c:valAx>
        <c:axId val="214709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1788844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Mobile &amp; Tablet Android Version Market Share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'android_version-ww-monthly-2023'!$E$1</c:f>
              <c:strCache>
                <c:ptCount val="1"/>
                <c:pt idx="0">
                  <c:v>Market Share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'android_version-ww-monthly-2023'!$D$2:$D$8</c:f>
              <c:strCache>
                <c:ptCount val="7"/>
                <c:pt idx="0">
                  <c:v>13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8</c:v>
                </c:pt>
                <c:pt idx="6">
                  <c:v>Other</c:v>
                </c:pt>
              </c:strCache>
            </c:strRef>
          </c:cat>
          <c:val>
            <c:numRef>
              <c:f>'android_version-ww-monthly-2023'!$E$2:$E$8</c:f>
              <c:numCache>
                <c:formatCode>0.00%</c:formatCode>
                <c:ptCount val="7"/>
                <c:pt idx="0">
                  <c:v>0.17699999999999999</c:v>
                </c:pt>
                <c:pt idx="1">
                  <c:v>0.222</c:v>
                </c:pt>
                <c:pt idx="2">
                  <c:v>0.21690000000000001</c:v>
                </c:pt>
                <c:pt idx="3">
                  <c:v>0.1716</c:v>
                </c:pt>
                <c:pt idx="4">
                  <c:v>8.3199999999999996E-2</c:v>
                </c:pt>
                <c:pt idx="5">
                  <c:v>6.3899999999999998E-2</c:v>
                </c:pt>
                <c:pt idx="6">
                  <c:v>6.5400000000000014E-2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5D-0145-A367-09D41ECD5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0519072"/>
        <c:axId val="2146009759"/>
      </c:barChart>
      <c:catAx>
        <c:axId val="73051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2146009759"/>
        <c:crosses val="autoZero"/>
        <c:auto val="1"/>
        <c:lblAlgn val="ctr"/>
        <c:lblOffset val="100"/>
        <c:noMultiLvlLbl val="0"/>
      </c:catAx>
      <c:valAx>
        <c:axId val="214600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730519072"/>
        <c:crosses val="autoZero"/>
        <c:crossBetween val="between"/>
        <c:majorUnit val="2.5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820207</xdr:colOff>
      <xdr:row>23</xdr:row>
      <xdr:rowOff>52916</xdr:rowOff>
    </xdr:from>
    <xdr:to>
      <xdr:col>12</xdr:col>
      <xdr:colOff>613833</xdr:colOff>
      <xdr:row>39</xdr:row>
      <xdr:rowOff>31749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DB34AA6-7D42-6C6A-A709-C27DE38A72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444501</xdr:colOff>
      <xdr:row>17</xdr:row>
      <xdr:rowOff>101232</xdr:rowOff>
    </xdr:from>
    <xdr:to>
      <xdr:col>9</xdr:col>
      <xdr:colOff>330200</xdr:colOff>
      <xdr:row>33</xdr:row>
      <xdr:rowOff>64421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62482E-8CA8-F908-0322-197092CCA6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7C0CDC8-ED06-1244-9A77-4EB53DC0BBBF}" autoFormatId="16" applyNumberFormats="0" applyBorderFormats="0" applyFontFormats="0" applyPatternFormats="0" applyAlignmentFormats="0" applyWidthHeightFormats="0">
  <queryTableRefresh nextId="3">
    <queryTableFields count="2">
      <queryTableField id="1" name="iOS Version" tableColumnId="1"/>
      <queryTableField id="2" name="Market Share Perc. (Mar 2023)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DF960B-4E56-6D41-88A1-CE45125E10FA}" autoFormatId="16" applyNumberFormats="0" applyBorderFormats="0" applyFontFormats="0" applyPatternFormats="0" applyAlignmentFormats="0" applyWidthHeightFormats="0">
  <queryTableRefresh nextId="3">
    <queryTableFields count="2">
      <queryTableField id="1" name="Android Version" tableColumnId="1"/>
      <queryTableField id="2" name="Market Share Perc. (Mar 2023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0D5A3F-553A-E14F-8DF1-82964464EB04}" name="Table_ios_version_ww_monthly_202303_202303_bar" displayName="Table_ios_version_ww_monthly_202303_202303_bar" ref="A1:B56" tableType="queryTable" totalsRowShown="0">
  <autoFilter ref="A1:B56" xr:uid="{7A0D5A3F-553A-E14F-8DF1-82964464EB04}"/>
  <sortState xmlns:xlrd2="http://schemas.microsoft.com/office/spreadsheetml/2017/richdata2" ref="A2:B56">
    <sortCondition descending="1" ref="A1:A56"/>
  </sortState>
  <tableColumns count="2">
    <tableColumn id="1" xr3:uid="{F32D35FB-E10D-EA4F-B4C6-BA279962156E}" uniqueName="1" name="iOS Version" queryTableFieldId="1" dataDxfId="1"/>
    <tableColumn id="2" xr3:uid="{F820FD37-AEEA-0040-876A-8AB85C3BB0E4}" uniqueName="2" name="Market Share Perc. (Mar 2023)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133F5A-9B5A-024F-95FE-3EA33889D9A3}" name="Table_android_version_ww_monthly_202303_202303_bar" displayName="Table_android_version_ww_monthly_202303_202303_bar" ref="A1:B22" tableType="queryTable" totalsRowShown="0">
  <autoFilter ref="A1:B22" xr:uid="{EB133F5A-9B5A-024F-95FE-3EA33889D9A3}"/>
  <tableColumns count="2">
    <tableColumn id="1" xr3:uid="{08D8F15E-6CDB-224F-BCA3-4E18DDE3F6C2}" uniqueName="1" name="Android Version" queryTableFieldId="1" dataDxfId="0"/>
    <tableColumn id="2" xr3:uid="{596872F8-513D-6943-BB5B-78DEE6EACC7F}" uniqueName="2" name="Market Share Perc. (Mar 2023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81572-4B6D-DC45-AAD4-3F3A940ACEBD}">
  <dimension ref="A1:J56"/>
  <sheetViews>
    <sheetView tabSelected="1" zoomScale="120" workbookViewId="0">
      <selection activeCell="P31" sqref="P31:P32"/>
    </sheetView>
  </sheetViews>
  <sheetFormatPr baseColWidth="10" defaultRowHeight="16" x14ac:dyDescent="0.2"/>
  <cols>
    <col min="1" max="1" width="13.1640625" bestFit="1" customWidth="1"/>
    <col min="2" max="2" width="29.5" bestFit="1" customWidth="1"/>
    <col min="5" max="5" width="12.1640625" bestFit="1" customWidth="1"/>
    <col min="8" max="8" width="12.1640625" bestFit="1" customWidth="1"/>
    <col min="10" max="10" width="12.1640625" bestFit="1" customWidth="1"/>
  </cols>
  <sheetData>
    <row r="1" spans="1:10" x14ac:dyDescent="0.2">
      <c r="A1" t="s">
        <v>23</v>
      </c>
      <c r="B1" t="s">
        <v>1</v>
      </c>
      <c r="D1" t="s">
        <v>23</v>
      </c>
      <c r="E1" t="s">
        <v>78</v>
      </c>
      <c r="G1" t="s">
        <v>23</v>
      </c>
      <c r="H1" t="s">
        <v>78</v>
      </c>
      <c r="I1" t="s">
        <v>23</v>
      </c>
      <c r="J1" t="s">
        <v>78</v>
      </c>
    </row>
    <row r="2" spans="1:10" x14ac:dyDescent="0.2">
      <c r="A2" s="1" t="s">
        <v>22</v>
      </c>
      <c r="B2">
        <v>0.08</v>
      </c>
      <c r="D2" t="s">
        <v>36</v>
      </c>
      <c r="E2" s="3">
        <f>F2/100</f>
        <v>7.4999999999999997E-3</v>
      </c>
      <c r="F2" s="2">
        <v>0.75</v>
      </c>
      <c r="G2" t="s">
        <v>79</v>
      </c>
      <c r="H2" s="4">
        <f>SUM(E2:E6)</f>
        <v>0.72219999999999995</v>
      </c>
      <c r="I2" t="s">
        <v>79</v>
      </c>
      <c r="J2" s="3">
        <v>0.72219999999999995</v>
      </c>
    </row>
    <row r="3" spans="1:10" x14ac:dyDescent="0.2">
      <c r="A3" s="1" t="s">
        <v>42</v>
      </c>
      <c r="B3">
        <v>0.36</v>
      </c>
      <c r="D3" t="s">
        <v>24</v>
      </c>
      <c r="E3" s="3">
        <f t="shared" ref="E3:E56" si="0">F3/100</f>
        <v>0.38189999999999996</v>
      </c>
      <c r="F3">
        <v>38.19</v>
      </c>
      <c r="G3" t="s">
        <v>80</v>
      </c>
      <c r="H3" s="4">
        <f>SUM(E7:E14)</f>
        <v>0.17939999999999998</v>
      </c>
      <c r="I3" t="s">
        <v>80</v>
      </c>
      <c r="J3" s="3">
        <v>0.17939999999999998</v>
      </c>
    </row>
    <row r="4" spans="1:10" x14ac:dyDescent="0.2">
      <c r="A4" s="1" t="s">
        <v>69</v>
      </c>
      <c r="B4">
        <v>0.02</v>
      </c>
      <c r="D4" t="s">
        <v>26</v>
      </c>
      <c r="E4" s="3">
        <f t="shared" si="0"/>
        <v>0.10589999999999999</v>
      </c>
      <c r="F4">
        <v>10.59</v>
      </c>
      <c r="G4" t="s">
        <v>81</v>
      </c>
      <c r="H4" s="4">
        <f>SUM(E15:E23)</f>
        <v>4.6800000000000001E-2</v>
      </c>
      <c r="I4" t="s">
        <v>81</v>
      </c>
      <c r="J4" s="3">
        <v>4.6800000000000001E-2</v>
      </c>
    </row>
    <row r="5" spans="1:10" x14ac:dyDescent="0.2">
      <c r="A5" s="1" t="s">
        <v>59</v>
      </c>
      <c r="B5">
        <v>0.08</v>
      </c>
      <c r="D5" t="s">
        <v>25</v>
      </c>
      <c r="E5" s="3">
        <f t="shared" si="0"/>
        <v>0.15659999999999999</v>
      </c>
      <c r="F5">
        <v>15.66</v>
      </c>
      <c r="G5" t="s">
        <v>82</v>
      </c>
      <c r="H5" s="4">
        <f>SUM(E24:E30)</f>
        <v>1.1300000000000001E-2</v>
      </c>
      <c r="I5" t="s">
        <v>82</v>
      </c>
      <c r="J5" s="3">
        <v>1.1300000000000001E-2</v>
      </c>
    </row>
    <row r="6" spans="1:10" x14ac:dyDescent="0.2">
      <c r="A6" s="1" t="s">
        <v>75</v>
      </c>
      <c r="B6">
        <v>0.02</v>
      </c>
      <c r="D6" t="s">
        <v>27</v>
      </c>
      <c r="E6" s="3">
        <f t="shared" si="0"/>
        <v>7.0300000000000001E-2</v>
      </c>
      <c r="F6">
        <v>7.03</v>
      </c>
      <c r="G6" t="s">
        <v>83</v>
      </c>
      <c r="H6" s="4">
        <f>SUM(E31:E36)</f>
        <v>2.5100000000000001E-2</v>
      </c>
      <c r="I6" t="s">
        <v>83</v>
      </c>
      <c r="J6" s="3">
        <v>2.5100000000000001E-2</v>
      </c>
    </row>
    <row r="7" spans="1:10" x14ac:dyDescent="0.2">
      <c r="A7" s="1" t="s">
        <v>68</v>
      </c>
      <c r="B7">
        <v>0.03</v>
      </c>
      <c r="D7" t="s">
        <v>29</v>
      </c>
      <c r="E7" s="3">
        <f t="shared" si="0"/>
        <v>5.9400000000000001E-2</v>
      </c>
      <c r="F7">
        <v>5.94</v>
      </c>
      <c r="G7" t="s">
        <v>84</v>
      </c>
      <c r="H7" s="4">
        <f>SUM(E37:E41)</f>
        <v>2.8E-3</v>
      </c>
      <c r="I7" t="s">
        <v>22</v>
      </c>
      <c r="J7" s="4">
        <f>SUM(H7:H15)</f>
        <v>1.5200000000000123E-2</v>
      </c>
    </row>
    <row r="8" spans="1:10" x14ac:dyDescent="0.2">
      <c r="A8" s="1" t="s">
        <v>74</v>
      </c>
      <c r="B8">
        <v>0.02</v>
      </c>
      <c r="D8" t="s">
        <v>28</v>
      </c>
      <c r="E8" s="3">
        <f t="shared" si="0"/>
        <v>6.4100000000000004E-2</v>
      </c>
      <c r="F8">
        <v>6.41</v>
      </c>
      <c r="G8" t="s">
        <v>85</v>
      </c>
      <c r="H8" s="4">
        <f>SUM(E42:E43)</f>
        <v>4.5999999999999999E-3</v>
      </c>
    </row>
    <row r="9" spans="1:10" x14ac:dyDescent="0.2">
      <c r="A9" s="1" t="s">
        <v>67</v>
      </c>
      <c r="B9">
        <v>0.03</v>
      </c>
      <c r="D9" t="s">
        <v>30</v>
      </c>
      <c r="E9" s="3">
        <f t="shared" si="0"/>
        <v>2.2599999999999999E-2</v>
      </c>
      <c r="F9">
        <v>2.2599999999999998</v>
      </c>
      <c r="G9" t="s">
        <v>86</v>
      </c>
      <c r="H9" s="4">
        <f>SUM(E44:E47)</f>
        <v>4.7999999999999996E-3</v>
      </c>
    </row>
    <row r="10" spans="1:10" x14ac:dyDescent="0.2">
      <c r="A10" s="1" t="s">
        <v>63</v>
      </c>
      <c r="B10">
        <v>0.06</v>
      </c>
      <c r="D10" t="s">
        <v>33</v>
      </c>
      <c r="E10" s="3">
        <f t="shared" si="0"/>
        <v>1.3100000000000001E-2</v>
      </c>
      <c r="F10">
        <v>1.31</v>
      </c>
      <c r="G10" t="s">
        <v>87</v>
      </c>
      <c r="H10" s="4">
        <f>SUM(E48:E49)</f>
        <v>5.0000000000000001E-4</v>
      </c>
    </row>
    <row r="11" spans="1:10" x14ac:dyDescent="0.2">
      <c r="A11" s="1" t="s">
        <v>70</v>
      </c>
      <c r="B11">
        <v>0.02</v>
      </c>
      <c r="D11" t="s">
        <v>37</v>
      </c>
      <c r="E11" s="3">
        <f t="shared" si="0"/>
        <v>6.8000000000000005E-3</v>
      </c>
      <c r="F11">
        <v>0.68</v>
      </c>
      <c r="G11" t="s">
        <v>88</v>
      </c>
      <c r="H11" s="4">
        <f>SUM(E50:E51)</f>
        <v>8.9999999999999998E-4</v>
      </c>
    </row>
    <row r="12" spans="1:10" x14ac:dyDescent="0.2">
      <c r="A12" s="1" t="s">
        <v>77</v>
      </c>
      <c r="B12">
        <v>0.01</v>
      </c>
      <c r="D12" t="s">
        <v>40</v>
      </c>
      <c r="E12" s="3">
        <f t="shared" si="0"/>
        <v>4.4000000000000003E-3</v>
      </c>
      <c r="F12">
        <v>0.44</v>
      </c>
      <c r="G12" t="s">
        <v>89</v>
      </c>
      <c r="H12" s="4">
        <f>SUM(E52:E52)</f>
        <v>2.0000000000000001E-4</v>
      </c>
    </row>
    <row r="13" spans="1:10" x14ac:dyDescent="0.2">
      <c r="A13" s="1" t="s">
        <v>72</v>
      </c>
      <c r="B13">
        <v>0.02</v>
      </c>
      <c r="D13" t="s">
        <v>39</v>
      </c>
      <c r="E13" s="3">
        <f t="shared" si="0"/>
        <v>5.4000000000000003E-3</v>
      </c>
      <c r="F13">
        <v>0.54</v>
      </c>
      <c r="G13" t="s">
        <v>90</v>
      </c>
      <c r="H13" s="4">
        <f>SUM(E53:E54)</f>
        <v>3.0000000000000003E-4</v>
      </c>
    </row>
    <row r="14" spans="1:10" x14ac:dyDescent="0.2">
      <c r="A14" s="1" t="s">
        <v>73</v>
      </c>
      <c r="B14">
        <v>0.02</v>
      </c>
      <c r="D14" t="s">
        <v>43</v>
      </c>
      <c r="E14" s="3">
        <f t="shared" si="0"/>
        <v>3.5999999999999999E-3</v>
      </c>
      <c r="F14">
        <v>0.36</v>
      </c>
      <c r="G14" t="s">
        <v>91</v>
      </c>
      <c r="H14" s="4">
        <f>SUM(E55:E55)</f>
        <v>2.0000000000000001E-4</v>
      </c>
    </row>
    <row r="15" spans="1:10" x14ac:dyDescent="0.2">
      <c r="A15" s="1" t="s">
        <v>36</v>
      </c>
      <c r="B15">
        <v>0.75</v>
      </c>
      <c r="D15" t="s">
        <v>32</v>
      </c>
      <c r="E15" s="3">
        <f t="shared" si="0"/>
        <v>1.3600000000000001E-2</v>
      </c>
      <c r="F15">
        <v>1.36</v>
      </c>
      <c r="G15" t="s">
        <v>22</v>
      </c>
      <c r="H15" s="4">
        <f>100%-SUM(H2:H14)</f>
        <v>9.0000000000012292E-4</v>
      </c>
    </row>
    <row r="16" spans="1:10" x14ac:dyDescent="0.2">
      <c r="A16" s="1" t="s">
        <v>24</v>
      </c>
      <c r="B16">
        <v>38.19</v>
      </c>
      <c r="D16" t="s">
        <v>34</v>
      </c>
      <c r="E16" s="3">
        <f t="shared" si="0"/>
        <v>8.6999999999999994E-3</v>
      </c>
      <c r="F16">
        <v>0.87</v>
      </c>
    </row>
    <row r="17" spans="1:6" x14ac:dyDescent="0.2">
      <c r="A17" s="1" t="s">
        <v>26</v>
      </c>
      <c r="B17">
        <v>10.59</v>
      </c>
      <c r="D17" t="s">
        <v>38</v>
      </c>
      <c r="E17" s="3">
        <f t="shared" si="0"/>
        <v>6.8000000000000005E-3</v>
      </c>
      <c r="F17">
        <v>0.68</v>
      </c>
    </row>
    <row r="18" spans="1:6" x14ac:dyDescent="0.2">
      <c r="A18" s="1" t="s">
        <v>25</v>
      </c>
      <c r="B18">
        <v>15.66</v>
      </c>
      <c r="D18" t="s">
        <v>53</v>
      </c>
      <c r="E18" s="3">
        <f t="shared" si="0"/>
        <v>1.2999999999999999E-3</v>
      </c>
      <c r="F18">
        <v>0.13</v>
      </c>
    </row>
    <row r="19" spans="1:6" x14ac:dyDescent="0.2">
      <c r="A19" s="1" t="s">
        <v>27</v>
      </c>
      <c r="B19">
        <v>7.03</v>
      </c>
      <c r="D19" t="s">
        <v>35</v>
      </c>
      <c r="E19" s="3">
        <f t="shared" si="0"/>
        <v>7.7000000000000002E-3</v>
      </c>
      <c r="F19">
        <v>0.77</v>
      </c>
    </row>
    <row r="20" spans="1:6" x14ac:dyDescent="0.2">
      <c r="A20" s="1" t="s">
        <v>29</v>
      </c>
      <c r="B20">
        <v>5.94</v>
      </c>
      <c r="D20" t="s">
        <v>46</v>
      </c>
      <c r="E20" s="3">
        <f t="shared" si="0"/>
        <v>2.3999999999999998E-3</v>
      </c>
      <c r="F20">
        <v>0.24</v>
      </c>
    </row>
    <row r="21" spans="1:6" x14ac:dyDescent="0.2">
      <c r="A21" s="1" t="s">
        <v>28</v>
      </c>
      <c r="B21">
        <v>6.41</v>
      </c>
      <c r="D21" t="s">
        <v>44</v>
      </c>
      <c r="E21" s="3">
        <f t="shared" si="0"/>
        <v>3.4000000000000002E-3</v>
      </c>
      <c r="F21">
        <v>0.34</v>
      </c>
    </row>
    <row r="22" spans="1:6" x14ac:dyDescent="0.2">
      <c r="A22" s="1" t="s">
        <v>30</v>
      </c>
      <c r="B22">
        <v>2.2599999999999998</v>
      </c>
      <c r="D22" t="s">
        <v>54</v>
      </c>
      <c r="E22" s="3">
        <f t="shared" si="0"/>
        <v>1.2999999999999999E-3</v>
      </c>
      <c r="F22">
        <v>0.13</v>
      </c>
    </row>
    <row r="23" spans="1:6" x14ac:dyDescent="0.2">
      <c r="A23" s="1" t="s">
        <v>33</v>
      </c>
      <c r="B23">
        <v>1.31</v>
      </c>
      <c r="D23" t="s">
        <v>50</v>
      </c>
      <c r="E23" s="3">
        <f t="shared" si="0"/>
        <v>1.6000000000000001E-3</v>
      </c>
      <c r="F23">
        <v>0.16</v>
      </c>
    </row>
    <row r="24" spans="1:6" x14ac:dyDescent="0.2">
      <c r="A24" s="1" t="s">
        <v>37</v>
      </c>
      <c r="B24">
        <v>0.68</v>
      </c>
      <c r="D24" t="s">
        <v>52</v>
      </c>
      <c r="E24" s="3">
        <f t="shared" si="0"/>
        <v>1.5E-3</v>
      </c>
      <c r="F24">
        <v>0.15</v>
      </c>
    </row>
    <row r="25" spans="1:6" x14ac:dyDescent="0.2">
      <c r="A25" s="1" t="s">
        <v>40</v>
      </c>
      <c r="B25">
        <v>0.44</v>
      </c>
      <c r="D25" t="s">
        <v>45</v>
      </c>
      <c r="E25" s="3">
        <f t="shared" si="0"/>
        <v>2.3999999999999998E-3</v>
      </c>
      <c r="F25">
        <v>0.24</v>
      </c>
    </row>
    <row r="26" spans="1:6" x14ac:dyDescent="0.2">
      <c r="A26" s="1" t="s">
        <v>39</v>
      </c>
      <c r="B26">
        <v>0.54</v>
      </c>
      <c r="D26" t="s">
        <v>51</v>
      </c>
      <c r="E26" s="3">
        <f t="shared" si="0"/>
        <v>1.6000000000000001E-3</v>
      </c>
      <c r="F26">
        <v>0.16</v>
      </c>
    </row>
    <row r="27" spans="1:6" x14ac:dyDescent="0.2">
      <c r="A27" s="1" t="s">
        <v>43</v>
      </c>
      <c r="B27">
        <v>0.36</v>
      </c>
      <c r="D27" t="s">
        <v>56</v>
      </c>
      <c r="E27" s="3">
        <f t="shared" si="0"/>
        <v>8.0000000000000004E-4</v>
      </c>
      <c r="F27">
        <v>0.08</v>
      </c>
    </row>
    <row r="28" spans="1:6" x14ac:dyDescent="0.2">
      <c r="A28" s="1" t="s">
        <v>32</v>
      </c>
      <c r="B28">
        <v>1.36</v>
      </c>
      <c r="D28" t="s">
        <v>48</v>
      </c>
      <c r="E28" s="3">
        <f t="shared" si="0"/>
        <v>2E-3</v>
      </c>
      <c r="F28">
        <v>0.2</v>
      </c>
    </row>
    <row r="29" spans="1:6" x14ac:dyDescent="0.2">
      <c r="A29" s="1" t="s">
        <v>34</v>
      </c>
      <c r="B29">
        <v>0.87</v>
      </c>
      <c r="D29" t="s">
        <v>47</v>
      </c>
      <c r="E29" s="3">
        <f t="shared" si="0"/>
        <v>2.2000000000000001E-3</v>
      </c>
      <c r="F29">
        <v>0.22</v>
      </c>
    </row>
    <row r="30" spans="1:6" x14ac:dyDescent="0.2">
      <c r="A30" s="1" t="s">
        <v>38</v>
      </c>
      <c r="B30">
        <v>0.68</v>
      </c>
      <c r="D30" t="s">
        <v>60</v>
      </c>
      <c r="E30" s="3">
        <f t="shared" si="0"/>
        <v>8.0000000000000004E-4</v>
      </c>
      <c r="F30">
        <v>0.08</v>
      </c>
    </row>
    <row r="31" spans="1:6" x14ac:dyDescent="0.2">
      <c r="A31" s="1" t="s">
        <v>53</v>
      </c>
      <c r="B31">
        <v>0.13</v>
      </c>
      <c r="D31" t="s">
        <v>31</v>
      </c>
      <c r="E31" s="3">
        <f t="shared" si="0"/>
        <v>2.06E-2</v>
      </c>
      <c r="F31">
        <v>2.06</v>
      </c>
    </row>
    <row r="32" spans="1:6" x14ac:dyDescent="0.2">
      <c r="A32" s="1" t="s">
        <v>35</v>
      </c>
      <c r="B32">
        <v>0.77</v>
      </c>
      <c r="D32" t="s">
        <v>49</v>
      </c>
      <c r="E32" s="3">
        <f t="shared" si="0"/>
        <v>1.9E-3</v>
      </c>
      <c r="F32">
        <v>0.19</v>
      </c>
    </row>
    <row r="33" spans="1:6" x14ac:dyDescent="0.2">
      <c r="A33" s="1" t="s">
        <v>46</v>
      </c>
      <c r="B33">
        <v>0.24</v>
      </c>
      <c r="D33" t="s">
        <v>58</v>
      </c>
      <c r="E33" s="3">
        <f t="shared" si="0"/>
        <v>8.0000000000000004E-4</v>
      </c>
      <c r="F33">
        <v>0.08</v>
      </c>
    </row>
    <row r="34" spans="1:6" x14ac:dyDescent="0.2">
      <c r="A34" s="1" t="s">
        <v>44</v>
      </c>
      <c r="B34">
        <v>0.34</v>
      </c>
      <c r="D34" t="s">
        <v>64</v>
      </c>
      <c r="E34" s="3">
        <f t="shared" si="0"/>
        <v>5.0000000000000001E-4</v>
      </c>
      <c r="F34">
        <v>0.05</v>
      </c>
    </row>
    <row r="35" spans="1:6" x14ac:dyDescent="0.2">
      <c r="A35" s="1" t="s">
        <v>54</v>
      </c>
      <c r="B35">
        <v>0.13</v>
      </c>
      <c r="D35" t="s">
        <v>55</v>
      </c>
      <c r="E35" s="3">
        <f t="shared" si="0"/>
        <v>8.9999999999999998E-4</v>
      </c>
      <c r="F35">
        <v>0.09</v>
      </c>
    </row>
    <row r="36" spans="1:6" x14ac:dyDescent="0.2">
      <c r="A36" s="1" t="s">
        <v>50</v>
      </c>
      <c r="B36">
        <v>0.16</v>
      </c>
      <c r="D36" t="s">
        <v>66</v>
      </c>
      <c r="E36" s="3">
        <f t="shared" si="0"/>
        <v>4.0000000000000002E-4</v>
      </c>
      <c r="F36">
        <v>0.04</v>
      </c>
    </row>
    <row r="37" spans="1:6" x14ac:dyDescent="0.2">
      <c r="A37" s="1" t="s">
        <v>52</v>
      </c>
      <c r="B37">
        <v>0.15</v>
      </c>
      <c r="D37" t="s">
        <v>62</v>
      </c>
      <c r="E37" s="3">
        <f t="shared" si="0"/>
        <v>7.000000000000001E-4</v>
      </c>
      <c r="F37">
        <v>7.0000000000000007E-2</v>
      </c>
    </row>
    <row r="38" spans="1:6" x14ac:dyDescent="0.2">
      <c r="A38" s="1" t="s">
        <v>45</v>
      </c>
      <c r="B38">
        <v>0.24</v>
      </c>
      <c r="D38" t="s">
        <v>57</v>
      </c>
      <c r="E38" s="3">
        <f t="shared" si="0"/>
        <v>8.0000000000000004E-4</v>
      </c>
      <c r="F38">
        <v>0.08</v>
      </c>
    </row>
    <row r="39" spans="1:6" x14ac:dyDescent="0.2">
      <c r="A39" s="1" t="s">
        <v>51</v>
      </c>
      <c r="B39">
        <v>0.16</v>
      </c>
      <c r="D39" t="s">
        <v>65</v>
      </c>
      <c r="E39" s="3">
        <f t="shared" si="0"/>
        <v>4.0000000000000002E-4</v>
      </c>
      <c r="F39">
        <v>0.04</v>
      </c>
    </row>
    <row r="40" spans="1:6" x14ac:dyDescent="0.2">
      <c r="A40" s="1" t="s">
        <v>56</v>
      </c>
      <c r="B40">
        <v>0.08</v>
      </c>
      <c r="D40" t="s">
        <v>76</v>
      </c>
      <c r="E40" s="3">
        <f t="shared" si="0"/>
        <v>2.0000000000000001E-4</v>
      </c>
      <c r="F40">
        <v>0.02</v>
      </c>
    </row>
    <row r="41" spans="1:6" x14ac:dyDescent="0.2">
      <c r="A41" s="1" t="s">
        <v>48</v>
      </c>
      <c r="B41">
        <v>0.2</v>
      </c>
      <c r="D41" t="s">
        <v>61</v>
      </c>
      <c r="E41" s="3">
        <f t="shared" si="0"/>
        <v>7.000000000000001E-4</v>
      </c>
      <c r="F41">
        <v>7.0000000000000007E-2</v>
      </c>
    </row>
    <row r="42" spans="1:6" x14ac:dyDescent="0.2">
      <c r="A42" s="1" t="s">
        <v>47</v>
      </c>
      <c r="B42">
        <v>0.22</v>
      </c>
      <c r="D42" t="s">
        <v>41</v>
      </c>
      <c r="E42" s="3">
        <f t="shared" si="0"/>
        <v>4.4000000000000003E-3</v>
      </c>
      <c r="F42">
        <v>0.44</v>
      </c>
    </row>
    <row r="43" spans="1:6" x14ac:dyDescent="0.2">
      <c r="A43" s="1" t="s">
        <v>60</v>
      </c>
      <c r="B43">
        <v>0.08</v>
      </c>
      <c r="D43" t="s">
        <v>71</v>
      </c>
      <c r="E43" s="3">
        <f t="shared" si="0"/>
        <v>2.0000000000000001E-4</v>
      </c>
      <c r="F43">
        <v>0.02</v>
      </c>
    </row>
    <row r="44" spans="1:6" x14ac:dyDescent="0.2">
      <c r="A44" s="1" t="s">
        <v>31</v>
      </c>
      <c r="B44">
        <v>2.06</v>
      </c>
      <c r="D44" t="s">
        <v>42</v>
      </c>
      <c r="E44" s="3">
        <f t="shared" si="0"/>
        <v>3.5999999999999999E-3</v>
      </c>
      <c r="F44">
        <v>0.36</v>
      </c>
    </row>
    <row r="45" spans="1:6" x14ac:dyDescent="0.2">
      <c r="A45" s="1" t="s">
        <v>49</v>
      </c>
      <c r="B45">
        <v>0.19</v>
      </c>
      <c r="D45" t="s">
        <v>69</v>
      </c>
      <c r="E45" s="3">
        <f t="shared" si="0"/>
        <v>2.0000000000000001E-4</v>
      </c>
      <c r="F45">
        <v>0.02</v>
      </c>
    </row>
    <row r="46" spans="1:6" x14ac:dyDescent="0.2">
      <c r="A46" s="1" t="s">
        <v>58</v>
      </c>
      <c r="B46">
        <v>0.08</v>
      </c>
      <c r="D46" t="s">
        <v>59</v>
      </c>
      <c r="E46" s="3">
        <f t="shared" si="0"/>
        <v>8.0000000000000004E-4</v>
      </c>
      <c r="F46">
        <v>0.08</v>
      </c>
    </row>
    <row r="47" spans="1:6" x14ac:dyDescent="0.2">
      <c r="A47" s="1" t="s">
        <v>64</v>
      </c>
      <c r="B47">
        <v>0.05</v>
      </c>
      <c r="D47" t="s">
        <v>75</v>
      </c>
      <c r="E47" s="3">
        <f t="shared" si="0"/>
        <v>2.0000000000000001E-4</v>
      </c>
      <c r="F47">
        <v>0.02</v>
      </c>
    </row>
    <row r="48" spans="1:6" x14ac:dyDescent="0.2">
      <c r="A48" s="1" t="s">
        <v>55</v>
      </c>
      <c r="B48">
        <v>0.09</v>
      </c>
      <c r="D48" t="s">
        <v>68</v>
      </c>
      <c r="E48" s="3">
        <f t="shared" si="0"/>
        <v>2.9999999999999997E-4</v>
      </c>
      <c r="F48">
        <v>0.03</v>
      </c>
    </row>
    <row r="49" spans="1:6" x14ac:dyDescent="0.2">
      <c r="A49" s="1" t="s">
        <v>66</v>
      </c>
      <c r="B49">
        <v>0.04</v>
      </c>
      <c r="D49" t="s">
        <v>74</v>
      </c>
      <c r="E49" s="3">
        <f t="shared" si="0"/>
        <v>2.0000000000000001E-4</v>
      </c>
      <c r="F49">
        <v>0.02</v>
      </c>
    </row>
    <row r="50" spans="1:6" x14ac:dyDescent="0.2">
      <c r="A50" s="1" t="s">
        <v>62</v>
      </c>
      <c r="B50">
        <v>7.0000000000000007E-2</v>
      </c>
      <c r="D50" t="s">
        <v>67</v>
      </c>
      <c r="E50" s="3">
        <f t="shared" si="0"/>
        <v>2.9999999999999997E-4</v>
      </c>
      <c r="F50">
        <v>0.03</v>
      </c>
    </row>
    <row r="51" spans="1:6" x14ac:dyDescent="0.2">
      <c r="A51" s="1" t="s">
        <v>57</v>
      </c>
      <c r="B51">
        <v>0.08</v>
      </c>
      <c r="D51" t="s">
        <v>63</v>
      </c>
      <c r="E51" s="3">
        <f t="shared" si="0"/>
        <v>5.9999999999999995E-4</v>
      </c>
      <c r="F51">
        <v>0.06</v>
      </c>
    </row>
    <row r="52" spans="1:6" x14ac:dyDescent="0.2">
      <c r="A52" s="1" t="s">
        <v>65</v>
      </c>
      <c r="B52">
        <v>0.04</v>
      </c>
      <c r="D52" t="s">
        <v>70</v>
      </c>
      <c r="E52" s="3">
        <f t="shared" si="0"/>
        <v>2.0000000000000001E-4</v>
      </c>
      <c r="F52">
        <v>0.02</v>
      </c>
    </row>
    <row r="53" spans="1:6" x14ac:dyDescent="0.2">
      <c r="A53" s="1" t="s">
        <v>76</v>
      </c>
      <c r="B53">
        <v>0.02</v>
      </c>
      <c r="D53" t="s">
        <v>77</v>
      </c>
      <c r="E53" s="3">
        <f t="shared" si="0"/>
        <v>1E-4</v>
      </c>
      <c r="F53">
        <v>0.01</v>
      </c>
    </row>
    <row r="54" spans="1:6" x14ac:dyDescent="0.2">
      <c r="A54" s="1" t="s">
        <v>61</v>
      </c>
      <c r="B54">
        <v>7.0000000000000007E-2</v>
      </c>
      <c r="D54" t="s">
        <v>72</v>
      </c>
      <c r="E54" s="3">
        <f t="shared" si="0"/>
        <v>2.0000000000000001E-4</v>
      </c>
      <c r="F54">
        <v>0.02</v>
      </c>
    </row>
    <row r="55" spans="1:6" x14ac:dyDescent="0.2">
      <c r="A55" s="1" t="s">
        <v>41</v>
      </c>
      <c r="B55">
        <v>0.44</v>
      </c>
      <c r="D55" t="s">
        <v>73</v>
      </c>
      <c r="E55" s="3">
        <f t="shared" si="0"/>
        <v>2.0000000000000001E-4</v>
      </c>
      <c r="F55">
        <v>0.02</v>
      </c>
    </row>
    <row r="56" spans="1:6" x14ac:dyDescent="0.2">
      <c r="A56" s="1" t="s">
        <v>71</v>
      </c>
      <c r="B56">
        <v>0.02</v>
      </c>
      <c r="D56" t="s">
        <v>22</v>
      </c>
      <c r="E56" s="3">
        <f t="shared" si="0"/>
        <v>8.0000000000000004E-4</v>
      </c>
      <c r="F56">
        <v>0.08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8F9EA-3F0B-974B-A410-09DE9C807022}">
  <dimension ref="A1:E22"/>
  <sheetViews>
    <sheetView zoomScale="138" workbookViewId="0">
      <selection activeCell="N24" sqref="N24"/>
    </sheetView>
  </sheetViews>
  <sheetFormatPr baseColWidth="10" defaultRowHeight="16" x14ac:dyDescent="0.2"/>
  <cols>
    <col min="1" max="1" width="20.83203125" bestFit="1" customWidth="1"/>
    <col min="2" max="2" width="29.5" bestFit="1" customWidth="1"/>
    <col min="4" max="4" width="14.1640625" bestFit="1" customWidth="1"/>
    <col min="5" max="5" width="12.1640625" bestFit="1" customWidth="1"/>
  </cols>
  <sheetData>
    <row r="1" spans="1:5" x14ac:dyDescent="0.2">
      <c r="A1" t="s">
        <v>0</v>
      </c>
      <c r="B1" t="s">
        <v>1</v>
      </c>
      <c r="D1" t="s">
        <v>0</v>
      </c>
      <c r="E1" t="s">
        <v>78</v>
      </c>
    </row>
    <row r="2" spans="1:5" x14ac:dyDescent="0.2">
      <c r="A2" s="1" t="s">
        <v>2</v>
      </c>
      <c r="B2">
        <v>22.2</v>
      </c>
      <c r="D2">
        <v>13</v>
      </c>
      <c r="E2" s="3">
        <f>B4/100</f>
        <v>0.17699999999999999</v>
      </c>
    </row>
    <row r="3" spans="1:5" x14ac:dyDescent="0.2">
      <c r="A3" s="1" t="s">
        <v>3</v>
      </c>
      <c r="B3">
        <v>21.69</v>
      </c>
      <c r="D3">
        <v>12</v>
      </c>
      <c r="E3" s="3">
        <f>B2/100</f>
        <v>0.222</v>
      </c>
    </row>
    <row r="4" spans="1:5" x14ac:dyDescent="0.2">
      <c r="A4" s="1" t="s">
        <v>4</v>
      </c>
      <c r="B4">
        <v>17.7</v>
      </c>
      <c r="D4">
        <v>11</v>
      </c>
      <c r="E4" s="3">
        <f>B3/100</f>
        <v>0.21690000000000001</v>
      </c>
    </row>
    <row r="5" spans="1:5" x14ac:dyDescent="0.2">
      <c r="A5" s="1" t="s">
        <v>5</v>
      </c>
      <c r="B5">
        <v>17.16</v>
      </c>
      <c r="D5">
        <v>10</v>
      </c>
      <c r="E5" s="3">
        <f>B5/100</f>
        <v>0.1716</v>
      </c>
    </row>
    <row r="6" spans="1:5" x14ac:dyDescent="0.2">
      <c r="A6" s="1" t="s">
        <v>6</v>
      </c>
      <c r="B6">
        <v>8.32</v>
      </c>
      <c r="D6">
        <v>9</v>
      </c>
      <c r="E6" s="3">
        <f>B6/100</f>
        <v>8.3199999999999996E-2</v>
      </c>
    </row>
    <row r="7" spans="1:5" x14ac:dyDescent="0.2">
      <c r="A7" s="1" t="s">
        <v>7</v>
      </c>
      <c r="B7">
        <v>4.72</v>
      </c>
      <c r="D7">
        <v>8</v>
      </c>
      <c r="E7" s="3">
        <f>(B7+B9)/100</f>
        <v>6.3899999999999998E-2</v>
      </c>
    </row>
    <row r="8" spans="1:5" x14ac:dyDescent="0.2">
      <c r="A8" s="1" t="s">
        <v>8</v>
      </c>
      <c r="B8">
        <v>2</v>
      </c>
      <c r="D8" t="s">
        <v>22</v>
      </c>
      <c r="E8" s="3">
        <f>(100%-SUM(E2:E7))</f>
        <v>6.5400000000000014E-2</v>
      </c>
    </row>
    <row r="9" spans="1:5" x14ac:dyDescent="0.2">
      <c r="A9" s="1" t="s">
        <v>9</v>
      </c>
      <c r="B9">
        <v>1.67</v>
      </c>
    </row>
    <row r="10" spans="1:5" x14ac:dyDescent="0.2">
      <c r="A10" s="1" t="s">
        <v>10</v>
      </c>
      <c r="B10">
        <v>1.58</v>
      </c>
    </row>
    <row r="11" spans="1:5" x14ac:dyDescent="0.2">
      <c r="A11" s="1" t="s">
        <v>11</v>
      </c>
      <c r="B11">
        <v>1.1100000000000001</v>
      </c>
    </row>
    <row r="12" spans="1:5" x14ac:dyDescent="0.2">
      <c r="A12" s="1" t="s">
        <v>12</v>
      </c>
      <c r="B12">
        <v>1.08</v>
      </c>
    </row>
    <row r="13" spans="1:5" x14ac:dyDescent="0.2">
      <c r="A13" s="1" t="s">
        <v>13</v>
      </c>
      <c r="B13">
        <v>0.31</v>
      </c>
    </row>
    <row r="14" spans="1:5" x14ac:dyDescent="0.2">
      <c r="A14" s="1" t="s">
        <v>14</v>
      </c>
      <c r="B14">
        <v>0.18</v>
      </c>
    </row>
    <row r="15" spans="1:5" x14ac:dyDescent="0.2">
      <c r="A15" s="1" t="s">
        <v>15</v>
      </c>
      <c r="B15">
        <v>0.06</v>
      </c>
    </row>
    <row r="16" spans="1:5" x14ac:dyDescent="0.2">
      <c r="A16" s="1" t="s">
        <v>16</v>
      </c>
      <c r="B16">
        <v>0.05</v>
      </c>
    </row>
    <row r="17" spans="1:2" x14ac:dyDescent="0.2">
      <c r="A17" s="1" t="s">
        <v>17</v>
      </c>
      <c r="B17">
        <v>0.03</v>
      </c>
    </row>
    <row r="18" spans="1:2" x14ac:dyDescent="0.2">
      <c r="A18" s="1" t="s">
        <v>18</v>
      </c>
      <c r="B18">
        <v>0.03</v>
      </c>
    </row>
    <row r="19" spans="1:2" x14ac:dyDescent="0.2">
      <c r="A19" s="1" t="s">
        <v>19</v>
      </c>
      <c r="B19">
        <v>0.02</v>
      </c>
    </row>
    <row r="20" spans="1:2" x14ac:dyDescent="0.2">
      <c r="A20" s="1" t="s">
        <v>20</v>
      </c>
      <c r="B20">
        <v>0.01</v>
      </c>
    </row>
    <row r="21" spans="1:2" x14ac:dyDescent="0.2">
      <c r="A21" s="1" t="s">
        <v>21</v>
      </c>
      <c r="B21">
        <v>0.01</v>
      </c>
    </row>
    <row r="22" spans="1:2" x14ac:dyDescent="0.2">
      <c r="A22" s="1" t="s">
        <v>22</v>
      </c>
      <c r="B22">
        <v>0.08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5C79CA-7040-6941-BA9C-90E23EE12A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ios_version-ww-monthly-202303-2</vt:lpstr>
      <vt:lpstr>android_version-ww-monthly-2023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Sroczek</dc:creator>
  <cp:lastModifiedBy>Maciej Sroczek</cp:lastModifiedBy>
  <dcterms:created xsi:type="dcterms:W3CDTF">2023-04-23T18:21:27Z</dcterms:created>
  <dcterms:modified xsi:type="dcterms:W3CDTF">2023-04-23T19:36:24Z</dcterms:modified>
</cp:coreProperties>
</file>