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24226"/>
  <mc:AlternateContent xmlns:mc="http://schemas.openxmlformats.org/markup-compatibility/2006">
    <mc:Choice Requires="x15">
      <x15ac:absPath xmlns:x15ac="http://schemas.microsoft.com/office/spreadsheetml/2010/11/ac" url="C:\Users\Maca\Downloads\Excel Portfolio\brick_a_bloom_mock_project\"/>
    </mc:Choice>
  </mc:AlternateContent>
  <xr:revisionPtr revIDLastSave="0" documentId="13_ncr:1_{025771BD-81F4-4761-92CA-E78916B8B366}" xr6:coauthVersionLast="47" xr6:coauthVersionMax="47" xr10:uidLastSave="{00000000-0000-0000-0000-000000000000}"/>
  <bookViews>
    <workbookView xWindow="6390" yWindow="1485" windowWidth="17610" windowHeight="13665" xr2:uid="{00000000-000D-0000-FFFF-FFFF00000000}"/>
  </bookViews>
  <sheets>
    <sheet name="Dashboard" sheetId="7" r:id="rId1"/>
    <sheet name="Total Sales" sheetId="4" r:id="rId2"/>
    <sheet name="Growth Rate" sheetId="9" r:id="rId3"/>
    <sheet name="Wrapper" sheetId="5" r:id="rId4"/>
    <sheet name="Ribbon" sheetId="6" r:id="rId5"/>
    <sheet name="orders" sheetId="1" r:id="rId6"/>
    <sheet name="customers" sheetId="2" r:id="rId7"/>
    <sheet name="products" sheetId="3" r:id="rId8"/>
  </sheets>
  <definedNames>
    <definedName name="NativeTimeline_Order_Date">#N/A</definedName>
    <definedName name="Slicer_Assembled">#N/A</definedName>
  </definedNames>
  <calcPr calcId="191029"/>
  <pivotCaches>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2" i="1"/>
</calcChain>
</file>

<file path=xl/sharedStrings.xml><?xml version="1.0" encoding="utf-8"?>
<sst xmlns="http://schemas.openxmlformats.org/spreadsheetml/2006/main" count="1300" uniqueCount="478">
  <si>
    <t>Order ID</t>
  </si>
  <si>
    <t>Order Date</t>
  </si>
  <si>
    <t>Customer ID</t>
  </si>
  <si>
    <t>Product ID</t>
  </si>
  <si>
    <t>Quantity</t>
  </si>
  <si>
    <t>Bouquet Option</t>
  </si>
  <si>
    <t>Assembled</t>
  </si>
  <si>
    <t>Flowers</t>
  </si>
  <si>
    <t>Wrapper Color</t>
  </si>
  <si>
    <t>Ribbon Color</t>
  </si>
  <si>
    <t>Total Price</t>
  </si>
  <si>
    <t>BB-00001</t>
  </si>
  <si>
    <t>BB-00002</t>
  </si>
  <si>
    <t>BB-00003</t>
  </si>
  <si>
    <t>BB-00004</t>
  </si>
  <si>
    <t>BB-00005</t>
  </si>
  <si>
    <t>BB-00006</t>
  </si>
  <si>
    <t>BB-00007</t>
  </si>
  <si>
    <t>BB-00008</t>
  </si>
  <si>
    <t>BB-00009</t>
  </si>
  <si>
    <t>BB-00010</t>
  </si>
  <si>
    <t>BB-00011</t>
  </si>
  <si>
    <t>BB-00012</t>
  </si>
  <si>
    <t>BB-00013</t>
  </si>
  <si>
    <t>BB-00014</t>
  </si>
  <si>
    <t>BB-00015</t>
  </si>
  <si>
    <t>BB-00016</t>
  </si>
  <si>
    <t>BB-00017</t>
  </si>
  <si>
    <t>BB-00018</t>
  </si>
  <si>
    <t>BB-00019</t>
  </si>
  <si>
    <t>BB-00020</t>
  </si>
  <si>
    <t>BB-00021</t>
  </si>
  <si>
    <t>BB-00022</t>
  </si>
  <si>
    <t>BB-00023</t>
  </si>
  <si>
    <t>BB-00024</t>
  </si>
  <si>
    <t>BB-00025</t>
  </si>
  <si>
    <t>BB-00026</t>
  </si>
  <si>
    <t>BB-00027</t>
  </si>
  <si>
    <t>BB-00028</t>
  </si>
  <si>
    <t>BB-00029</t>
  </si>
  <si>
    <t>BB-00030</t>
  </si>
  <si>
    <t>BB-00031</t>
  </si>
  <si>
    <t>BB-00032</t>
  </si>
  <si>
    <t>BB-00033</t>
  </si>
  <si>
    <t>BB-00034</t>
  </si>
  <si>
    <t>BB-00035</t>
  </si>
  <si>
    <t>BB-00036</t>
  </si>
  <si>
    <t>BB-00037</t>
  </si>
  <si>
    <t>BB-00038</t>
  </si>
  <si>
    <t>BB-00039</t>
  </si>
  <si>
    <t>BB-00040</t>
  </si>
  <si>
    <t>BB-00041</t>
  </si>
  <si>
    <t>BB-00042</t>
  </si>
  <si>
    <t>BB-00043</t>
  </si>
  <si>
    <t>BB-00044</t>
  </si>
  <si>
    <t>BB-00045</t>
  </si>
  <si>
    <t>BB-00046</t>
  </si>
  <si>
    <t>BB-00047</t>
  </si>
  <si>
    <t>BB-00048</t>
  </si>
  <si>
    <t>BB-00049</t>
  </si>
  <si>
    <t>BB-00050</t>
  </si>
  <si>
    <t>BB-00051</t>
  </si>
  <si>
    <t>BB-00052</t>
  </si>
  <si>
    <t>BB-00053</t>
  </si>
  <si>
    <t>BB-00054</t>
  </si>
  <si>
    <t>BB-00055</t>
  </si>
  <si>
    <t>BB-00056</t>
  </si>
  <si>
    <t>BB-00057</t>
  </si>
  <si>
    <t>BB-00058</t>
  </si>
  <si>
    <t>BB-00059</t>
  </si>
  <si>
    <t>BB-00060</t>
  </si>
  <si>
    <t>BB-00061</t>
  </si>
  <si>
    <t>BB-00062</t>
  </si>
  <si>
    <t>BB-00063</t>
  </si>
  <si>
    <t>BB-00064</t>
  </si>
  <si>
    <t>BB-00065</t>
  </si>
  <si>
    <t>BB-00066</t>
  </si>
  <si>
    <t>BB-00067</t>
  </si>
  <si>
    <t>BB-00068</t>
  </si>
  <si>
    <t>BB-00069</t>
  </si>
  <si>
    <t>BB-00070</t>
  </si>
  <si>
    <t>BB-00071</t>
  </si>
  <si>
    <t>BB-00072</t>
  </si>
  <si>
    <t>BB-00073</t>
  </si>
  <si>
    <t>BB-00074</t>
  </si>
  <si>
    <t>BB-00075</t>
  </si>
  <si>
    <t>BB-00076</t>
  </si>
  <si>
    <t>BB-00077</t>
  </si>
  <si>
    <t>BB-00078</t>
  </si>
  <si>
    <t>BB-00079</t>
  </si>
  <si>
    <t>BB-00080</t>
  </si>
  <si>
    <t>BB-00081</t>
  </si>
  <si>
    <t>BB-00082</t>
  </si>
  <si>
    <t>BB-00083</t>
  </si>
  <si>
    <t>BB-00084</t>
  </si>
  <si>
    <t>BB-00085</t>
  </si>
  <si>
    <t>BB-00086</t>
  </si>
  <si>
    <t>BB-00087</t>
  </si>
  <si>
    <t>BB-00088</t>
  </si>
  <si>
    <t>BB-00089</t>
  </si>
  <si>
    <t>BB-00090</t>
  </si>
  <si>
    <t>BB-00091</t>
  </si>
  <si>
    <t>BB-00092</t>
  </si>
  <si>
    <t>BB-00093</t>
  </si>
  <si>
    <t>BB-00094</t>
  </si>
  <si>
    <t>BB-00095</t>
  </si>
  <si>
    <t>BB-00096</t>
  </si>
  <si>
    <t>BB-00097</t>
  </si>
  <si>
    <t>BB-00098</t>
  </si>
  <si>
    <t>BB-00099</t>
  </si>
  <si>
    <t>BB-00100</t>
  </si>
  <si>
    <t>C-0019</t>
  </si>
  <si>
    <t>C-0029</t>
  </si>
  <si>
    <t>C-0009</t>
  </si>
  <si>
    <t>C-0040</t>
  </si>
  <si>
    <t>C-0023</t>
  </si>
  <si>
    <t>C-0041</t>
  </si>
  <si>
    <t>C-0046</t>
  </si>
  <si>
    <t>C-0006</t>
  </si>
  <si>
    <t>C-0021</t>
  </si>
  <si>
    <t>C-0012</t>
  </si>
  <si>
    <t>C-0003</t>
  </si>
  <si>
    <t>C-0020</t>
  </si>
  <si>
    <t>C-0005</t>
  </si>
  <si>
    <t>C-0001</t>
  </si>
  <si>
    <t>C-0004</t>
  </si>
  <si>
    <t>C-0044</t>
  </si>
  <si>
    <t>C-0043</t>
  </si>
  <si>
    <t>C-0048</t>
  </si>
  <si>
    <t>C-0026</t>
  </si>
  <si>
    <t>C-0022</t>
  </si>
  <si>
    <t>C-0036</t>
  </si>
  <si>
    <t>C-0032</t>
  </si>
  <si>
    <t>C-0039</t>
  </si>
  <si>
    <t>C-0049</t>
  </si>
  <si>
    <t>C-0050</t>
  </si>
  <si>
    <t>C-0015</t>
  </si>
  <si>
    <t>C-0030</t>
  </si>
  <si>
    <t>C-0024</t>
  </si>
  <si>
    <t>C-0047</t>
  </si>
  <si>
    <t>C-0017</t>
  </si>
  <si>
    <t>C-0035</t>
  </si>
  <si>
    <t>C-0014</t>
  </si>
  <si>
    <t>C-0045</t>
  </si>
  <si>
    <t>C-0034</t>
  </si>
  <si>
    <t>C-0033</t>
  </si>
  <si>
    <t>C-0011</t>
  </si>
  <si>
    <t>C-0010</t>
  </si>
  <si>
    <t>C-0027</t>
  </si>
  <si>
    <t>C-0025</t>
  </si>
  <si>
    <t>C-0037</t>
  </si>
  <si>
    <t>C-0038</t>
  </si>
  <si>
    <t>C-0016</t>
  </si>
  <si>
    <t>C-0042</t>
  </si>
  <si>
    <t>3 piece</t>
  </si>
  <si>
    <t>1 piece</t>
  </si>
  <si>
    <t>2 piece</t>
  </si>
  <si>
    <t>No</t>
  </si>
  <si>
    <t>Yes</t>
  </si>
  <si>
    <t>Pink Rose, White Rose, Blue Rose</t>
  </si>
  <si>
    <t>Blue Rose</t>
  </si>
  <si>
    <t>Pink Rose</t>
  </si>
  <si>
    <t>Sunflower, Red Rose</t>
  </si>
  <si>
    <t>Red Rose</t>
  </si>
  <si>
    <t>Sunflower</t>
  </si>
  <si>
    <t>Sunflower, Blue Rose</t>
  </si>
  <si>
    <t>Red Rose, White Rose, Sunflower</t>
  </si>
  <si>
    <t>Tulips</t>
  </si>
  <si>
    <t>Blue Rose, White Rose</t>
  </si>
  <si>
    <t>Pink Rose, White Rose, Tulips</t>
  </si>
  <si>
    <t>White Rose, Sunflower, Tulips</t>
  </si>
  <si>
    <t>Sunflower, Tulips, Pink Rose</t>
  </si>
  <si>
    <t>Red Rose, Pink Rose</t>
  </si>
  <si>
    <t>Red Rose, Sunflower</t>
  </si>
  <si>
    <t>Blue Rose, Sunflower</t>
  </si>
  <si>
    <t>Red Rose, White Rose</t>
  </si>
  <si>
    <t>Sunflower, Blue Rose, White Rose</t>
  </si>
  <si>
    <t>Pink Rose, Red Rose, Sunflower</t>
  </si>
  <si>
    <t>Pink Rose, Sunflower, White Rose</t>
  </si>
  <si>
    <t>White Rose, Pink Rose, Sunflower</t>
  </si>
  <si>
    <t>Sunflower, Tulips</t>
  </si>
  <si>
    <t>Sunflower, Pink Rose</t>
  </si>
  <si>
    <t>Tulips, Pink Rose, Sunflower</t>
  </si>
  <si>
    <t>Pink Rose, White Rose, Red Rose</t>
  </si>
  <si>
    <t>Pink Rose, Sunflower, Red Rose</t>
  </si>
  <si>
    <t>Pink Rose, Sunflower</t>
  </si>
  <si>
    <t>White Rose, Sunflower</t>
  </si>
  <si>
    <t>White Rose</t>
  </si>
  <si>
    <t>Tulips, Red Rose</t>
  </si>
  <si>
    <t>Blue Rose, Pink Rose</t>
  </si>
  <si>
    <t>White Rose, Red Rose, Tulips</t>
  </si>
  <si>
    <t>Tulips, Pink Rose, Blue Rose</t>
  </si>
  <si>
    <t>Pink Rose, Red Rose, Tulips</t>
  </si>
  <si>
    <t>Red Rose, White Rose, Tulips</t>
  </si>
  <si>
    <t>Sunflower, Pink Rose, Red Rose</t>
  </si>
  <si>
    <t>Tulips, Sunflower, Pink Rose</t>
  </si>
  <si>
    <t>Blue Rose, Pink Rose, Sunflower</t>
  </si>
  <si>
    <t>White Rose, Pink Rose, Blue Rose</t>
  </si>
  <si>
    <t>Blue Rose, Red Rose, Pink Rose</t>
  </si>
  <si>
    <t>White Rose, Red Rose, Pink Rose</t>
  </si>
  <si>
    <t>Red Rose, Blue Rose</t>
  </si>
  <si>
    <t>Red Rose, Pink Rose, Tulips</t>
  </si>
  <si>
    <t>Pink Rose, Red Rose, White Rose</t>
  </si>
  <si>
    <t>Red Rose, Tulips</t>
  </si>
  <si>
    <t>Pink Rose, Blue Rose, Sunflower</t>
  </si>
  <si>
    <t>Tulips, Blue Rose, Pink Rose</t>
  </si>
  <si>
    <t>White Rose, Pink Rose, Tulips</t>
  </si>
  <si>
    <t>Sunflower, Red Rose, Tulips</t>
  </si>
  <si>
    <t>Tulips, Red Rose, Blue Rose</t>
  </si>
  <si>
    <t>Pink Rose, White Rose</t>
  </si>
  <si>
    <t>Sunflower, White Rose</t>
  </si>
  <si>
    <t>Tulips, Blue Rose, Sunflower</t>
  </si>
  <si>
    <t>Red Rose, Sunflower, Blue Rose</t>
  </si>
  <si>
    <t>White Rose, Red Rose</t>
  </si>
  <si>
    <t>Goauche</t>
  </si>
  <si>
    <t>Azure</t>
  </si>
  <si>
    <t>Purple</t>
  </si>
  <si>
    <t>Black</t>
  </si>
  <si>
    <t>Red</t>
  </si>
  <si>
    <t>Blue</t>
  </si>
  <si>
    <t>White</t>
  </si>
  <si>
    <t>Bean Paste</t>
  </si>
  <si>
    <t>Sand</t>
  </si>
  <si>
    <t>Milktea</t>
  </si>
  <si>
    <t>Pink</t>
  </si>
  <si>
    <t>Champagne</t>
  </si>
  <si>
    <t>Yellow</t>
  </si>
  <si>
    <t>Brown</t>
  </si>
  <si>
    <t>Pearl</t>
  </si>
  <si>
    <t>Camel</t>
  </si>
  <si>
    <t>Customer Name</t>
  </si>
  <si>
    <t>Email</t>
  </si>
  <si>
    <t>Phone Number</t>
  </si>
  <si>
    <t>Address Line 1</t>
  </si>
  <si>
    <t>City</t>
  </si>
  <si>
    <t>Country</t>
  </si>
  <si>
    <t>C-0002</t>
  </si>
  <si>
    <t>C-0007</t>
  </si>
  <si>
    <t>C-0008</t>
  </si>
  <si>
    <t>C-0013</t>
  </si>
  <si>
    <t>C-0018</t>
  </si>
  <si>
    <t>C-0028</t>
  </si>
  <si>
    <t>C-0031</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</si>
  <si>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</si>
  <si>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</si>
  <si>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</si>
  <si>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</si>
  <si>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</si>
  <si>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</si>
  <si>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</si>
  <si>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</si>
  <si>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</si>
  <si>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</si>
  <si>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</si>
  <si>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</si>
  <si>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</si>
  <si>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</si>
  <si>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</si>
  <si>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</si>
  <si>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</si>
  <si>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</si>
  <si>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</si>
  <si>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</si>
  <si>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</si>
  <si>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</si>
  <si>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</si>
  <si>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</si>
  <si>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</si>
  <si>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</si>
  <si>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</si>
  <si>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</si>
  <si>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</si>
  <si>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</si>
  <si>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</si>
  <si>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</si>
  <si>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</si>
  <si>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</si>
  <si>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</si>
  <si>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</si>
  <si>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</si>
  <si>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</si>
  <si>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</si>
  <si>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</si>
  <si>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</si>
  <si>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</si>
  <si>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</si>
  <si>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</si>
  <si>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</si>
  <si>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</si>
  <si>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</si>
  <si>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</si>
  <si>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</si>
  <si>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</si>
  <si>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customer1@example.com</t>
  </si>
  <si>
    <t>customer2@example.com</t>
  </si>
  <si>
    <t>customer3@example.com</t>
  </si>
  <si>
    <t>customer4@example.com</t>
  </si>
  <si>
    <t>customer5@example.com</t>
  </si>
  <si>
    <t>customer6@example.com</t>
  </si>
  <si>
    <t>customer7@example.com</t>
  </si>
  <si>
    <t>customer8@example.com</t>
  </si>
  <si>
    <t>customer9@example.com</t>
  </si>
  <si>
    <t>customer10@example.com</t>
  </si>
  <si>
    <t>customer11@example.com</t>
  </si>
  <si>
    <t>customer12@example.com</t>
  </si>
  <si>
    <t>customer13@example.com</t>
  </si>
  <si>
    <t>customer14@example.com</t>
  </si>
  <si>
    <t>customer15@example.com</t>
  </si>
  <si>
    <t>customer16@example.com</t>
  </si>
  <si>
    <t>customer17@example.com</t>
  </si>
  <si>
    <t>customer18@example.com</t>
  </si>
  <si>
    <t>customer19@example.com</t>
  </si>
  <si>
    <t>customer20@example.com</t>
  </si>
  <si>
    <t>customer21@example.com</t>
  </si>
  <si>
    <t>customer22@example.com</t>
  </si>
  <si>
    <t>customer23@example.com</t>
  </si>
  <si>
    <t>customer24@example.com</t>
  </si>
  <si>
    <t>customer25@example.com</t>
  </si>
  <si>
    <t>customer26@example.com</t>
  </si>
  <si>
    <t>customer27@example.com</t>
  </si>
  <si>
    <t>customer28@example.com</t>
  </si>
  <si>
    <t>customer29@example.com</t>
  </si>
  <si>
    <t>customer30@example.com</t>
  </si>
  <si>
    <t>customer31@example.com</t>
  </si>
  <si>
    <t>customer32@example.com</t>
  </si>
  <si>
    <t>customer33@example.com</t>
  </si>
  <si>
    <t>customer34@example.com</t>
  </si>
  <si>
    <t>customer35@example.com</t>
  </si>
  <si>
    <t>customer36@example.com</t>
  </si>
  <si>
    <t>customer37@example.com</t>
  </si>
  <si>
    <t>customer38@example.com</t>
  </si>
  <si>
    <t>customer39@example.com</t>
  </si>
  <si>
    <t>customer40@example.com</t>
  </si>
  <si>
    <t>customer41@example.com</t>
  </si>
  <si>
    <t>customer42@example.com</t>
  </si>
  <si>
    <t>customer43@example.com</t>
  </si>
  <si>
    <t>customer44@example.com</t>
  </si>
  <si>
    <t>customer45@example.com</t>
  </si>
  <si>
    <t>customer46@example.com</t>
  </si>
  <si>
    <t>customer47@example.com</t>
  </si>
  <si>
    <t>customer48@example.com</t>
  </si>
  <si>
    <t>customer49@example.com</t>
  </si>
  <si>
    <t>customer50@example.com</t>
  </si>
  <si>
    <t>+63 9822-985-5395</t>
  </si>
  <si>
    <t>+63 9568-331-6232</t>
  </si>
  <si>
    <t>+63 9587-512-6338</t>
  </si>
  <si>
    <t>+63 9143-531-8303</t>
  </si>
  <si>
    <t>+63 9364-383-2410</t>
  </si>
  <si>
    <t>+63 9812-284-5492</t>
  </si>
  <si>
    <t>+63 9850-777-7073</t>
  </si>
  <si>
    <t>+63 9419-178-6048</t>
  </si>
  <si>
    <t>+63 9609-847-8004</t>
  </si>
  <si>
    <t>+63 9791-273-8333</t>
  </si>
  <si>
    <t>+63 9759-522-9606</t>
  </si>
  <si>
    <t>+63 9282-571-8431</t>
  </si>
  <si>
    <t>+63 9298-148-8839</t>
  </si>
  <si>
    <t>+63 9441-702-8587</t>
  </si>
  <si>
    <t>+63 9554-651-6324</t>
  </si>
  <si>
    <t>+63 9566-446-3625</t>
  </si>
  <si>
    <t>+63 9271-870-1890</t>
  </si>
  <si>
    <t>+63 9845-119-6633</t>
  </si>
  <si>
    <t>+63 9627-112-8660</t>
  </si>
  <si>
    <t>+63 9553-934-7318</t>
  </si>
  <si>
    <t>+63 9639-671-9242</t>
  </si>
  <si>
    <t>+63 9642-328-4624</t>
  </si>
  <si>
    <t>+63 9874-583-8169</t>
  </si>
  <si>
    <t>+63 9521-851-2532</t>
  </si>
  <si>
    <t>+63 9441-649-3632</t>
  </si>
  <si>
    <t>+63 9960-985-9170</t>
  </si>
  <si>
    <t>+63 9803-286-8691</t>
  </si>
  <si>
    <t>+63 9453-655-5565</t>
  </si>
  <si>
    <t>+63 9810-503-5034</t>
  </si>
  <si>
    <t>+63 9592-103-2342</t>
  </si>
  <si>
    <t>+63 9359-860-9969</t>
  </si>
  <si>
    <t>+63 9470-736-8726</t>
  </si>
  <si>
    <t>+63 9761-892-4403</t>
  </si>
  <si>
    <t>+63 9772-780-5757</t>
  </si>
  <si>
    <t>+63 9400-347-9157</t>
  </si>
  <si>
    <t>+63 9853-487-2866</t>
  </si>
  <si>
    <t>+63 9732-962-7312</t>
  </si>
  <si>
    <t>+63 9576-267-8968</t>
  </si>
  <si>
    <t>+63 9460-561-3148</t>
  </si>
  <si>
    <t>+63 9313-448-5221</t>
  </si>
  <si>
    <t>+63 9908-464-4555</t>
  </si>
  <si>
    <t>+63 9100-263-6237</t>
  </si>
  <si>
    <t>+63 9327-453-9809</t>
  </si>
  <si>
    <t>+63 9928-484-1754</t>
  </si>
  <si>
    <t>+63 9687-796-5726</t>
  </si>
  <si>
    <t>+63 9512-397-1746</t>
  </si>
  <si>
    <t>+63 9893-574-9254</t>
  </si>
  <si>
    <t>+63 9968-938-9560</t>
  </si>
  <si>
    <t>+63 9828-324-3340</t>
  </si>
  <si>
    <t>+63 9622-316-2361</t>
  </si>
  <si>
    <t>8434 Random Street</t>
  </si>
  <si>
    <t>6018 Random Street</t>
  </si>
  <si>
    <t>6375 Random Street</t>
  </si>
  <si>
    <t>5947 Random Street</t>
  </si>
  <si>
    <t>3651 Random Street</t>
  </si>
  <si>
    <t>701 Random Street</t>
  </si>
  <si>
    <t>3105 Random Street</t>
  </si>
  <si>
    <t>6700 Random Street</t>
  </si>
  <si>
    <t>422 Random Street</t>
  </si>
  <si>
    <t>3119 Random Street</t>
  </si>
  <si>
    <t>834 Random Street</t>
  </si>
  <si>
    <t>553 Random Street</t>
  </si>
  <si>
    <t>2516 Random Street</t>
  </si>
  <si>
    <t>4177 Random Street</t>
  </si>
  <si>
    <t>1255 Random Street</t>
  </si>
  <si>
    <t>7767 Random Street</t>
  </si>
  <si>
    <t>1443 Random Street</t>
  </si>
  <si>
    <t>9546 Random Street</t>
  </si>
  <si>
    <t>7189 Random Street</t>
  </si>
  <si>
    <t>2162 Random Street</t>
  </si>
  <si>
    <t>8815 Random Street</t>
  </si>
  <si>
    <t>705 Random Street</t>
  </si>
  <si>
    <t>1939 Random Street</t>
  </si>
  <si>
    <t>7614 Random Street</t>
  </si>
  <si>
    <t>6362 Random Street</t>
  </si>
  <si>
    <t>9438 Random Street</t>
  </si>
  <si>
    <t>6629 Random Street</t>
  </si>
  <si>
    <t>5106 Random Street</t>
  </si>
  <si>
    <t>5420 Random Street</t>
  </si>
  <si>
    <t>5178 Random Street</t>
  </si>
  <si>
    <t>7136 Random Street</t>
  </si>
  <si>
    <t>1076 Random Street</t>
  </si>
  <si>
    <t>8405 Random Street</t>
  </si>
  <si>
    <t>1598 Random Street</t>
  </si>
  <si>
    <t>8325 Random Street</t>
  </si>
  <si>
    <t>7886 Random Street</t>
  </si>
  <si>
    <t>9899 Random Street</t>
  </si>
  <si>
    <t>5060 Random Street</t>
  </si>
  <si>
    <t>8047 Random Street</t>
  </si>
  <si>
    <t>7753 Random Street</t>
  </si>
  <si>
    <t>9338 Random Street</t>
  </si>
  <si>
    <t>4239 Random Street</t>
  </si>
  <si>
    <t>1229 Random Street</t>
  </si>
  <si>
    <t>2113 Random Street</t>
  </si>
  <si>
    <t>4881 Random Street</t>
  </si>
  <si>
    <t>9331 Random Street</t>
  </si>
  <si>
    <t>9157 Random Street</t>
  </si>
  <si>
    <t>8218 Random Street</t>
  </si>
  <si>
    <t>2842 Random Street</t>
  </si>
  <si>
    <t>2196 Random Street</t>
  </si>
  <si>
    <t>Quezon City</t>
  </si>
  <si>
    <t>Davao</t>
  </si>
  <si>
    <t>Manila</t>
  </si>
  <si>
    <t>Taguig</t>
  </si>
  <si>
    <t>Pasig</t>
  </si>
  <si>
    <t>Cebu</t>
  </si>
  <si>
    <t>Philippines</t>
  </si>
  <si>
    <t>Description</t>
  </si>
  <si>
    <t>Base Price</t>
  </si>
  <si>
    <t>Assembly Fee</t>
  </si>
  <si>
    <t>Total Price (Assembled)</t>
  </si>
  <si>
    <t>Available Flowers</t>
  </si>
  <si>
    <t>Wrapper Colors</t>
  </si>
  <si>
    <t>Ribbon Colors</t>
  </si>
  <si>
    <t>Single flower bouquet</t>
  </si>
  <si>
    <t>Double flower bouquet</t>
  </si>
  <si>
    <t>Triple flower bouquet</t>
  </si>
  <si>
    <t>Red Rose, Blue Rose, Pink Rose, White Rose, Tulips, Sunflower</t>
  </si>
  <si>
    <t>Black, Red, Pink, Purple, Blue, Azure, Sand, Milktea, Bean Paste, Goauche, White</t>
  </si>
  <si>
    <t>Yellow, Camel, Pearl, White, Champagne, Blue, Red, Brown, Black</t>
  </si>
  <si>
    <t>Gender</t>
  </si>
  <si>
    <t>Male</t>
  </si>
  <si>
    <t>Female</t>
  </si>
  <si>
    <t>BB-00101</t>
  </si>
  <si>
    <t>Grand Total</t>
  </si>
  <si>
    <t>2024</t>
  </si>
  <si>
    <t>Nov</t>
  </si>
  <si>
    <t>Dec</t>
  </si>
  <si>
    <t>Years (Order Date)</t>
  </si>
  <si>
    <t>Months (Order Date)</t>
  </si>
  <si>
    <t>Sum of Total Price</t>
  </si>
  <si>
    <t>Count of Wrapper Color</t>
  </si>
  <si>
    <t>Count of Ribbon Color</t>
  </si>
  <si>
    <t>BRICK-A-BLOOM SALES DASHBOARD</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</si>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</sst>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3409]* #,##0.00_-;\-[$₱-3409]* #,##0.00_-;_-[$₱-3409]* &quot;-&quot;??_-;_-@_-"/>
    <numFmt numFmtId="165" formatCode="dd\-mmm\-yyyy"/>
    <numFmt numFmtId="166" formatCode="[$₱-3409]#,##0.00"/>
  </numFmts>
  <fonts count="5"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8"/>
      <color theme="0"/>
      <name val="Calibri"/>
      <family val="2"/>
      <scheme val="minor"/>
    </font>
  </fonts>
  <fills count="3">
    <fill>
      <patternFill patternType="none"/>
    </fill>
    <fill>
      <patternFill patternType="gray125"/>
    </fill>
    <fill>
      <patternFill patternType="solid">
        <fgColor theme="5"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4" fontId="0" fillId="0" borderId="0" xfId="0" applyNumberFormat="1"/>
    <xf numFmtId="164" fontId="0" fillId="0" borderId="0" xfId="0" applyNumberFormat="1"/>
    <xf numFmtId="165" fontId="0" fillId="0" borderId="0" xfId="0" applyNumberFormat="1"/>
    <xf numFmtId="0" fontId="1" fillId="0" borderId="2" xfId="0" applyFont="1" applyBorder="1" applyAlignment="1">
      <alignment horizontal="center" vertical="top"/>
    </xf>
    <xf numFmtId="14" fontId="1" fillId="0" borderId="2" xfId="0" applyNumberFormat="1" applyFont="1" applyBorder="1" applyAlignment="1">
      <alignment horizontal="center" vertical="top"/>
    </xf>
    <xf numFmtId="164" fontId="1" fillId="0" borderId="2" xfId="0" applyNumberFormat="1" applyFont="1" applyBorder="1" applyAlignment="1">
      <alignment horizontal="center" vertical="top"/>
    </xf>
    <xf numFmtId="0" fontId="0" fillId="0" borderId="0" xfId="0" pivotButton="1"/>
    <xf numFmtId="0" fontId="0" fillId="0" borderId="0" xfId="0" applyNumberFormat="1"/>
    <xf numFmtId="166" fontId="0" fillId="0" borderId="0" xfId="0" applyNumberFormat="1"/>
    <xf numFmtId="0" fontId="4" fillId="2" borderId="0" xfId="0" applyFont="1" applyFill="1" applyAlignment="1">
      <alignment horizontal="center" vertical="center"/>
    </xf>
    <xf numFmtId="0" fontId="2" fillId="2" borderId="0" xfId="0" applyFont="1" applyFill="1" applyAlignment="1">
      <alignment horizontal="center" vertical="center"/>
    </xf>
    <xf numFmtId="10" fontId="0" fillId="0" borderId="0" xfId="0" applyNumberFormat="1"/>
  </cellXfs>
  <cellStyles count="1">
    <cellStyle name="Normal" xfId="0" builtinId="0"/>
  </cellStyles>
  <dxfs count="7">
    <dxf>
      <numFmt numFmtId="164" formatCode="_-[$₱-3409]* #,##0.00_-;\-[$₱-3409]* #,##0.00_-;_-[$₱-3409]* &quot;-&quot;??_-;_-@_-"/>
    </dxf>
    <dxf>
      <numFmt numFmtId="165" formatCode="dd\-m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2"/>
        <color theme="0"/>
        <name val="Calibri"/>
        <family val="2"/>
        <scheme val="minor"/>
      </font>
    </dxf>
    <dxf>
      <font>
        <b/>
        <i val="0"/>
        <sz val="11"/>
        <color theme="0"/>
        <name val="Calibri"/>
        <family val="2"/>
        <scheme val="minor"/>
      </font>
      <fill>
        <patternFill patternType="solid">
          <fgColor theme="0"/>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s>
  <tableStyles count="1" defaultTableStyle="TableStyleMedium9" defaultPivotStyle="PivotStyleLight16">
    <tableStyle name="Pink Timeline" pivot="0" table="0" count="8" xr9:uid="{354C6EDF-371F-40DA-AF5F-485D3ABB58CA}">
      <tableStyleElement type="wholeTable" dxfId="6"/>
      <tableStyleElement type="headerRow" dxfId="5"/>
    </tableStyle>
  </tableStyles>
  <colors>
    <mruColors>
      <color rgb="FF996633"/>
      <color rgb="FF9A816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39994506668294322"/>
            </patternFill>
          </fill>
        </dxf>
        <dxf>
          <font>
            <b val="0"/>
            <i val="0"/>
            <sz val="10"/>
            <color theme="0"/>
            <name val="Calibri"/>
            <family val="2"/>
            <scheme val="minor"/>
          </font>
        </dxf>
        <dxf>
          <font>
            <sz val="10"/>
            <color theme="0"/>
            <name val="Calibri"/>
            <family val="2"/>
            <scheme val="minor"/>
          </font>
        </dxf>
        <dxf>
          <font>
            <b val="0"/>
            <i val="0"/>
            <sz val="10"/>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Pink Timeline">
        <x15:timelineStyle name="Pin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1 piece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Sales'!$A$5:$B$7</c:f>
              <c:multiLvlStrCache>
                <c:ptCount val="3"/>
                <c:lvl>
                  <c:pt idx="0">
                    <c:v>Oct</c:v>
                  </c:pt>
                  <c:pt idx="1">
                    <c:v>Nov</c:v>
                  </c:pt>
                  <c:pt idx="2">
                    <c:v>Dec</c:v>
                  </c:pt>
                </c:lvl>
                <c:lvl>
                  <c:pt idx="0">
                    <c:v>2024</c:v>
                  </c:pt>
                </c:lvl>
              </c:multiLvlStrCache>
            </c:multiLvlStrRef>
          </c:cat>
          <c:val>
            <c:numRef>
              <c:f>'Total Sales'!$C$5:$C$7</c:f>
              <c:numCache>
                <c:formatCode>[$₱-3409]#,##0.00</c:formatCode>
                <c:ptCount val="3"/>
                <c:pt idx="0">
                  <c:v>7300</c:v>
                </c:pt>
                <c:pt idx="1">
                  <c:v>5280</c:v>
                </c:pt>
                <c:pt idx="2">
                  <c:v>6780</c:v>
                </c:pt>
              </c:numCache>
            </c:numRef>
          </c:val>
          <c:smooth val="0"/>
          <c:extLst>
            <c:ext xmlns:c16="http://schemas.microsoft.com/office/drawing/2014/chart" uri="{C3380CC4-5D6E-409C-BE32-E72D297353CC}">
              <c16:uniqueId val="{00000000-9EF9-4A32-AF7F-BBBA6CDA8347}"/>
            </c:ext>
          </c:extLst>
        </c:ser>
        <c:ser>
          <c:idx val="1"/>
          <c:order val="1"/>
          <c:tx>
            <c:strRef>
              <c:f>'Total Sales'!$D$3:$D$4</c:f>
              <c:strCache>
                <c:ptCount val="1"/>
                <c:pt idx="0">
                  <c:v>2 piece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Sales'!$A$5:$B$7</c:f>
              <c:multiLvlStrCache>
                <c:ptCount val="3"/>
                <c:lvl>
                  <c:pt idx="0">
                    <c:v>Oct</c:v>
                  </c:pt>
                  <c:pt idx="1">
                    <c:v>Nov</c:v>
                  </c:pt>
                  <c:pt idx="2">
                    <c:v>Dec</c:v>
                  </c:pt>
                </c:lvl>
                <c:lvl>
                  <c:pt idx="0">
                    <c:v>2024</c:v>
                  </c:pt>
                </c:lvl>
              </c:multiLvlStrCache>
            </c:multiLvlStrRef>
          </c:cat>
          <c:val>
            <c:numRef>
              <c:f>'Total Sales'!$D$5:$D$7</c:f>
              <c:numCache>
                <c:formatCode>[$₱-3409]#,##0.00</c:formatCode>
                <c:ptCount val="3"/>
                <c:pt idx="0">
                  <c:v>2250</c:v>
                </c:pt>
                <c:pt idx="1">
                  <c:v>4650</c:v>
                </c:pt>
                <c:pt idx="2">
                  <c:v>6000</c:v>
                </c:pt>
              </c:numCache>
            </c:numRef>
          </c:val>
          <c:smooth val="0"/>
          <c:extLst>
            <c:ext xmlns:c16="http://schemas.microsoft.com/office/drawing/2014/chart" uri="{C3380CC4-5D6E-409C-BE32-E72D297353CC}">
              <c16:uniqueId val="{00000001-9EF9-4A32-AF7F-BBBA6CDA8347}"/>
            </c:ext>
          </c:extLst>
        </c:ser>
        <c:ser>
          <c:idx val="2"/>
          <c:order val="2"/>
          <c:tx>
            <c:strRef>
              <c:f>'Total Sales'!$E$3:$E$4</c:f>
              <c:strCache>
                <c:ptCount val="1"/>
                <c:pt idx="0">
                  <c:v>3 piece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Sales'!$A$5:$B$7</c:f>
              <c:multiLvlStrCache>
                <c:ptCount val="3"/>
                <c:lvl>
                  <c:pt idx="0">
                    <c:v>Oct</c:v>
                  </c:pt>
                  <c:pt idx="1">
                    <c:v>Nov</c:v>
                  </c:pt>
                  <c:pt idx="2">
                    <c:v>Dec</c:v>
                  </c:pt>
                </c:lvl>
                <c:lvl>
                  <c:pt idx="0">
                    <c:v>2024</c:v>
                  </c:pt>
                </c:lvl>
              </c:multiLvlStrCache>
            </c:multiLvlStrRef>
          </c:cat>
          <c:val>
            <c:numRef>
              <c:f>'Total Sales'!$E$5:$E$7</c:f>
              <c:numCache>
                <c:formatCode>[$₱-3409]#,##0.00</c:formatCode>
                <c:ptCount val="3"/>
                <c:pt idx="0">
                  <c:v>6120</c:v>
                </c:pt>
                <c:pt idx="1">
                  <c:v>5420</c:v>
                </c:pt>
                <c:pt idx="2">
                  <c:v>8540</c:v>
                </c:pt>
              </c:numCache>
            </c:numRef>
          </c:val>
          <c:smooth val="0"/>
          <c:extLst>
            <c:ext xmlns:c16="http://schemas.microsoft.com/office/drawing/2014/chart" uri="{C3380CC4-5D6E-409C-BE32-E72D297353CC}">
              <c16:uniqueId val="{00000002-9EF9-4A32-AF7F-BBBA6CDA8347}"/>
            </c:ext>
          </c:extLst>
        </c:ser>
        <c:dLbls>
          <c:showLegendKey val="0"/>
          <c:showVal val="0"/>
          <c:showCatName val="0"/>
          <c:showSerName val="0"/>
          <c:showPercent val="0"/>
          <c:showBubbleSize val="0"/>
        </c:dLbls>
        <c:marker val="1"/>
        <c:smooth val="0"/>
        <c:axId val="1069939616"/>
        <c:axId val="1069940096"/>
      </c:lineChart>
      <c:catAx>
        <c:axId val="106993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9940096"/>
        <c:crosses val="autoZero"/>
        <c:auto val="1"/>
        <c:lblAlgn val="ctr"/>
        <c:lblOffset val="100"/>
        <c:noMultiLvlLbl val="0"/>
      </c:catAx>
      <c:valAx>
        <c:axId val="1069940096"/>
        <c:scaling>
          <c:orientation val="minMax"/>
        </c:scaling>
        <c:delete val="0"/>
        <c:axPos val="l"/>
        <c:majorGridlines>
          <c:spPr>
            <a:ln w="9525" cap="flat" cmpd="sng" algn="ctr">
              <a:solidFill>
                <a:schemeClr val="tx2">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PH"/>
                  <a:t>PHP</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3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6993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[brick_a_bloom_sales_dashboard.xlsx]Wrapper!PivotTable1</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Wrapper Color</a:t>
            </a:r>
            <a:r>
              <a:rPr lang="en-PH" b="1" baseline="0">
                <a:solidFill>
                  <a:sysClr val="windowText" lastClr="000000"/>
                </a:solidFill>
              </a:rPr>
              <a:t> Preference</a:t>
            </a:r>
            <a:endParaRPr lang="en-PH" b="1">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tx1"/>
          </a:solidFill>
          <a:ln>
            <a:solidFill>
              <a:schemeClr val="tx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20000"/>
              <a:lumOff val="80000"/>
            </a:schemeClr>
          </a:solidFill>
          <a:ln>
            <a:noFill/>
          </a:ln>
          <a:effectLst/>
        </c:spPr>
        <c:marker>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4">
              <a:lumMod val="75000"/>
            </a:schemeClr>
          </a:solidFill>
          <a:ln>
            <a:noFill/>
          </a:ln>
          <a:effectLst/>
        </c:spPr>
        <c:marker>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c:spPr>
        <c:marker>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bg2">
              <a:lumMod val="75000"/>
            </a:schemeClr>
          </a:solidFill>
          <a:ln>
            <a:noFill/>
          </a:ln>
          <a:effectLst/>
        </c:spPr>
        <c:marker>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bg1"/>
          </a:solidFill>
          <a:ln>
            <a:noFill/>
          </a:ln>
          <a:effectLst/>
        </c:spPr>
        <c:marker>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tx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tx1"/>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tx2">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2">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bg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bg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Wrapper!$B$3:$B$4</c:f>
              <c:strCache>
                <c:ptCount val="1"/>
                <c:pt idx="0">
                  <c:v>Azure</c:v>
                </c:pt>
              </c:strCache>
            </c:strRef>
          </c:tx>
          <c:spPr>
            <a:solidFill>
              <a:schemeClr val="tx2">
                <a:lumMod val="40000"/>
                <a:lumOff val="60000"/>
              </a:schemeClr>
            </a:solidFill>
            <a:ln>
              <a:noFill/>
            </a:ln>
            <a:effectLst/>
          </c:spPr>
          <c:invertIfNegative val="0"/>
          <c:cat>
            <c:strRef>
              <c:f>Wrapper!$A$5</c:f>
              <c:strCache>
                <c:ptCount val="1"/>
                <c:pt idx="0">
                  <c:v>Total</c:v>
                </c:pt>
              </c:strCache>
            </c:strRef>
          </c:cat>
          <c:val>
            <c:numRef>
              <c:f>Wrapper!$B$5</c:f>
              <c:numCache>
                <c:formatCode>0.00%</c:formatCode>
                <c:ptCount val="1"/>
                <c:pt idx="0">
                  <c:v>5.1020408163265307E-2</c:v>
                </c:pt>
              </c:numCache>
            </c:numRef>
          </c:val>
          <c:extLst>
            <c:ext xmlns:c16="http://schemas.microsoft.com/office/drawing/2014/chart" uri="{C3380CC4-5D6E-409C-BE32-E72D297353CC}">
              <c16:uniqueId val="{00000000-304A-4FE7-BB27-C8FECA800487}"/>
            </c:ext>
          </c:extLst>
        </c:ser>
        <c:ser>
          <c:idx val="1"/>
          <c:order val="1"/>
          <c:tx>
            <c:strRef>
              <c:f>Wrapper!$C$3:$C$4</c:f>
              <c:strCache>
                <c:ptCount val="1"/>
                <c:pt idx="0">
                  <c:v>Bean Paste</c:v>
                </c:pt>
              </c:strCache>
            </c:strRef>
          </c:tx>
          <c:spPr>
            <a:solidFill>
              <a:schemeClr val="accent2"/>
            </a:solidFill>
            <a:ln>
              <a:noFill/>
            </a:ln>
            <a:effectLst/>
          </c:spPr>
          <c:invertIfNegative val="0"/>
          <c:cat>
            <c:strRef>
              <c:f>Wrapper!$A$5</c:f>
              <c:strCache>
                <c:ptCount val="1"/>
                <c:pt idx="0">
                  <c:v>Total</c:v>
                </c:pt>
              </c:strCache>
            </c:strRef>
          </c:cat>
          <c:val>
            <c:numRef>
              <c:f>Wrapper!$C$5</c:f>
              <c:numCache>
                <c:formatCode>0.00%</c:formatCode>
                <c:ptCount val="1"/>
                <c:pt idx="0">
                  <c:v>0.10204081632653061</c:v>
                </c:pt>
              </c:numCache>
            </c:numRef>
          </c:val>
          <c:extLst>
            <c:ext xmlns:c16="http://schemas.microsoft.com/office/drawing/2014/chart" uri="{C3380CC4-5D6E-409C-BE32-E72D297353CC}">
              <c16:uniqueId val="{00000001-3594-4A5D-BD7E-96491AF6BC62}"/>
            </c:ext>
          </c:extLst>
        </c:ser>
        <c:ser>
          <c:idx val="2"/>
          <c:order val="2"/>
          <c:tx>
            <c:strRef>
              <c:f>Wrapper!$D$3:$D$4</c:f>
              <c:strCache>
                <c:ptCount val="1"/>
                <c:pt idx="0">
                  <c:v>Black</c:v>
                </c:pt>
              </c:strCache>
            </c:strRef>
          </c:tx>
          <c:spPr>
            <a:solidFill>
              <a:schemeClr val="tx1"/>
            </a:solidFill>
            <a:ln>
              <a:solidFill>
                <a:schemeClr val="tx1"/>
              </a:solidFill>
            </a:ln>
            <a:effectLst/>
          </c:spPr>
          <c:invertIfNegative val="0"/>
          <c:cat>
            <c:strRef>
              <c:f>Wrapper!$A$5</c:f>
              <c:strCache>
                <c:ptCount val="1"/>
                <c:pt idx="0">
                  <c:v>Total</c:v>
                </c:pt>
              </c:strCache>
            </c:strRef>
          </c:cat>
          <c:val>
            <c:numRef>
              <c:f>Wrapper!$D$5</c:f>
              <c:numCache>
                <c:formatCode>0.00%</c:formatCode>
                <c:ptCount val="1"/>
                <c:pt idx="0">
                  <c:v>0.17346938775510204</c:v>
                </c:pt>
              </c:numCache>
            </c:numRef>
          </c:val>
          <c:extLst>
            <c:ext xmlns:c16="http://schemas.microsoft.com/office/drawing/2014/chart" uri="{C3380CC4-5D6E-409C-BE32-E72D297353CC}">
              <c16:uniqueId val="{00000002-3594-4A5D-BD7E-96491AF6BC62}"/>
            </c:ext>
          </c:extLst>
        </c:ser>
        <c:ser>
          <c:idx val="3"/>
          <c:order val="3"/>
          <c:tx>
            <c:strRef>
              <c:f>Wrapper!$E$3:$E$4</c:f>
              <c:strCache>
                <c:ptCount val="1"/>
                <c:pt idx="0">
                  <c:v>Blue</c:v>
                </c:pt>
              </c:strCache>
            </c:strRef>
          </c:tx>
          <c:spPr>
            <a:solidFill>
              <a:schemeClr val="tx2">
                <a:lumMod val="60000"/>
                <a:lumOff val="40000"/>
              </a:schemeClr>
            </a:solidFill>
            <a:ln>
              <a:noFill/>
            </a:ln>
            <a:effectLst/>
          </c:spPr>
          <c:invertIfNegative val="0"/>
          <c:cat>
            <c:strRef>
              <c:f>Wrapper!$A$5</c:f>
              <c:strCache>
                <c:ptCount val="1"/>
                <c:pt idx="0">
                  <c:v>Total</c:v>
                </c:pt>
              </c:strCache>
            </c:strRef>
          </c:cat>
          <c:val>
            <c:numRef>
              <c:f>Wrapper!$E$5</c:f>
              <c:numCache>
                <c:formatCode>0.00%</c:formatCode>
                <c:ptCount val="1"/>
                <c:pt idx="0">
                  <c:v>8.1632653061224483E-2</c:v>
                </c:pt>
              </c:numCache>
            </c:numRef>
          </c:val>
          <c:extLst>
            <c:ext xmlns:c16="http://schemas.microsoft.com/office/drawing/2014/chart" uri="{C3380CC4-5D6E-409C-BE32-E72D297353CC}">
              <c16:uniqueId val="{00000003-3594-4A5D-BD7E-96491AF6BC62}"/>
            </c:ext>
          </c:extLst>
        </c:ser>
        <c:ser>
          <c:idx val="4"/>
          <c:order val="4"/>
          <c:tx>
            <c:strRef>
              <c:f>Wrapper!$F$3:$F$4</c:f>
              <c:strCache>
                <c:ptCount val="1"/>
                <c:pt idx="0">
                  <c:v>Goauche</c:v>
                </c:pt>
              </c:strCache>
            </c:strRef>
          </c:tx>
          <c:spPr>
            <a:solidFill>
              <a:schemeClr val="accent2">
                <a:lumMod val="20000"/>
                <a:lumOff val="80000"/>
              </a:schemeClr>
            </a:solidFill>
            <a:ln>
              <a:noFill/>
            </a:ln>
            <a:effectLst/>
          </c:spPr>
          <c:invertIfNegative val="0"/>
          <c:cat>
            <c:strRef>
              <c:f>Wrapper!$A$5</c:f>
              <c:strCache>
                <c:ptCount val="1"/>
                <c:pt idx="0">
                  <c:v>Total</c:v>
                </c:pt>
              </c:strCache>
            </c:strRef>
          </c:cat>
          <c:val>
            <c:numRef>
              <c:f>Wrapper!$F$5</c:f>
              <c:numCache>
                <c:formatCode>0.00%</c:formatCode>
                <c:ptCount val="1"/>
                <c:pt idx="0">
                  <c:v>0.12244897959183673</c:v>
                </c:pt>
              </c:numCache>
            </c:numRef>
          </c:val>
          <c:extLst>
            <c:ext xmlns:c16="http://schemas.microsoft.com/office/drawing/2014/chart" uri="{C3380CC4-5D6E-409C-BE32-E72D297353CC}">
              <c16:uniqueId val="{00000004-3594-4A5D-BD7E-96491AF6BC62}"/>
            </c:ext>
          </c:extLst>
        </c:ser>
        <c:ser>
          <c:idx val="5"/>
          <c:order val="5"/>
          <c:tx>
            <c:strRef>
              <c:f>Wrapper!$G$3:$G$4</c:f>
              <c:strCache>
                <c:ptCount val="1"/>
                <c:pt idx="0">
                  <c:v>Milktea</c:v>
                </c:pt>
              </c:strCache>
            </c:strRef>
          </c:tx>
          <c:spPr>
            <a:solidFill>
              <a:schemeClr val="accent6"/>
            </a:solidFill>
            <a:ln>
              <a:noFill/>
            </a:ln>
            <a:effectLst/>
          </c:spPr>
          <c:invertIfNegative val="0"/>
          <c:cat>
            <c:strRef>
              <c:f>Wrapper!$A$5</c:f>
              <c:strCache>
                <c:ptCount val="1"/>
                <c:pt idx="0">
                  <c:v>Total</c:v>
                </c:pt>
              </c:strCache>
            </c:strRef>
          </c:cat>
          <c:val>
            <c:numRef>
              <c:f>Wrapper!$G$5</c:f>
              <c:numCache>
                <c:formatCode>0.00%</c:formatCode>
                <c:ptCount val="1"/>
                <c:pt idx="0">
                  <c:v>8.1632653061224483E-2</c:v>
                </c:pt>
              </c:numCache>
            </c:numRef>
          </c:val>
          <c:extLst>
            <c:ext xmlns:c16="http://schemas.microsoft.com/office/drawing/2014/chart" uri="{C3380CC4-5D6E-409C-BE32-E72D297353CC}">
              <c16:uniqueId val="{00000005-3594-4A5D-BD7E-96491AF6BC62}"/>
            </c:ext>
          </c:extLst>
        </c:ser>
        <c:ser>
          <c:idx val="6"/>
          <c:order val="6"/>
          <c:tx>
            <c:strRef>
              <c:f>Wrapper!$H$3:$H$4</c:f>
              <c:strCache>
                <c:ptCount val="1"/>
                <c:pt idx="0">
                  <c:v>Pink</c:v>
                </c:pt>
              </c:strCache>
            </c:strRef>
          </c:tx>
          <c:spPr>
            <a:solidFill>
              <a:schemeClr val="accent2">
                <a:lumMod val="40000"/>
                <a:lumOff val="60000"/>
              </a:schemeClr>
            </a:solidFill>
            <a:ln>
              <a:noFill/>
            </a:ln>
            <a:effectLst/>
          </c:spPr>
          <c:invertIfNegative val="0"/>
          <c:cat>
            <c:strRef>
              <c:f>Wrapper!$A$5</c:f>
              <c:strCache>
                <c:ptCount val="1"/>
                <c:pt idx="0">
                  <c:v>Total</c:v>
                </c:pt>
              </c:strCache>
            </c:strRef>
          </c:cat>
          <c:val>
            <c:numRef>
              <c:f>Wrapper!$H$5</c:f>
              <c:numCache>
                <c:formatCode>0.00%</c:formatCode>
                <c:ptCount val="1"/>
                <c:pt idx="0">
                  <c:v>2.0408163265306121E-2</c:v>
                </c:pt>
              </c:numCache>
            </c:numRef>
          </c:val>
          <c:extLst>
            <c:ext xmlns:c16="http://schemas.microsoft.com/office/drawing/2014/chart" uri="{C3380CC4-5D6E-409C-BE32-E72D297353CC}">
              <c16:uniqueId val="{00000006-3594-4A5D-BD7E-96491AF6BC62}"/>
            </c:ext>
          </c:extLst>
        </c:ser>
        <c:ser>
          <c:idx val="7"/>
          <c:order val="7"/>
          <c:tx>
            <c:strRef>
              <c:f>Wrapper!$I$3:$I$4</c:f>
              <c:strCache>
                <c:ptCount val="1"/>
                <c:pt idx="0">
                  <c:v>Purple</c:v>
                </c:pt>
              </c:strCache>
            </c:strRef>
          </c:tx>
          <c:spPr>
            <a:solidFill>
              <a:schemeClr val="accent4">
                <a:lumMod val="75000"/>
              </a:schemeClr>
            </a:solidFill>
            <a:ln>
              <a:noFill/>
            </a:ln>
            <a:effectLst/>
          </c:spPr>
          <c:invertIfNegative val="0"/>
          <c:cat>
            <c:strRef>
              <c:f>Wrapper!$A$5</c:f>
              <c:strCache>
                <c:ptCount val="1"/>
                <c:pt idx="0">
                  <c:v>Total</c:v>
                </c:pt>
              </c:strCache>
            </c:strRef>
          </c:cat>
          <c:val>
            <c:numRef>
              <c:f>Wrapper!$I$5</c:f>
              <c:numCache>
                <c:formatCode>0.00%</c:formatCode>
                <c:ptCount val="1"/>
                <c:pt idx="0">
                  <c:v>0.10204081632653061</c:v>
                </c:pt>
              </c:numCache>
            </c:numRef>
          </c:val>
          <c:extLst>
            <c:ext xmlns:c16="http://schemas.microsoft.com/office/drawing/2014/chart" uri="{C3380CC4-5D6E-409C-BE32-E72D297353CC}">
              <c16:uniqueId val="{00000007-3594-4A5D-BD7E-96491AF6BC62}"/>
            </c:ext>
          </c:extLst>
        </c:ser>
        <c:ser>
          <c:idx val="8"/>
          <c:order val="8"/>
          <c:tx>
            <c:strRef>
              <c:f>Wrapper!$J$3:$J$4</c:f>
              <c:strCache>
                <c:ptCount val="1"/>
                <c:pt idx="0">
                  <c:v>Red</c:v>
                </c:pt>
              </c:strCache>
            </c:strRef>
          </c:tx>
          <c:spPr>
            <a:solidFill>
              <a:srgbClr val="FF0000"/>
            </a:solidFill>
            <a:ln>
              <a:noFill/>
            </a:ln>
            <a:effectLst/>
          </c:spPr>
          <c:invertIfNegative val="0"/>
          <c:cat>
            <c:strRef>
              <c:f>Wrapper!$A$5</c:f>
              <c:strCache>
                <c:ptCount val="1"/>
                <c:pt idx="0">
                  <c:v>Total</c:v>
                </c:pt>
              </c:strCache>
            </c:strRef>
          </c:cat>
          <c:val>
            <c:numRef>
              <c:f>Wrapper!$J$5</c:f>
              <c:numCache>
                <c:formatCode>0.00%</c:formatCode>
                <c:ptCount val="1"/>
                <c:pt idx="0">
                  <c:v>0.10204081632653061</c:v>
                </c:pt>
              </c:numCache>
            </c:numRef>
          </c:val>
          <c:extLst>
            <c:ext xmlns:c16="http://schemas.microsoft.com/office/drawing/2014/chart" uri="{C3380CC4-5D6E-409C-BE32-E72D297353CC}">
              <c16:uniqueId val="{00000008-3594-4A5D-BD7E-96491AF6BC62}"/>
            </c:ext>
          </c:extLst>
        </c:ser>
        <c:ser>
          <c:idx val="9"/>
          <c:order val="9"/>
          <c:tx>
            <c:strRef>
              <c:f>Wrapper!$K$3:$K$4</c:f>
              <c:strCache>
                <c:ptCount val="1"/>
                <c:pt idx="0">
                  <c:v>Sand</c:v>
                </c:pt>
              </c:strCache>
            </c:strRef>
          </c:tx>
          <c:spPr>
            <a:solidFill>
              <a:schemeClr val="bg2">
                <a:lumMod val="75000"/>
              </a:schemeClr>
            </a:solidFill>
            <a:ln>
              <a:noFill/>
            </a:ln>
            <a:effectLst/>
          </c:spPr>
          <c:invertIfNegative val="0"/>
          <c:cat>
            <c:strRef>
              <c:f>Wrapper!$A$5</c:f>
              <c:strCache>
                <c:ptCount val="1"/>
                <c:pt idx="0">
                  <c:v>Total</c:v>
                </c:pt>
              </c:strCache>
            </c:strRef>
          </c:cat>
          <c:val>
            <c:numRef>
              <c:f>Wrapper!$K$5</c:f>
              <c:numCache>
                <c:formatCode>0.00%</c:formatCode>
                <c:ptCount val="1"/>
                <c:pt idx="0">
                  <c:v>0.11224489795918367</c:v>
                </c:pt>
              </c:numCache>
            </c:numRef>
          </c:val>
          <c:extLst>
            <c:ext xmlns:c16="http://schemas.microsoft.com/office/drawing/2014/chart" uri="{C3380CC4-5D6E-409C-BE32-E72D297353CC}">
              <c16:uniqueId val="{0000000B-3594-4A5D-BD7E-96491AF6BC62}"/>
            </c:ext>
          </c:extLst>
        </c:ser>
        <c:ser>
          <c:idx val="10"/>
          <c:order val="10"/>
          <c:tx>
            <c:strRef>
              <c:f>Wrapper!$L$3:$L$4</c:f>
              <c:strCache>
                <c:ptCount val="1"/>
                <c:pt idx="0">
                  <c:v>White</c:v>
                </c:pt>
              </c:strCache>
            </c:strRef>
          </c:tx>
          <c:spPr>
            <a:solidFill>
              <a:schemeClr val="bg1"/>
            </a:solidFill>
            <a:ln>
              <a:noFill/>
            </a:ln>
            <a:effectLst/>
          </c:spPr>
          <c:invertIfNegative val="0"/>
          <c:cat>
            <c:strRef>
              <c:f>Wrapper!$A$5</c:f>
              <c:strCache>
                <c:ptCount val="1"/>
                <c:pt idx="0">
                  <c:v>Total</c:v>
                </c:pt>
              </c:strCache>
            </c:strRef>
          </c:cat>
          <c:val>
            <c:numRef>
              <c:f>Wrapper!$L$5</c:f>
              <c:numCache>
                <c:formatCode>0.00%</c:formatCode>
                <c:ptCount val="1"/>
                <c:pt idx="0">
                  <c:v>5.1020408163265307E-2</c:v>
                </c:pt>
              </c:numCache>
            </c:numRef>
          </c:val>
          <c:extLst>
            <c:ext xmlns:c16="http://schemas.microsoft.com/office/drawing/2014/chart" uri="{C3380CC4-5D6E-409C-BE32-E72D297353CC}">
              <c16:uniqueId val="{0000000C-3594-4A5D-BD7E-96491AF6BC62}"/>
            </c:ext>
          </c:extLst>
        </c:ser>
        <c:dLbls>
          <c:showLegendKey val="0"/>
          <c:showVal val="0"/>
          <c:showCatName val="0"/>
          <c:showSerName val="0"/>
          <c:showPercent val="0"/>
          <c:showBubbleSize val="0"/>
        </c:dLbls>
        <c:gapWidth val="182"/>
        <c:axId val="109768288"/>
        <c:axId val="109755808"/>
      </c:barChart>
      <c:catAx>
        <c:axId val="109768288"/>
        <c:scaling>
          <c:orientation val="minMax"/>
        </c:scaling>
        <c:delete val="1"/>
        <c:axPos val="l"/>
        <c:numFmt formatCode="General" sourceLinked="1"/>
        <c:majorTickMark val="none"/>
        <c:minorTickMark val="none"/>
        <c:tickLblPos val="nextTo"/>
        <c:crossAx val="109755808"/>
        <c:crosses val="autoZero"/>
        <c:auto val="1"/>
        <c:lblAlgn val="ctr"/>
        <c:lblOffset val="100"/>
        <c:noMultiLvlLbl val="0"/>
      </c:catAx>
      <c:valAx>
        <c:axId val="109755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768288"/>
        <c:crosses val="autoZero"/>
        <c:crossBetween val="between"/>
      </c:valAx>
      <c:spPr>
        <a:noFill/>
        <a:ln>
          <a:noFill/>
        </a:ln>
        <a:effectLst/>
      </c:spPr>
    </c:plotArea>
    <c:legend>
      <c:legendPos val="r"/>
      <c:layout>
        <c:manualLayout>
          <c:xMode val="edge"/>
          <c:yMode val="edge"/>
          <c:x val="0.79107794538842491"/>
          <c:y val="9.0430382325475622E-2"/>
          <c:w val="0.18293335202337141"/>
          <c:h val="0.80363029855746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[brick_a_bloom_sales_dashboard.xlsx]Ribbon!PivotTable1</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solidFill>
                  <a:sysClr val="windowText" lastClr="000000"/>
                </a:solidFill>
              </a:rPr>
              <a:t>Ribbon Color</a:t>
            </a:r>
            <a:r>
              <a:rPr lang="en-PH" b="1" baseline="0">
                <a:solidFill>
                  <a:sysClr val="windowText" lastClr="000000"/>
                </a:solidFill>
              </a:rPr>
              <a:t> Preference</a:t>
            </a:r>
            <a:endParaRPr lang="en-PH" b="1">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40000"/>
              <a:lumOff val="60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60000"/>
              <a:lumOff val="40000"/>
            </a:schemeClr>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rgbClr val="9966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9A81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Ribbon!$B$3:$B$4</c:f>
              <c:strCache>
                <c:ptCount val="1"/>
                <c:pt idx="0">
                  <c:v>Black</c:v>
                </c:pt>
              </c:strCache>
            </c:strRef>
          </c:tx>
          <c:spPr>
            <a:solidFill>
              <a:schemeClr val="tx1"/>
            </a:solidFill>
            <a:ln>
              <a:noFill/>
            </a:ln>
            <a:effectLst/>
          </c:spPr>
          <c:invertIfNegative val="0"/>
          <c:cat>
            <c:strRef>
              <c:f>Ribbon!$A$5</c:f>
              <c:strCache>
                <c:ptCount val="1"/>
                <c:pt idx="0">
                  <c:v>Total</c:v>
                </c:pt>
              </c:strCache>
            </c:strRef>
          </c:cat>
          <c:val>
            <c:numRef>
              <c:f>Ribbon!$B$5</c:f>
              <c:numCache>
                <c:formatCode>0.00%</c:formatCode>
                <c:ptCount val="1"/>
                <c:pt idx="0">
                  <c:v>0.11224489795918367</c:v>
                </c:pt>
              </c:numCache>
            </c:numRef>
          </c:val>
          <c:extLst>
            <c:ext xmlns:c16="http://schemas.microsoft.com/office/drawing/2014/chart" uri="{C3380CC4-5D6E-409C-BE32-E72D297353CC}">
              <c16:uniqueId val="{00000000-EC42-4538-8ABE-AA5AF6C24E67}"/>
            </c:ext>
          </c:extLst>
        </c:ser>
        <c:ser>
          <c:idx val="1"/>
          <c:order val="1"/>
          <c:tx>
            <c:strRef>
              <c:f>Ribbon!$C$3:$C$4</c:f>
              <c:strCache>
                <c:ptCount val="1"/>
                <c:pt idx="0">
                  <c:v>Blue</c:v>
                </c:pt>
              </c:strCache>
            </c:strRef>
          </c:tx>
          <c:spPr>
            <a:solidFill>
              <a:schemeClr val="tx2">
                <a:lumMod val="60000"/>
                <a:lumOff val="40000"/>
              </a:schemeClr>
            </a:solidFill>
            <a:ln>
              <a:noFill/>
            </a:ln>
            <a:effectLst/>
          </c:spPr>
          <c:invertIfNegative val="0"/>
          <c:cat>
            <c:strRef>
              <c:f>Ribbon!$A$5</c:f>
              <c:strCache>
                <c:ptCount val="1"/>
                <c:pt idx="0">
                  <c:v>Total</c:v>
                </c:pt>
              </c:strCache>
            </c:strRef>
          </c:cat>
          <c:val>
            <c:numRef>
              <c:f>Ribbon!$C$5</c:f>
              <c:numCache>
                <c:formatCode>0.00%</c:formatCode>
                <c:ptCount val="1"/>
                <c:pt idx="0">
                  <c:v>0.14285714285714285</c:v>
                </c:pt>
              </c:numCache>
            </c:numRef>
          </c:val>
          <c:extLst>
            <c:ext xmlns:c16="http://schemas.microsoft.com/office/drawing/2014/chart" uri="{C3380CC4-5D6E-409C-BE32-E72D297353CC}">
              <c16:uniqueId val="{00000001-EC42-4538-8ABE-AA5AF6C24E67}"/>
            </c:ext>
          </c:extLst>
        </c:ser>
        <c:ser>
          <c:idx val="2"/>
          <c:order val="2"/>
          <c:tx>
            <c:strRef>
              <c:f>Ribbon!$D$3:$D$4</c:f>
              <c:strCache>
                <c:ptCount val="1"/>
                <c:pt idx="0">
                  <c:v>Brown</c:v>
                </c:pt>
              </c:strCache>
            </c:strRef>
          </c:tx>
          <c:spPr>
            <a:solidFill>
              <a:srgbClr val="996633"/>
            </a:solidFill>
            <a:ln>
              <a:noFill/>
            </a:ln>
            <a:effectLst/>
          </c:spPr>
          <c:invertIfNegative val="0"/>
          <c:cat>
            <c:strRef>
              <c:f>Ribbon!$A$5</c:f>
              <c:strCache>
                <c:ptCount val="1"/>
                <c:pt idx="0">
                  <c:v>Total</c:v>
                </c:pt>
              </c:strCache>
            </c:strRef>
          </c:cat>
          <c:val>
            <c:numRef>
              <c:f>Ribbon!$D$5</c:f>
              <c:numCache>
                <c:formatCode>0.00%</c:formatCode>
                <c:ptCount val="1"/>
                <c:pt idx="0">
                  <c:v>0.1326530612244898</c:v>
                </c:pt>
              </c:numCache>
            </c:numRef>
          </c:val>
          <c:extLst>
            <c:ext xmlns:c16="http://schemas.microsoft.com/office/drawing/2014/chart" uri="{C3380CC4-5D6E-409C-BE32-E72D297353CC}">
              <c16:uniqueId val="{00000002-EC42-4538-8ABE-AA5AF6C24E67}"/>
            </c:ext>
          </c:extLst>
        </c:ser>
        <c:ser>
          <c:idx val="3"/>
          <c:order val="3"/>
          <c:tx>
            <c:strRef>
              <c:f>Ribbon!$E$3:$E$4</c:f>
              <c:strCache>
                <c:ptCount val="1"/>
                <c:pt idx="0">
                  <c:v>Camel</c:v>
                </c:pt>
              </c:strCache>
            </c:strRef>
          </c:tx>
          <c:spPr>
            <a:solidFill>
              <a:srgbClr val="9A816C"/>
            </a:solidFill>
            <a:ln>
              <a:noFill/>
            </a:ln>
            <a:effectLst/>
          </c:spPr>
          <c:invertIfNegative val="0"/>
          <c:cat>
            <c:strRef>
              <c:f>Ribbon!$A$5</c:f>
              <c:strCache>
                <c:ptCount val="1"/>
                <c:pt idx="0">
                  <c:v>Total</c:v>
                </c:pt>
              </c:strCache>
            </c:strRef>
          </c:cat>
          <c:val>
            <c:numRef>
              <c:f>Ribbon!$E$5</c:f>
              <c:numCache>
                <c:formatCode>0.00%</c:formatCode>
                <c:ptCount val="1"/>
                <c:pt idx="0">
                  <c:v>0.14285714285714285</c:v>
                </c:pt>
              </c:numCache>
            </c:numRef>
          </c:val>
          <c:extLst>
            <c:ext xmlns:c16="http://schemas.microsoft.com/office/drawing/2014/chart" uri="{C3380CC4-5D6E-409C-BE32-E72D297353CC}">
              <c16:uniqueId val="{00000003-EC42-4538-8ABE-AA5AF6C24E67}"/>
            </c:ext>
          </c:extLst>
        </c:ser>
        <c:ser>
          <c:idx val="4"/>
          <c:order val="4"/>
          <c:tx>
            <c:strRef>
              <c:f>Ribbon!$F$3:$F$4</c:f>
              <c:strCache>
                <c:ptCount val="1"/>
                <c:pt idx="0">
                  <c:v>Champagne</c:v>
                </c:pt>
              </c:strCache>
            </c:strRef>
          </c:tx>
          <c:spPr>
            <a:solidFill>
              <a:schemeClr val="bg2">
                <a:lumMod val="90000"/>
              </a:schemeClr>
            </a:solidFill>
            <a:ln>
              <a:noFill/>
            </a:ln>
            <a:effectLst/>
          </c:spPr>
          <c:invertIfNegative val="0"/>
          <c:cat>
            <c:strRef>
              <c:f>Ribbon!$A$5</c:f>
              <c:strCache>
                <c:ptCount val="1"/>
                <c:pt idx="0">
                  <c:v>Total</c:v>
                </c:pt>
              </c:strCache>
            </c:strRef>
          </c:cat>
          <c:val>
            <c:numRef>
              <c:f>Ribbon!$F$5</c:f>
              <c:numCache>
                <c:formatCode>0.00%</c:formatCode>
                <c:ptCount val="1"/>
                <c:pt idx="0">
                  <c:v>0.11224489795918367</c:v>
                </c:pt>
              </c:numCache>
            </c:numRef>
          </c:val>
          <c:extLst>
            <c:ext xmlns:c16="http://schemas.microsoft.com/office/drawing/2014/chart" uri="{C3380CC4-5D6E-409C-BE32-E72D297353CC}">
              <c16:uniqueId val="{00000004-EC42-4538-8ABE-AA5AF6C24E67}"/>
            </c:ext>
          </c:extLst>
        </c:ser>
        <c:ser>
          <c:idx val="5"/>
          <c:order val="5"/>
          <c:tx>
            <c:strRef>
              <c:f>Ribbon!$G$3:$G$4</c:f>
              <c:strCache>
                <c:ptCount val="1"/>
                <c:pt idx="0">
                  <c:v>Pearl</c:v>
                </c:pt>
              </c:strCache>
            </c:strRef>
          </c:tx>
          <c:spPr>
            <a:solidFill>
              <a:schemeClr val="accent2">
                <a:lumMod val="20000"/>
                <a:lumOff val="80000"/>
              </a:schemeClr>
            </a:solidFill>
            <a:ln>
              <a:noFill/>
            </a:ln>
            <a:effectLst/>
          </c:spPr>
          <c:invertIfNegative val="0"/>
          <c:cat>
            <c:strRef>
              <c:f>Ribbon!$A$5</c:f>
              <c:strCache>
                <c:ptCount val="1"/>
                <c:pt idx="0">
                  <c:v>Total</c:v>
                </c:pt>
              </c:strCache>
            </c:strRef>
          </c:cat>
          <c:val>
            <c:numRef>
              <c:f>Ribbon!$G$5</c:f>
              <c:numCache>
                <c:formatCode>0.00%</c:formatCode>
                <c:ptCount val="1"/>
                <c:pt idx="0">
                  <c:v>8.1632653061224483E-2</c:v>
                </c:pt>
              </c:numCache>
            </c:numRef>
          </c:val>
          <c:extLst>
            <c:ext xmlns:c16="http://schemas.microsoft.com/office/drawing/2014/chart" uri="{C3380CC4-5D6E-409C-BE32-E72D297353CC}">
              <c16:uniqueId val="{00000005-EC42-4538-8ABE-AA5AF6C24E67}"/>
            </c:ext>
          </c:extLst>
        </c:ser>
        <c:ser>
          <c:idx val="6"/>
          <c:order val="6"/>
          <c:tx>
            <c:strRef>
              <c:f>Ribbon!$H$3:$H$4</c:f>
              <c:strCache>
                <c:ptCount val="1"/>
                <c:pt idx="0">
                  <c:v>Red</c:v>
                </c:pt>
              </c:strCache>
            </c:strRef>
          </c:tx>
          <c:spPr>
            <a:solidFill>
              <a:srgbClr val="FF0000"/>
            </a:solidFill>
            <a:ln>
              <a:noFill/>
            </a:ln>
            <a:effectLst/>
          </c:spPr>
          <c:invertIfNegative val="0"/>
          <c:cat>
            <c:strRef>
              <c:f>Ribbon!$A$5</c:f>
              <c:strCache>
                <c:ptCount val="1"/>
                <c:pt idx="0">
                  <c:v>Total</c:v>
                </c:pt>
              </c:strCache>
            </c:strRef>
          </c:cat>
          <c:val>
            <c:numRef>
              <c:f>Ribbon!$H$5</c:f>
              <c:numCache>
                <c:formatCode>0.00%</c:formatCode>
                <c:ptCount val="1"/>
                <c:pt idx="0">
                  <c:v>4.0816326530612242E-2</c:v>
                </c:pt>
              </c:numCache>
            </c:numRef>
          </c:val>
          <c:extLst>
            <c:ext xmlns:c16="http://schemas.microsoft.com/office/drawing/2014/chart" uri="{C3380CC4-5D6E-409C-BE32-E72D297353CC}">
              <c16:uniqueId val="{00000006-EC42-4538-8ABE-AA5AF6C24E67}"/>
            </c:ext>
          </c:extLst>
        </c:ser>
        <c:ser>
          <c:idx val="7"/>
          <c:order val="7"/>
          <c:tx>
            <c:strRef>
              <c:f>Ribbon!$I$3:$I$4</c:f>
              <c:strCache>
                <c:ptCount val="1"/>
                <c:pt idx="0">
                  <c:v>White</c:v>
                </c:pt>
              </c:strCache>
            </c:strRef>
          </c:tx>
          <c:spPr>
            <a:solidFill>
              <a:schemeClr val="bg1"/>
            </a:solidFill>
            <a:ln>
              <a:noFill/>
            </a:ln>
            <a:effectLst/>
          </c:spPr>
          <c:invertIfNegative val="0"/>
          <c:cat>
            <c:strRef>
              <c:f>Ribbon!$A$5</c:f>
              <c:strCache>
                <c:ptCount val="1"/>
                <c:pt idx="0">
                  <c:v>Total</c:v>
                </c:pt>
              </c:strCache>
            </c:strRef>
          </c:cat>
          <c:val>
            <c:numRef>
              <c:f>Ribbon!$I$5</c:f>
              <c:numCache>
                <c:formatCode>0.00%</c:formatCode>
                <c:ptCount val="1"/>
                <c:pt idx="0">
                  <c:v>0.15306122448979592</c:v>
                </c:pt>
              </c:numCache>
            </c:numRef>
          </c:val>
          <c:extLst>
            <c:ext xmlns:c16="http://schemas.microsoft.com/office/drawing/2014/chart" uri="{C3380CC4-5D6E-409C-BE32-E72D297353CC}">
              <c16:uniqueId val="{00000007-EC42-4538-8ABE-AA5AF6C24E67}"/>
            </c:ext>
          </c:extLst>
        </c:ser>
        <c:ser>
          <c:idx val="8"/>
          <c:order val="8"/>
          <c:tx>
            <c:strRef>
              <c:f>Ribbon!$J$3:$J$4</c:f>
              <c:strCache>
                <c:ptCount val="1"/>
                <c:pt idx="0">
                  <c:v>Yellow</c:v>
                </c:pt>
              </c:strCache>
            </c:strRef>
          </c:tx>
          <c:spPr>
            <a:solidFill>
              <a:srgbClr val="FFFF00"/>
            </a:solidFill>
            <a:ln>
              <a:noFill/>
            </a:ln>
            <a:effectLst/>
          </c:spPr>
          <c:invertIfNegative val="0"/>
          <c:cat>
            <c:strRef>
              <c:f>Ribbon!$A$5</c:f>
              <c:strCache>
                <c:ptCount val="1"/>
                <c:pt idx="0">
                  <c:v>Total</c:v>
                </c:pt>
              </c:strCache>
            </c:strRef>
          </c:cat>
          <c:val>
            <c:numRef>
              <c:f>Ribbon!$J$5</c:f>
              <c:numCache>
                <c:formatCode>0.00%</c:formatCode>
                <c:ptCount val="1"/>
                <c:pt idx="0">
                  <c:v>8.1632653061224483E-2</c:v>
                </c:pt>
              </c:numCache>
            </c:numRef>
          </c:val>
          <c:extLst>
            <c:ext xmlns:c16="http://schemas.microsoft.com/office/drawing/2014/chart" uri="{C3380CC4-5D6E-409C-BE32-E72D297353CC}">
              <c16:uniqueId val="{00000001-6C2E-49F3-BE2A-DA41DCA0EA25}"/>
            </c:ext>
          </c:extLst>
        </c:ser>
        <c:dLbls>
          <c:showLegendKey val="0"/>
          <c:showVal val="0"/>
          <c:showCatName val="0"/>
          <c:showSerName val="0"/>
          <c:showPercent val="0"/>
          <c:showBubbleSize val="0"/>
        </c:dLbls>
        <c:gapWidth val="182"/>
        <c:axId val="109768288"/>
        <c:axId val="109755808"/>
      </c:barChart>
      <c:catAx>
        <c:axId val="109768288"/>
        <c:scaling>
          <c:orientation val="minMax"/>
        </c:scaling>
        <c:delete val="1"/>
        <c:axPos val="l"/>
        <c:numFmt formatCode="General" sourceLinked="1"/>
        <c:majorTickMark val="none"/>
        <c:minorTickMark val="none"/>
        <c:tickLblPos val="nextTo"/>
        <c:crossAx val="109755808"/>
        <c:crosses val="autoZero"/>
        <c:auto val="1"/>
        <c:lblAlgn val="ctr"/>
        <c:lblOffset val="100"/>
        <c:noMultiLvlLbl val="0"/>
      </c:catAx>
      <c:valAx>
        <c:axId val="1097558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768288"/>
        <c:crosses val="autoZero"/>
        <c:crossBetween val="between"/>
      </c:valAx>
      <c:spPr>
        <a:noFill/>
        <a:ln>
          <a:noFill/>
        </a:ln>
        <a:effectLst/>
      </c:spPr>
    </c:plotArea>
    <c:legend>
      <c:legendPos val="r"/>
      <c:layout>
        <c:manualLayout>
          <c:xMode val="edge"/>
          <c:yMode val="edge"/>
          <c:x val="0.78753718610831869"/>
          <c:y val="1.6428574508544153E-2"/>
          <c:w val="0.1929712819647055"/>
          <c:h val="0.93095772983834457"/>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88001</xdr:rowOff>
    </xdr:from>
    <xdr:to>
      <xdr:col>13</xdr:col>
      <xdr:colOff>390940</xdr:colOff>
      <xdr:row>29</xdr:row>
      <xdr:rowOff>0</xdr:rowOff>
    </xdr:to>
    <xdr:graphicFrame macro="">
      <xdr:nvGraphicFramePr>
        <xdr:cNvPr id="2" name="Chart 1">
          <a:extLst>
            <a:ext uri="{FF2B5EF4-FFF2-40B4-BE49-F238E27FC236}">
              <a16:creationId xmlns:a16="http://schemas.microsoft.com/office/drawing/2014/main" id="{3DAB2DB1-468D-480E-B1D4-6B2474A97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10</xdr:col>
      <xdr:colOff>133350</xdr:colOff>
      <xdr:row>12</xdr:row>
      <xdr:rowOff>85723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C94B1AF-05BD-4459-8D81-85B44EAE77C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695739"/>
              <a:ext cx="5724408" cy="141922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10</xdr:col>
      <xdr:colOff>161925</xdr:colOff>
      <xdr:row>4</xdr:row>
      <xdr:rowOff>825</xdr:rowOff>
    </xdr:from>
    <xdr:to>
      <xdr:col>13</xdr:col>
      <xdr:colOff>415371</xdr:colOff>
      <xdr:row>12</xdr:row>
      <xdr:rowOff>66672</xdr:rowOff>
    </xdr:to>
    <mc:AlternateContent xmlns:mc="http://schemas.openxmlformats.org/markup-compatibility/2006">
      <mc:Choice xmlns:a14="http://schemas.microsoft.com/office/drawing/2010/main" Requires="a14">
        <xdr:graphicFrame macro="">
          <xdr:nvGraphicFramePr>
            <xdr:cNvPr id="4" name="Assembled">
              <a:extLst>
                <a:ext uri="{FF2B5EF4-FFF2-40B4-BE49-F238E27FC236}">
                  <a16:creationId xmlns:a16="http://schemas.microsoft.com/office/drawing/2014/main" id="{1F82B875-56F3-49E4-B9EA-DB733C3879F0}"/>
                </a:ext>
              </a:extLst>
            </xdr:cNvPr>
            <xdr:cNvGraphicFramePr/>
          </xdr:nvGraphicFramePr>
          <xdr:xfrm>
            <a:off x="0" y="0"/>
            <a:ext cx="0" cy="0"/>
          </xdr:xfrm>
          <a:graphic>
            <a:graphicData uri="http://schemas.microsoft.com/office/drawing/2010/slicer">
              <sle:slicer xmlns:sle="http://schemas.microsoft.com/office/drawing/2010/slicer" name="Assembled"/>
            </a:graphicData>
          </a:graphic>
        </xdr:graphicFrame>
      </mc:Choice>
      <mc:Fallback>
        <xdr:sp macro="" textlink="">
          <xdr:nvSpPr>
            <xdr:cNvPr id="0" name=""/>
            <xdr:cNvSpPr>
              <a:spLocks noTextEdit="1"/>
            </xdr:cNvSpPr>
          </xdr:nvSpPr>
          <xdr:spPr>
            <a:xfrm>
              <a:off x="6257925" y="695325"/>
              <a:ext cx="2082246" cy="140017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397565</xdr:colOff>
      <xdr:row>4</xdr:row>
      <xdr:rowOff>0</xdr:rowOff>
    </xdr:from>
    <xdr:to>
      <xdr:col>20</xdr:col>
      <xdr:colOff>16565</xdr:colOff>
      <xdr:row>16</xdr:row>
      <xdr:rowOff>182219</xdr:rowOff>
    </xdr:to>
    <xdr:graphicFrame macro="">
      <xdr:nvGraphicFramePr>
        <xdr:cNvPr id="7" name="Chart 6">
          <a:extLst>
            <a:ext uri="{FF2B5EF4-FFF2-40B4-BE49-F238E27FC236}">
              <a16:creationId xmlns:a16="http://schemas.microsoft.com/office/drawing/2014/main" id="{D85BD0B7-486D-4340-94DF-3F9DBC406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389283</xdr:colOff>
      <xdr:row>16</xdr:row>
      <xdr:rowOff>182219</xdr:rowOff>
    </xdr:from>
    <xdr:to>
      <xdr:col>20</xdr:col>
      <xdr:colOff>8282</xdr:colOff>
      <xdr:row>29</xdr:row>
      <xdr:rowOff>24849</xdr:rowOff>
    </xdr:to>
    <xdr:graphicFrame macro="">
      <xdr:nvGraphicFramePr>
        <xdr:cNvPr id="8" name="Chart 7">
          <a:extLst>
            <a:ext uri="{FF2B5EF4-FFF2-40B4-BE49-F238E27FC236}">
              <a16:creationId xmlns:a16="http://schemas.microsoft.com/office/drawing/2014/main" id="{896D151C-2194-46FB-AE93-EBD29E9C9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455544</xdr:colOff>
      <xdr:row>0</xdr:row>
      <xdr:rowOff>0</xdr:rowOff>
    </xdr:from>
    <xdr:to>
      <xdr:col>5</xdr:col>
      <xdr:colOff>268088</xdr:colOff>
      <xdr:row>3</xdr:row>
      <xdr:rowOff>123922</xdr:rowOff>
    </xdr:to>
    <xdr:pic>
      <xdr:nvPicPr>
        <xdr:cNvPr id="9" name="Picture 8">
          <a:extLst>
            <a:ext uri="{FF2B5EF4-FFF2-40B4-BE49-F238E27FC236}">
              <a16:creationId xmlns:a16="http://schemas.microsoft.com/office/drawing/2014/main" id="{6B31240A-2B39-70C0-12AF-ADA39DAAF281}"/>
            </a:ext>
          </a:extLst>
        </xdr:cNvPr>
        <xdr:cNvPicPr>
          <a:picLocks noChangeAspect="1"/>
        </xdr:cNvPicPr>
      </xdr:nvPicPr>
      <xdr:blipFill>
        <a:blip xmlns:r="http://schemas.openxmlformats.org/officeDocument/2006/relationships" r:embed="rId4"/>
        <a:stretch>
          <a:fillRect/>
        </a:stretch>
      </xdr:blipFill>
      <xdr:spPr>
        <a:xfrm>
          <a:off x="2294283" y="0"/>
          <a:ext cx="1038370" cy="69542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a" refreshedDate="45660.899209722222" createdVersion="8" refreshedVersion="8" minRefreshableVersion="3" recordCount="101" xr:uid="{5832C165-B663-46A6-A7A3-FF97D9FB3237}">
  <cacheSource type="worksheet">
    <worksheetSource name="Table1"/>
  </cacheSource>
  <cacheFields count="14">
    <cacheField name="Order ID" numFmtId="0">
      <sharedItems count="101">
        <s v="BB-00001"/>
        <s v="BB-00002"/>
        <s v="BB-00003"/>
        <s v="BB-00004"/>
        <s v="BB-00005"/>
        <s v="BB-00006"/>
        <s v="BB-00007"/>
        <s v="BB-00008"/>
        <s v="BB-00009"/>
        <s v="BB-00010"/>
        <s v="BB-00011"/>
        <s v="BB-00012"/>
        <s v="BB-00013"/>
        <s v="BB-00014"/>
        <s v="BB-00015"/>
        <s v="BB-00016"/>
        <s v="BB-00017"/>
        <s v="BB-00018"/>
        <s v="BB-00019"/>
        <s v="BB-00020"/>
        <s v="BB-00021"/>
        <s v="BB-00022"/>
        <s v="BB-00023"/>
        <s v="BB-00024"/>
        <s v="BB-00025"/>
        <s v="BB-00026"/>
        <s v="BB-00027"/>
        <s v="BB-00028"/>
        <s v="BB-00029"/>
        <s v="BB-00030"/>
        <s v="BB-00031"/>
        <s v="BB-00032"/>
        <s v="BB-00033"/>
        <s v="BB-00034"/>
        <s v="BB-00035"/>
        <s v="BB-00036"/>
        <s v="BB-00037"/>
        <s v="BB-00038"/>
        <s v="BB-00039"/>
        <s v="BB-00040"/>
        <s v="BB-00041"/>
        <s v="BB-00042"/>
        <s v="BB-00043"/>
        <s v="BB-00044"/>
        <s v="BB-00045"/>
        <s v="BB-00046"/>
        <s v="BB-00047"/>
        <s v="BB-00048"/>
        <s v="BB-00049"/>
        <s v="BB-00050"/>
        <s v="BB-00051"/>
        <s v="BB-00052"/>
        <s v="BB-00053"/>
        <s v="BB-00054"/>
        <s v="BB-00055"/>
        <s v="BB-00056"/>
        <s v="BB-00057"/>
        <s v="BB-00058"/>
        <s v="BB-00059"/>
        <s v="BB-00060"/>
        <s v="BB-00061"/>
        <s v="BB-00062"/>
        <s v="BB-00063"/>
        <s v="BB-00064"/>
        <s v="BB-00065"/>
        <s v="BB-00066"/>
        <s v="BB-00067"/>
        <s v="BB-00068"/>
        <s v="BB-00069"/>
        <s v="BB-00070"/>
        <s v="BB-00071"/>
        <s v="BB-00072"/>
        <s v="BB-00073"/>
        <s v="BB-00074"/>
        <s v="BB-00075"/>
        <s v="BB-00076"/>
        <s v="BB-00077"/>
        <s v="BB-00078"/>
        <s v="BB-00079"/>
        <s v="BB-00080"/>
        <s v="BB-00081"/>
        <s v="BB-00082"/>
        <s v="BB-00083"/>
        <s v="BB-00084"/>
        <s v="BB-00085"/>
        <s v="BB-00086"/>
        <s v="BB-00087"/>
        <s v="BB-00088"/>
        <s v="BB-00089"/>
        <s v="BB-00090"/>
        <s v="BB-00091"/>
        <s v="BB-00092"/>
        <s v="BB-00093"/>
        <s v="BB-00094"/>
        <s v="BB-00095"/>
        <s v="BB-00096"/>
        <s v="BB-00097"/>
        <s v="BB-00098"/>
        <s v="BB-00099"/>
        <s v="BB-00100"/>
        <s v="BB-00101"/>
      </sharedItems>
    </cacheField>
    <cacheField name="Order Date" numFmtId="165">
      <sharedItems containsSemiMixedTypes="0" containsNonDate="0" containsDate="1" containsString="0" minDate="2024-10-05T12:20:54" maxDate="2025-01-04T00:00:00" count="59">
        <d v="2024-12-25T12:20:54"/>
        <d v="2024-10-17T12:20:54"/>
        <d v="2024-10-29T12:20:54"/>
        <d v="2024-12-23T12:20:54"/>
        <d v="2024-11-05T12:20:54"/>
        <d v="2024-11-26T12:20:54"/>
        <d v="2024-12-07T12:20:54"/>
        <d v="2024-10-23T12:20:54"/>
        <d v="2024-10-11T12:20:54"/>
        <d v="2024-12-21T12:20:54"/>
        <d v="2024-12-30T12:20:54"/>
        <d v="2024-10-05T12:20:54"/>
        <d v="2024-11-11T12:20:54"/>
        <d v="2024-11-03T12:20:54"/>
        <d v="2024-12-03T12:20:54"/>
        <d v="2025-01-01T12:20:54"/>
        <d v="2024-11-07T12:20:54"/>
        <d v="2024-10-13T12:20:54"/>
        <d v="2024-12-20T12:20:54"/>
        <d v="2024-12-22T12:20:54"/>
        <d v="2024-11-15T12:20:54"/>
        <d v="2024-12-28T12:20:54"/>
        <d v="2024-11-24T12:20:54"/>
        <d v="2024-12-01T12:20:54"/>
        <d v="2024-12-19T12:20:54"/>
        <d v="2024-10-09T12:20:54"/>
        <d v="2024-12-13T12:20:54"/>
        <d v="2024-11-16T12:20:54"/>
        <d v="2024-11-02T12:20:54"/>
        <d v="2024-12-12T12:20:54"/>
        <d v="2024-11-20T12:20:54"/>
        <d v="2024-11-30T12:20:54"/>
        <d v="2024-11-06T12:20:54"/>
        <d v="2024-11-08T12:20:54"/>
        <d v="2024-12-31T12:20:54"/>
        <d v="2024-10-30T12:20:54"/>
        <d v="2024-11-12T12:20:54"/>
        <d v="2024-11-09T12:20:54"/>
        <d v="2024-10-08T12:20:54"/>
        <d v="2024-12-11T12:20:54"/>
        <d v="2024-11-28T12:20:54"/>
        <d v="2024-12-24T12:20:54"/>
        <d v="2024-10-27T12:20:54"/>
        <d v="2024-11-17T12:20:54"/>
        <d v="2024-10-15T12:20:54"/>
        <d v="2024-11-25T12:20:54"/>
        <d v="2024-11-27T12:20:54"/>
        <d v="2024-10-20T12:20:54"/>
        <d v="2024-10-24T12:20:54"/>
        <d v="2024-12-29T12:20:54"/>
        <d v="2024-12-05T12:20:54"/>
        <d v="2024-12-16T12:20:54"/>
        <d v="2024-10-19T12:20:54"/>
        <d v="2024-12-26T12:20:54"/>
        <d v="2024-12-18T12:20:54"/>
        <d v="2024-12-10T12:20:54"/>
        <d v="2024-12-09T12:20:54"/>
        <d v="2024-12-08T12:20:54"/>
        <d v="2025-01-03T00:00:00"/>
      </sharedItems>
      <fieldGroup par="13"/>
    </cacheField>
    <cacheField name="Customer ID" numFmtId="0">
      <sharedItems count="44">
        <s v="C-0019"/>
        <s v="C-0029"/>
        <s v="C-0009"/>
        <s v="C-0040"/>
        <s v="C-0023"/>
        <s v="C-0041"/>
        <s v="C-0046"/>
        <s v="C-0006"/>
        <s v="C-0021"/>
        <s v="C-0012"/>
        <s v="C-0003"/>
        <s v="C-0020"/>
        <s v="C-0005"/>
        <s v="C-0001"/>
        <s v="C-0004"/>
        <s v="C-0044"/>
        <s v="C-0043"/>
        <s v="C-0048"/>
        <s v="C-0026"/>
        <s v="C-0022"/>
        <s v="C-0036"/>
        <s v="C-0032"/>
        <s v="C-0039"/>
        <s v="C-0049"/>
        <s v="C-0050"/>
        <s v="C-0015"/>
        <s v="C-0030"/>
        <s v="C-0024"/>
        <s v="C-0047"/>
        <s v="C-0017"/>
        <s v="C-0035"/>
        <s v="C-0014"/>
        <s v="C-0045"/>
        <s v="C-0034"/>
        <s v="C-0033"/>
        <s v="C-0011"/>
        <s v="C-0010"/>
        <s v="C-0027"/>
        <s v="C-0025"/>
        <s v="C-0037"/>
        <s v="C-0038"/>
        <s v="C-0016"/>
        <s v="C-0042"/>
        <s v="C-0002"/>
      </sharedItems>
    </cacheField>
    <cacheField name="Product ID" numFmtId="0">
      <sharedItems/>
    </cacheField>
    <cacheField name="Quantity" numFmtId="0">
      <sharedItems containsSemiMixedTypes="0" containsString="0" containsNumber="1" containsInteger="1" minValue="1" maxValue="2"/>
    </cacheField>
    <cacheField name="Bouquet Option" numFmtId="0">
      <sharedItems count="3">
        <s v="3 piece"/>
        <s v="1 piece"/>
        <s v="2 piece"/>
      </sharedItems>
    </cacheField>
    <cacheField name="Assembled" numFmtId="0">
      <sharedItems count="2">
        <s v="No"/>
        <s v="Yes"/>
      </sharedItems>
    </cacheField>
    <cacheField name="Flowers" numFmtId="0">
      <sharedItems count="55">
        <s v="Pink Rose, White Rose, Blue Rose"/>
        <s v="Blue Rose"/>
        <s v="Pink Rose"/>
        <s v="Sunflower, Red Rose"/>
        <s v="Red Rose"/>
        <s v="Sunflower"/>
        <s v="Sunflower, Blue Rose"/>
        <s v="Red Rose, White Rose, Sunflower"/>
        <s v="Tulips"/>
        <s v="Blue Rose, White Rose"/>
        <s v="Pink Rose, White Rose, Tulips"/>
        <s v="White Rose, Sunflower, Tulips"/>
        <s v="Sunflower, Tulips, Pink Rose"/>
        <s v="Red Rose, Pink Rose"/>
        <s v="Red Rose, Sunflower"/>
        <s v="Blue Rose, Sunflower"/>
        <s v="Red Rose, White Rose"/>
        <s v="Sunflower, Blue Rose, White Rose"/>
        <s v="Pink Rose, Red Rose, Sunflower"/>
        <s v="Pink Rose, Sunflower, White Rose"/>
        <s v="White Rose, Pink Rose, Sunflower"/>
        <s v="Sunflower, Tulips"/>
        <s v="Sunflower, Pink Rose"/>
        <s v="Tulips, Pink Rose, Sunflower"/>
        <s v="Pink Rose, White Rose, Red Rose"/>
        <s v="Pink Rose, Sunflower, Red Rose"/>
        <s v="Pink Rose, Sunflower"/>
        <s v="White Rose, Sunflower"/>
        <s v="White Rose"/>
        <s v="Tulips, Red Rose"/>
        <s v="Blue Rose, Pink Rose"/>
        <s v="White Rose, Red Rose, Tulips"/>
        <s v="Tulips, Pink Rose, Blue Rose"/>
        <s v="Pink Rose, Red Rose, Tulips"/>
        <s v="Red Rose, White Rose, Tulips"/>
        <s v="Sunflower, Pink Rose, Red Rose"/>
        <s v="Tulips, Sunflower, Pink Rose"/>
        <s v="Blue Rose, Pink Rose, Sunflower"/>
        <s v="White Rose, Pink Rose, Blue Rose"/>
        <s v="Blue Rose, Red Rose, Pink Rose"/>
        <s v="White Rose, Red Rose, Pink Rose"/>
        <s v="Red Rose, Blue Rose"/>
        <s v="Red Rose, Pink Rose, Tulips"/>
        <s v="Pink Rose, Red Rose, White Rose"/>
        <s v="Red Rose, Tulips"/>
        <s v="Pink Rose, Blue Rose, Sunflower"/>
        <s v="Tulips, Blue Rose, Pink Rose"/>
        <s v="White Rose, Pink Rose, Tulips"/>
        <s v="Sunflower, Red Rose, Tulips"/>
        <s v="Tulips, Red Rose, Blue Rose"/>
        <s v="Pink Rose, White Rose"/>
        <s v="Sunflower, White Rose"/>
        <s v="Tulips, Blue Rose, Sunflower"/>
        <s v="Red Rose, Sunflower, Blue Rose"/>
        <s v="White Rose, Red Rose"/>
      </sharedItems>
    </cacheField>
    <cacheField name="Wrapper Color" numFmtId="0">
      <sharedItems count="11">
        <s v="Goauche"/>
        <s v="Azure"/>
        <s v="Purple"/>
        <s v="Black"/>
        <s v="Red"/>
        <s v="Blue"/>
        <s v="White"/>
        <s v="Bean Paste"/>
        <s v="Sand"/>
        <s v="Milktea"/>
        <s v="Pink"/>
      </sharedItems>
    </cacheField>
    <cacheField name="Ribbon Color" numFmtId="0">
      <sharedItems count="9">
        <s v="Champagne"/>
        <s v="Yellow"/>
        <s v="Blue"/>
        <s v="Brown"/>
        <s v="Pearl"/>
        <s v="Black"/>
        <s v="Red"/>
        <s v="White"/>
        <s v="Camel"/>
      </sharedItems>
    </cacheField>
    <cacheField name="Total Price" numFmtId="164">
      <sharedItems containsSemiMixedTypes="0" containsString="0" containsNumber="1" containsInteger="1" minValue="380" maxValue="1000" count="8">
        <n v="520"/>
        <n v="1000"/>
        <n v="760"/>
        <n v="380"/>
        <n v="500"/>
        <n v="450"/>
        <n v="700"/>
        <n v="600"/>
      </sharedItems>
    </cacheField>
    <cacheField name="Days (Order Date)" numFmtId="0" databaseField="0">
      <fieldGroup base="1">
        <rangePr groupBy="days" startDate="2024-10-05T12:20:54" endDate="2025-01-04T00:00:00"/>
        <groupItems count="368">
          <s v="&lt;10/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4/2025"/>
        </groupItems>
      </fieldGroup>
    </cacheField>
    <cacheField name="Months (Order Date)" numFmtId="0" databaseField="0">
      <fieldGroup base="1">
        <rangePr groupBy="months" startDate="2024-10-05T12:20:54" endDate="2025-01-04T00:00:00"/>
        <groupItems count="14">
          <s v="&lt;10/5/2024"/>
          <s v="Jan"/>
          <s v="Feb"/>
          <s v="Mar"/>
          <s v="Apr"/>
          <s v="May"/>
          <s v="Jun"/>
          <s v="Jul"/>
          <s v="Aug"/>
          <s v="Sep"/>
          <s v="Oct"/>
          <s v="Nov"/>
          <s v="Dec"/>
          <s v="&gt;1/4/2025"/>
        </groupItems>
      </fieldGroup>
    </cacheField>
    <cacheField name="Years (Order Date)" numFmtId="0" databaseField="0">
      <fieldGroup base="1">
        <rangePr groupBy="years" startDate="2024-10-05T12:20:54" endDate="2025-01-04T00:00:00"/>
        <groupItems count="4">
          <s v="&lt;10/5/2024"/>
          <s v="2024"/>
          <s v="2025"/>
          <s v="&gt;1/4/2025"/>
        </groupItems>
      </fieldGroup>
    </cacheField>
  </cacheFields>
  <extLst>
    <ext xmlns:x14="http://schemas.microsoft.com/office/spreadsheetml/2009/9/main" uri="{725AE2AE-9491-48be-B2B4-4EB974FC3084}">
      <x14:pivotCacheDefinition pivotCacheId="1989237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s v="3 piece"/>
    <n v="1"/>
    <x v="0"/>
    <x v="0"/>
    <x v="0"/>
    <x v="0"/>
    <x v="0"/>
    <x v="0"/>
  </r>
  <r>
    <x v="1"/>
    <x v="1"/>
    <x v="1"/>
    <s v="1 piece"/>
    <n v="2"/>
    <x v="1"/>
    <x v="1"/>
    <x v="1"/>
    <x v="1"/>
    <x v="1"/>
    <x v="1"/>
  </r>
  <r>
    <x v="2"/>
    <x v="2"/>
    <x v="2"/>
    <s v="1 piece"/>
    <n v="2"/>
    <x v="1"/>
    <x v="0"/>
    <x v="2"/>
    <x v="2"/>
    <x v="2"/>
    <x v="2"/>
  </r>
  <r>
    <x v="3"/>
    <x v="3"/>
    <x v="3"/>
    <s v="1 piece"/>
    <n v="1"/>
    <x v="1"/>
    <x v="0"/>
    <x v="3"/>
    <x v="3"/>
    <x v="3"/>
    <x v="3"/>
  </r>
  <r>
    <x v="4"/>
    <x v="4"/>
    <x v="4"/>
    <s v="1 piece"/>
    <n v="1"/>
    <x v="1"/>
    <x v="1"/>
    <x v="4"/>
    <x v="3"/>
    <x v="4"/>
    <x v="4"/>
  </r>
  <r>
    <x v="5"/>
    <x v="5"/>
    <x v="5"/>
    <s v="1 piece"/>
    <n v="1"/>
    <x v="1"/>
    <x v="0"/>
    <x v="5"/>
    <x v="3"/>
    <x v="5"/>
    <x v="3"/>
  </r>
  <r>
    <x v="6"/>
    <x v="6"/>
    <x v="6"/>
    <s v="1 piece"/>
    <n v="1"/>
    <x v="1"/>
    <x v="1"/>
    <x v="6"/>
    <x v="3"/>
    <x v="6"/>
    <x v="4"/>
  </r>
  <r>
    <x v="7"/>
    <x v="7"/>
    <x v="7"/>
    <s v="2 piece"/>
    <n v="1"/>
    <x v="2"/>
    <x v="0"/>
    <x v="7"/>
    <x v="0"/>
    <x v="5"/>
    <x v="5"/>
  </r>
  <r>
    <x v="8"/>
    <x v="8"/>
    <x v="8"/>
    <s v="3 piece"/>
    <n v="1"/>
    <x v="0"/>
    <x v="1"/>
    <x v="2"/>
    <x v="4"/>
    <x v="3"/>
    <x v="6"/>
  </r>
  <r>
    <x v="9"/>
    <x v="9"/>
    <x v="9"/>
    <s v="1 piece"/>
    <n v="1"/>
    <x v="1"/>
    <x v="1"/>
    <x v="4"/>
    <x v="4"/>
    <x v="2"/>
    <x v="4"/>
  </r>
  <r>
    <x v="10"/>
    <x v="3"/>
    <x v="10"/>
    <s v="2 piece"/>
    <n v="1"/>
    <x v="2"/>
    <x v="1"/>
    <x v="8"/>
    <x v="5"/>
    <x v="7"/>
    <x v="7"/>
  </r>
  <r>
    <x v="11"/>
    <x v="10"/>
    <x v="3"/>
    <s v="2 piece"/>
    <n v="1"/>
    <x v="2"/>
    <x v="0"/>
    <x v="9"/>
    <x v="4"/>
    <x v="7"/>
    <x v="5"/>
  </r>
  <r>
    <x v="12"/>
    <x v="11"/>
    <x v="11"/>
    <s v="2 piece"/>
    <n v="1"/>
    <x v="2"/>
    <x v="1"/>
    <x v="2"/>
    <x v="3"/>
    <x v="3"/>
    <x v="7"/>
  </r>
  <r>
    <x v="13"/>
    <x v="12"/>
    <x v="12"/>
    <s v="1 piece"/>
    <n v="1"/>
    <x v="1"/>
    <x v="1"/>
    <x v="4"/>
    <x v="6"/>
    <x v="8"/>
    <x v="4"/>
  </r>
  <r>
    <x v="14"/>
    <x v="13"/>
    <x v="4"/>
    <s v="2 piece"/>
    <n v="1"/>
    <x v="2"/>
    <x v="0"/>
    <x v="10"/>
    <x v="4"/>
    <x v="2"/>
    <x v="5"/>
  </r>
  <r>
    <x v="15"/>
    <x v="14"/>
    <x v="13"/>
    <s v="2 piece"/>
    <n v="1"/>
    <x v="2"/>
    <x v="0"/>
    <x v="9"/>
    <x v="7"/>
    <x v="3"/>
    <x v="5"/>
  </r>
  <r>
    <x v="16"/>
    <x v="15"/>
    <x v="7"/>
    <s v="2 piece"/>
    <n v="1"/>
    <x v="2"/>
    <x v="0"/>
    <x v="11"/>
    <x v="1"/>
    <x v="5"/>
    <x v="5"/>
  </r>
  <r>
    <x v="17"/>
    <x v="16"/>
    <x v="14"/>
    <s v="1 piece"/>
    <n v="1"/>
    <x v="1"/>
    <x v="0"/>
    <x v="5"/>
    <x v="8"/>
    <x v="7"/>
    <x v="3"/>
  </r>
  <r>
    <x v="18"/>
    <x v="17"/>
    <x v="15"/>
    <s v="1 piece"/>
    <n v="1"/>
    <x v="1"/>
    <x v="1"/>
    <x v="5"/>
    <x v="6"/>
    <x v="8"/>
    <x v="4"/>
  </r>
  <r>
    <x v="19"/>
    <x v="7"/>
    <x v="6"/>
    <s v="3 piece"/>
    <n v="1"/>
    <x v="0"/>
    <x v="1"/>
    <x v="12"/>
    <x v="2"/>
    <x v="0"/>
    <x v="6"/>
  </r>
  <r>
    <x v="20"/>
    <x v="18"/>
    <x v="16"/>
    <s v="1 piece"/>
    <n v="1"/>
    <x v="1"/>
    <x v="0"/>
    <x v="13"/>
    <x v="3"/>
    <x v="5"/>
    <x v="3"/>
  </r>
  <r>
    <x v="21"/>
    <x v="19"/>
    <x v="9"/>
    <s v="1 piece"/>
    <n v="1"/>
    <x v="1"/>
    <x v="0"/>
    <x v="14"/>
    <x v="8"/>
    <x v="1"/>
    <x v="3"/>
  </r>
  <r>
    <x v="22"/>
    <x v="20"/>
    <x v="17"/>
    <s v="1 piece"/>
    <n v="1"/>
    <x v="1"/>
    <x v="1"/>
    <x v="15"/>
    <x v="8"/>
    <x v="8"/>
    <x v="4"/>
  </r>
  <r>
    <x v="23"/>
    <x v="21"/>
    <x v="18"/>
    <s v="2 piece"/>
    <n v="1"/>
    <x v="2"/>
    <x v="0"/>
    <x v="1"/>
    <x v="2"/>
    <x v="1"/>
    <x v="5"/>
  </r>
  <r>
    <x v="24"/>
    <x v="3"/>
    <x v="19"/>
    <s v="2 piece"/>
    <n v="1"/>
    <x v="2"/>
    <x v="0"/>
    <x v="16"/>
    <x v="7"/>
    <x v="3"/>
    <x v="5"/>
  </r>
  <r>
    <x v="25"/>
    <x v="22"/>
    <x v="6"/>
    <s v="3 piece"/>
    <n v="1"/>
    <x v="0"/>
    <x v="1"/>
    <x v="17"/>
    <x v="4"/>
    <x v="5"/>
    <x v="6"/>
  </r>
  <r>
    <x v="26"/>
    <x v="23"/>
    <x v="20"/>
    <s v="1 piece"/>
    <n v="1"/>
    <x v="1"/>
    <x v="1"/>
    <x v="18"/>
    <x v="9"/>
    <x v="3"/>
    <x v="4"/>
  </r>
  <r>
    <x v="27"/>
    <x v="24"/>
    <x v="21"/>
    <s v="2 piece"/>
    <n v="1"/>
    <x v="2"/>
    <x v="1"/>
    <x v="19"/>
    <x v="2"/>
    <x v="0"/>
    <x v="7"/>
  </r>
  <r>
    <x v="28"/>
    <x v="25"/>
    <x v="22"/>
    <s v="3 piece"/>
    <n v="1"/>
    <x v="0"/>
    <x v="1"/>
    <x v="20"/>
    <x v="2"/>
    <x v="8"/>
    <x v="6"/>
  </r>
  <r>
    <x v="29"/>
    <x v="26"/>
    <x v="23"/>
    <s v="1 piece"/>
    <n v="1"/>
    <x v="1"/>
    <x v="1"/>
    <x v="21"/>
    <x v="5"/>
    <x v="8"/>
    <x v="4"/>
  </r>
  <r>
    <x v="30"/>
    <x v="6"/>
    <x v="24"/>
    <s v="2 piece"/>
    <n v="1"/>
    <x v="2"/>
    <x v="0"/>
    <x v="22"/>
    <x v="9"/>
    <x v="1"/>
    <x v="5"/>
  </r>
  <r>
    <x v="31"/>
    <x v="27"/>
    <x v="25"/>
    <s v="1 piece"/>
    <n v="1"/>
    <x v="1"/>
    <x v="1"/>
    <x v="3"/>
    <x v="5"/>
    <x v="4"/>
    <x v="4"/>
  </r>
  <r>
    <x v="32"/>
    <x v="28"/>
    <x v="6"/>
    <s v="2 piece"/>
    <n v="1"/>
    <x v="2"/>
    <x v="0"/>
    <x v="23"/>
    <x v="1"/>
    <x v="6"/>
    <x v="5"/>
  </r>
  <r>
    <x v="33"/>
    <x v="29"/>
    <x v="3"/>
    <s v="3 piece"/>
    <n v="1"/>
    <x v="0"/>
    <x v="1"/>
    <x v="14"/>
    <x v="5"/>
    <x v="8"/>
    <x v="6"/>
  </r>
  <r>
    <x v="34"/>
    <x v="18"/>
    <x v="14"/>
    <s v="1 piece"/>
    <n v="1"/>
    <x v="1"/>
    <x v="0"/>
    <x v="5"/>
    <x v="10"/>
    <x v="3"/>
    <x v="3"/>
  </r>
  <r>
    <x v="35"/>
    <x v="30"/>
    <x v="22"/>
    <s v="1 piece"/>
    <n v="1"/>
    <x v="1"/>
    <x v="0"/>
    <x v="24"/>
    <x v="9"/>
    <x v="5"/>
    <x v="3"/>
  </r>
  <r>
    <x v="36"/>
    <x v="26"/>
    <x v="16"/>
    <s v="2 piece"/>
    <n v="1"/>
    <x v="2"/>
    <x v="1"/>
    <x v="25"/>
    <x v="2"/>
    <x v="7"/>
    <x v="7"/>
  </r>
  <r>
    <x v="37"/>
    <x v="31"/>
    <x v="26"/>
    <s v="1 piece"/>
    <n v="1"/>
    <x v="1"/>
    <x v="1"/>
    <x v="26"/>
    <x v="7"/>
    <x v="4"/>
    <x v="4"/>
  </r>
  <r>
    <x v="38"/>
    <x v="32"/>
    <x v="27"/>
    <s v="2 piece"/>
    <n v="1"/>
    <x v="2"/>
    <x v="1"/>
    <x v="16"/>
    <x v="0"/>
    <x v="8"/>
    <x v="7"/>
  </r>
  <r>
    <x v="39"/>
    <x v="33"/>
    <x v="28"/>
    <s v="3 piece"/>
    <n v="1"/>
    <x v="0"/>
    <x v="1"/>
    <x v="27"/>
    <x v="2"/>
    <x v="2"/>
    <x v="6"/>
  </r>
  <r>
    <x v="40"/>
    <x v="17"/>
    <x v="18"/>
    <s v="2 piece"/>
    <n v="1"/>
    <x v="2"/>
    <x v="1"/>
    <x v="8"/>
    <x v="7"/>
    <x v="1"/>
    <x v="7"/>
  </r>
  <r>
    <x v="41"/>
    <x v="21"/>
    <x v="13"/>
    <s v="1 piece"/>
    <n v="1"/>
    <x v="1"/>
    <x v="0"/>
    <x v="10"/>
    <x v="4"/>
    <x v="5"/>
    <x v="3"/>
  </r>
  <r>
    <x v="42"/>
    <x v="34"/>
    <x v="29"/>
    <s v="3 piece"/>
    <n v="1"/>
    <x v="0"/>
    <x v="0"/>
    <x v="28"/>
    <x v="0"/>
    <x v="4"/>
    <x v="0"/>
  </r>
  <r>
    <x v="43"/>
    <x v="28"/>
    <x v="25"/>
    <s v="1 piece"/>
    <n v="1"/>
    <x v="1"/>
    <x v="0"/>
    <x v="29"/>
    <x v="8"/>
    <x v="3"/>
    <x v="3"/>
  </r>
  <r>
    <x v="44"/>
    <x v="35"/>
    <x v="30"/>
    <s v="3 piece"/>
    <n v="1"/>
    <x v="0"/>
    <x v="1"/>
    <x v="8"/>
    <x v="3"/>
    <x v="8"/>
    <x v="6"/>
  </r>
  <r>
    <x v="45"/>
    <x v="9"/>
    <x v="18"/>
    <s v="1 piece"/>
    <n v="1"/>
    <x v="1"/>
    <x v="1"/>
    <x v="16"/>
    <x v="10"/>
    <x v="0"/>
    <x v="4"/>
  </r>
  <r>
    <x v="46"/>
    <x v="36"/>
    <x v="6"/>
    <s v="2 piece"/>
    <n v="1"/>
    <x v="2"/>
    <x v="0"/>
    <x v="30"/>
    <x v="7"/>
    <x v="6"/>
    <x v="5"/>
  </r>
  <r>
    <x v="47"/>
    <x v="25"/>
    <x v="6"/>
    <s v="3 piece"/>
    <n v="1"/>
    <x v="0"/>
    <x v="1"/>
    <x v="31"/>
    <x v="0"/>
    <x v="1"/>
    <x v="6"/>
  </r>
  <r>
    <x v="48"/>
    <x v="11"/>
    <x v="8"/>
    <s v="1 piece"/>
    <n v="1"/>
    <x v="1"/>
    <x v="1"/>
    <x v="2"/>
    <x v="1"/>
    <x v="7"/>
    <x v="4"/>
  </r>
  <r>
    <x v="49"/>
    <x v="4"/>
    <x v="12"/>
    <s v="2 piece"/>
    <n v="1"/>
    <x v="2"/>
    <x v="1"/>
    <x v="8"/>
    <x v="9"/>
    <x v="7"/>
    <x v="7"/>
  </r>
  <r>
    <x v="50"/>
    <x v="25"/>
    <x v="31"/>
    <s v="1 piece"/>
    <n v="1"/>
    <x v="1"/>
    <x v="0"/>
    <x v="32"/>
    <x v="2"/>
    <x v="3"/>
    <x v="3"/>
  </r>
  <r>
    <x v="51"/>
    <x v="37"/>
    <x v="24"/>
    <s v="3 piece"/>
    <n v="1"/>
    <x v="0"/>
    <x v="1"/>
    <x v="33"/>
    <x v="3"/>
    <x v="7"/>
    <x v="6"/>
  </r>
  <r>
    <x v="52"/>
    <x v="1"/>
    <x v="3"/>
    <s v="3 piece"/>
    <n v="1"/>
    <x v="0"/>
    <x v="1"/>
    <x v="34"/>
    <x v="3"/>
    <x v="8"/>
    <x v="6"/>
  </r>
  <r>
    <x v="53"/>
    <x v="31"/>
    <x v="32"/>
    <s v="3 piece"/>
    <n v="1"/>
    <x v="0"/>
    <x v="1"/>
    <x v="35"/>
    <x v="8"/>
    <x v="7"/>
    <x v="6"/>
  </r>
  <r>
    <x v="54"/>
    <x v="32"/>
    <x v="20"/>
    <s v="3 piece"/>
    <n v="1"/>
    <x v="0"/>
    <x v="1"/>
    <x v="36"/>
    <x v="5"/>
    <x v="3"/>
    <x v="6"/>
  </r>
  <r>
    <x v="55"/>
    <x v="38"/>
    <x v="16"/>
    <s v="1 piece"/>
    <n v="1"/>
    <x v="1"/>
    <x v="0"/>
    <x v="8"/>
    <x v="2"/>
    <x v="5"/>
    <x v="3"/>
  </r>
  <r>
    <x v="56"/>
    <x v="39"/>
    <x v="33"/>
    <s v="1 piece"/>
    <n v="1"/>
    <x v="1"/>
    <x v="1"/>
    <x v="28"/>
    <x v="6"/>
    <x v="8"/>
    <x v="4"/>
  </r>
  <r>
    <x v="57"/>
    <x v="27"/>
    <x v="34"/>
    <s v="2 piece"/>
    <n v="1"/>
    <x v="2"/>
    <x v="0"/>
    <x v="2"/>
    <x v="3"/>
    <x v="0"/>
    <x v="5"/>
  </r>
  <r>
    <x v="58"/>
    <x v="40"/>
    <x v="15"/>
    <s v="2 piece"/>
    <n v="1"/>
    <x v="2"/>
    <x v="1"/>
    <x v="2"/>
    <x v="8"/>
    <x v="0"/>
    <x v="7"/>
  </r>
  <r>
    <x v="59"/>
    <x v="41"/>
    <x v="15"/>
    <s v="2 piece"/>
    <n v="1"/>
    <x v="2"/>
    <x v="0"/>
    <x v="37"/>
    <x v="8"/>
    <x v="2"/>
    <x v="5"/>
  </r>
  <r>
    <x v="60"/>
    <x v="42"/>
    <x v="14"/>
    <s v="1 piece"/>
    <n v="1"/>
    <x v="1"/>
    <x v="0"/>
    <x v="27"/>
    <x v="7"/>
    <x v="4"/>
    <x v="3"/>
  </r>
  <r>
    <x v="61"/>
    <x v="43"/>
    <x v="23"/>
    <s v="3 piece"/>
    <n v="1"/>
    <x v="0"/>
    <x v="0"/>
    <x v="34"/>
    <x v="7"/>
    <x v="4"/>
    <x v="0"/>
  </r>
  <r>
    <x v="62"/>
    <x v="38"/>
    <x v="12"/>
    <s v="1 piece"/>
    <n v="1"/>
    <x v="1"/>
    <x v="1"/>
    <x v="28"/>
    <x v="3"/>
    <x v="1"/>
    <x v="4"/>
  </r>
  <r>
    <x v="63"/>
    <x v="44"/>
    <x v="13"/>
    <s v="1 piece"/>
    <n v="1"/>
    <x v="1"/>
    <x v="1"/>
    <x v="5"/>
    <x v="8"/>
    <x v="2"/>
    <x v="4"/>
  </r>
  <r>
    <x v="64"/>
    <x v="3"/>
    <x v="35"/>
    <s v="1 piece"/>
    <n v="1"/>
    <x v="1"/>
    <x v="1"/>
    <x v="2"/>
    <x v="9"/>
    <x v="2"/>
    <x v="4"/>
  </r>
  <r>
    <x v="65"/>
    <x v="44"/>
    <x v="6"/>
    <s v="1 piece"/>
    <n v="1"/>
    <x v="1"/>
    <x v="0"/>
    <x v="30"/>
    <x v="3"/>
    <x v="2"/>
    <x v="3"/>
  </r>
  <r>
    <x v="66"/>
    <x v="16"/>
    <x v="36"/>
    <s v="1 piece"/>
    <n v="1"/>
    <x v="1"/>
    <x v="1"/>
    <x v="38"/>
    <x v="9"/>
    <x v="3"/>
    <x v="4"/>
  </r>
  <r>
    <x v="67"/>
    <x v="45"/>
    <x v="37"/>
    <s v="1 piece"/>
    <n v="1"/>
    <x v="1"/>
    <x v="0"/>
    <x v="2"/>
    <x v="5"/>
    <x v="2"/>
    <x v="3"/>
  </r>
  <r>
    <x v="68"/>
    <x v="46"/>
    <x v="18"/>
    <s v="3 piece"/>
    <n v="1"/>
    <x v="0"/>
    <x v="1"/>
    <x v="29"/>
    <x v="3"/>
    <x v="5"/>
    <x v="6"/>
  </r>
  <r>
    <x v="69"/>
    <x v="47"/>
    <x v="0"/>
    <s v="1 piece"/>
    <n v="1"/>
    <x v="1"/>
    <x v="0"/>
    <x v="5"/>
    <x v="0"/>
    <x v="2"/>
    <x v="3"/>
  </r>
  <r>
    <x v="70"/>
    <x v="48"/>
    <x v="26"/>
    <s v="1 piece"/>
    <n v="1"/>
    <x v="1"/>
    <x v="0"/>
    <x v="39"/>
    <x v="5"/>
    <x v="0"/>
    <x v="3"/>
  </r>
  <r>
    <x v="71"/>
    <x v="49"/>
    <x v="2"/>
    <s v="3 piece"/>
    <n v="1"/>
    <x v="0"/>
    <x v="1"/>
    <x v="21"/>
    <x v="9"/>
    <x v="5"/>
    <x v="6"/>
  </r>
  <r>
    <x v="72"/>
    <x v="41"/>
    <x v="30"/>
    <s v="3 piece"/>
    <n v="1"/>
    <x v="0"/>
    <x v="0"/>
    <x v="40"/>
    <x v="0"/>
    <x v="7"/>
    <x v="0"/>
  </r>
  <r>
    <x v="73"/>
    <x v="18"/>
    <x v="38"/>
    <s v="3 piece"/>
    <n v="1"/>
    <x v="0"/>
    <x v="1"/>
    <x v="41"/>
    <x v="8"/>
    <x v="2"/>
    <x v="6"/>
  </r>
  <r>
    <x v="74"/>
    <x v="50"/>
    <x v="8"/>
    <s v="1 piece"/>
    <n v="1"/>
    <x v="1"/>
    <x v="0"/>
    <x v="42"/>
    <x v="3"/>
    <x v="7"/>
    <x v="3"/>
  </r>
  <r>
    <x v="75"/>
    <x v="2"/>
    <x v="22"/>
    <s v="3 piece"/>
    <n v="1"/>
    <x v="0"/>
    <x v="0"/>
    <x v="43"/>
    <x v="4"/>
    <x v="0"/>
    <x v="0"/>
  </r>
  <r>
    <x v="76"/>
    <x v="5"/>
    <x v="39"/>
    <s v="3 piece"/>
    <n v="1"/>
    <x v="0"/>
    <x v="1"/>
    <x v="1"/>
    <x v="0"/>
    <x v="7"/>
    <x v="6"/>
  </r>
  <r>
    <x v="77"/>
    <x v="21"/>
    <x v="40"/>
    <s v="3 piece"/>
    <n v="1"/>
    <x v="0"/>
    <x v="1"/>
    <x v="5"/>
    <x v="0"/>
    <x v="7"/>
    <x v="6"/>
  </r>
  <r>
    <x v="78"/>
    <x v="49"/>
    <x v="22"/>
    <s v="3 piece"/>
    <n v="1"/>
    <x v="0"/>
    <x v="1"/>
    <x v="7"/>
    <x v="9"/>
    <x v="4"/>
    <x v="6"/>
  </r>
  <r>
    <x v="79"/>
    <x v="51"/>
    <x v="4"/>
    <s v="3 piece"/>
    <n v="1"/>
    <x v="0"/>
    <x v="1"/>
    <x v="6"/>
    <x v="1"/>
    <x v="5"/>
    <x v="6"/>
  </r>
  <r>
    <x v="80"/>
    <x v="34"/>
    <x v="39"/>
    <s v="2 piece"/>
    <n v="1"/>
    <x v="2"/>
    <x v="0"/>
    <x v="44"/>
    <x v="0"/>
    <x v="6"/>
    <x v="5"/>
  </r>
  <r>
    <x v="81"/>
    <x v="35"/>
    <x v="19"/>
    <s v="3 piece"/>
    <n v="1"/>
    <x v="0"/>
    <x v="1"/>
    <x v="21"/>
    <x v="0"/>
    <x v="7"/>
    <x v="6"/>
  </r>
  <r>
    <x v="82"/>
    <x v="52"/>
    <x v="21"/>
    <s v="1 piece"/>
    <n v="1"/>
    <x v="1"/>
    <x v="0"/>
    <x v="45"/>
    <x v="3"/>
    <x v="0"/>
    <x v="3"/>
  </r>
  <r>
    <x v="83"/>
    <x v="37"/>
    <x v="29"/>
    <s v="2 piece"/>
    <n v="1"/>
    <x v="2"/>
    <x v="0"/>
    <x v="1"/>
    <x v="4"/>
    <x v="5"/>
    <x v="5"/>
  </r>
  <r>
    <x v="84"/>
    <x v="7"/>
    <x v="30"/>
    <s v="2 piece"/>
    <n v="1"/>
    <x v="2"/>
    <x v="1"/>
    <x v="46"/>
    <x v="3"/>
    <x v="1"/>
    <x v="7"/>
  </r>
  <r>
    <x v="85"/>
    <x v="16"/>
    <x v="41"/>
    <s v="1 piece"/>
    <n v="1"/>
    <x v="1"/>
    <x v="0"/>
    <x v="47"/>
    <x v="8"/>
    <x v="2"/>
    <x v="3"/>
  </r>
  <r>
    <x v="86"/>
    <x v="15"/>
    <x v="26"/>
    <s v="3 piece"/>
    <n v="1"/>
    <x v="0"/>
    <x v="0"/>
    <x v="48"/>
    <x v="9"/>
    <x v="4"/>
    <x v="0"/>
  </r>
  <r>
    <x v="87"/>
    <x v="8"/>
    <x v="15"/>
    <s v="1 piece"/>
    <n v="1"/>
    <x v="1"/>
    <x v="1"/>
    <x v="49"/>
    <x v="7"/>
    <x v="8"/>
    <x v="4"/>
  </r>
  <r>
    <x v="88"/>
    <x v="47"/>
    <x v="13"/>
    <s v="3 piece"/>
    <n v="1"/>
    <x v="0"/>
    <x v="1"/>
    <x v="50"/>
    <x v="7"/>
    <x v="4"/>
    <x v="6"/>
  </r>
  <r>
    <x v="89"/>
    <x v="44"/>
    <x v="5"/>
    <s v="1 piece"/>
    <n v="1"/>
    <x v="1"/>
    <x v="0"/>
    <x v="51"/>
    <x v="6"/>
    <x v="0"/>
    <x v="3"/>
  </r>
  <r>
    <x v="90"/>
    <x v="34"/>
    <x v="35"/>
    <s v="2 piece"/>
    <n v="1"/>
    <x v="2"/>
    <x v="0"/>
    <x v="8"/>
    <x v="0"/>
    <x v="8"/>
    <x v="5"/>
  </r>
  <r>
    <x v="91"/>
    <x v="14"/>
    <x v="32"/>
    <s v="3 piece"/>
    <n v="1"/>
    <x v="0"/>
    <x v="0"/>
    <x v="52"/>
    <x v="8"/>
    <x v="3"/>
    <x v="0"/>
  </r>
  <r>
    <x v="92"/>
    <x v="53"/>
    <x v="32"/>
    <s v="3 piece"/>
    <n v="1"/>
    <x v="0"/>
    <x v="0"/>
    <x v="16"/>
    <x v="6"/>
    <x v="3"/>
    <x v="0"/>
  </r>
  <r>
    <x v="93"/>
    <x v="54"/>
    <x v="36"/>
    <s v="3 piece"/>
    <n v="1"/>
    <x v="0"/>
    <x v="0"/>
    <x v="53"/>
    <x v="3"/>
    <x v="8"/>
    <x v="0"/>
  </r>
  <r>
    <x v="94"/>
    <x v="32"/>
    <x v="33"/>
    <s v="2 piece"/>
    <n v="1"/>
    <x v="2"/>
    <x v="1"/>
    <x v="8"/>
    <x v="5"/>
    <x v="2"/>
    <x v="7"/>
  </r>
  <r>
    <x v="95"/>
    <x v="55"/>
    <x v="36"/>
    <s v="3 piece"/>
    <n v="1"/>
    <x v="0"/>
    <x v="1"/>
    <x v="29"/>
    <x v="7"/>
    <x v="7"/>
    <x v="6"/>
  </r>
  <r>
    <x v="96"/>
    <x v="53"/>
    <x v="42"/>
    <s v="1 piece"/>
    <n v="1"/>
    <x v="1"/>
    <x v="1"/>
    <x v="5"/>
    <x v="4"/>
    <x v="8"/>
    <x v="4"/>
  </r>
  <r>
    <x v="97"/>
    <x v="56"/>
    <x v="34"/>
    <s v="3 piece"/>
    <n v="1"/>
    <x v="0"/>
    <x v="0"/>
    <x v="3"/>
    <x v="1"/>
    <x v="0"/>
    <x v="0"/>
  </r>
  <r>
    <x v="98"/>
    <x v="41"/>
    <x v="11"/>
    <s v="1 piece"/>
    <n v="1"/>
    <x v="1"/>
    <x v="1"/>
    <x v="54"/>
    <x v="4"/>
    <x v="2"/>
    <x v="4"/>
  </r>
  <r>
    <x v="99"/>
    <x v="57"/>
    <x v="14"/>
    <s v="2 piece"/>
    <n v="1"/>
    <x v="2"/>
    <x v="1"/>
    <x v="50"/>
    <x v="2"/>
    <x v="7"/>
    <x v="7"/>
  </r>
  <r>
    <x v="100"/>
    <x v="58"/>
    <x v="43"/>
    <s v="1 piece"/>
    <n v="2"/>
    <x v="1"/>
    <x v="0"/>
    <x v="51"/>
    <x v="3"/>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EAD76-F300-4570-9BF5-7F7ED8C995FE}" name="PivotTable1" cacheId="2"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7">
  <location ref="A3:F7" firstHeaderRow="1" firstDataRow="2" firstDataCol="2"/>
  <pivotFields count="14">
    <pivotField compact="0" outline="0" showAll="0" defaultSubtotal="0"/>
    <pivotField compact="0" numFmtId="165"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pivotField compact="0" outline="0" showAll="0" defaultSubtotal="0"/>
    <pivotField compact="0" outline="0" showAll="0" defaultSubtotal="0"/>
    <pivotField axis="axisCol" compact="0" outline="0" showAll="0" defaultSubtotal="0">
      <items count="3">
        <item x="1"/>
        <item x="2"/>
        <item x="0"/>
      </items>
    </pivotField>
    <pivotField compact="0" outline="0" showAll="0" defaultSubtotal="0">
      <items count="2">
        <item x="0"/>
        <item x="1"/>
      </items>
    </pivotField>
    <pivotField compact="0" outline="0" showAll="0" defaultSubtotal="0"/>
    <pivotField compact="0" outline="0" showAll="0" defaultSubtotal="0"/>
    <pivotField compact="0" outline="0" showAll="0" defaultSubtotal="0"/>
    <pivotField dataField="1" compact="0" numFmtId="164"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4">
        <item x="0"/>
        <item x="1"/>
        <item x="2"/>
        <item x="3"/>
      </items>
    </pivotField>
  </pivotFields>
  <rowFields count="2">
    <field x="13"/>
    <field x="12"/>
  </rowFields>
  <rowItems count="3">
    <i>
      <x v="1"/>
      <x v="10"/>
    </i>
    <i r="1">
      <x v="11"/>
    </i>
    <i r="1">
      <x v="12"/>
    </i>
  </rowItems>
  <colFields count="1">
    <field x="5"/>
  </colFields>
  <colItems count="4">
    <i>
      <x/>
    </i>
    <i>
      <x v="1"/>
    </i>
    <i>
      <x v="2"/>
    </i>
    <i t="grand">
      <x/>
    </i>
  </colItems>
  <dataFields count="1">
    <dataField name="Sum of Total Price" fld="10" baseField="11" baseItem="10" numFmtId="166"/>
  </dataFields>
  <chartFormats count="3">
    <chartFormat chart="6" format="7" series="1">
      <pivotArea type="data" outline="0" fieldPosition="0">
        <references count="2">
          <reference field="4294967294" count="1" selected="0">
            <x v="0"/>
          </reference>
          <reference field="5" count="1" selected="0">
            <x v="0"/>
          </reference>
        </references>
      </pivotArea>
    </chartFormat>
    <chartFormat chart="6" format="8" series="1">
      <pivotArea type="data" outline="0" fieldPosition="0">
        <references count="2">
          <reference field="4294967294" count="1" selected="0">
            <x v="0"/>
          </reference>
          <reference field="5" count="1" selected="0">
            <x v="1"/>
          </reference>
        </references>
      </pivotArea>
    </chartFormat>
    <chartFormat chart="6" format="9" series="1">
      <pivotArea type="data" outline="0" fieldPosition="0">
        <references count="2">
          <reference field="4294967294" count="1" selected="0">
            <x v="0"/>
          </reference>
          <reference field="5" count="1" selected="0">
            <x v="2"/>
          </reference>
        </references>
      </pivotArea>
    </chartFormat>
  </chartFormats>
  <pivotTableStyleInfo name="PivotStyleLight17" showRowHeaders="1" showColHeaders="1" showRowStripes="0" showColStripes="0" showLastColumn="1"/>
  <filters count="1">
    <filter fld="1" type="dateBetween" evalOrder="-1" id="112" name="Order 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904152-13A2-46D2-A30B-1A5D1DDA5B2B}" name="PivotTable1"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E9" firstHeaderRow="1" firstDataRow="3" firstDataCol="1"/>
  <pivotFields count="14">
    <pivotField compact="0" outline="0" showAll="0" defaultSubtotal="0"/>
    <pivotField compact="0" numFmtId="165"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2">
        <item x="0"/>
        <item x="1"/>
      </items>
    </pivotField>
    <pivotField compact="0" outline="0" showAll="0" defaultSubtotal="0">
      <items count="55">
        <item x="1"/>
        <item x="30"/>
        <item x="37"/>
        <item x="39"/>
        <item x="15"/>
        <item x="9"/>
        <item x="2"/>
        <item x="45"/>
        <item x="18"/>
        <item x="33"/>
        <item x="43"/>
        <item x="26"/>
        <item x="25"/>
        <item x="19"/>
        <item x="50"/>
        <item x="0"/>
        <item x="24"/>
        <item x="10"/>
        <item x="4"/>
        <item x="41"/>
        <item x="13"/>
        <item x="42"/>
        <item x="14"/>
        <item x="53"/>
        <item x="44"/>
        <item x="16"/>
        <item x="7"/>
        <item x="34"/>
        <item x="5"/>
        <item x="6"/>
        <item x="17"/>
        <item x="22"/>
        <item x="35"/>
        <item x="3"/>
        <item x="48"/>
        <item x="21"/>
        <item x="12"/>
        <item x="51"/>
        <item x="8"/>
        <item x="46"/>
        <item x="52"/>
        <item x="32"/>
        <item x="23"/>
        <item x="29"/>
        <item x="49"/>
        <item x="36"/>
        <item x="28"/>
        <item x="38"/>
        <item x="20"/>
        <item x="47"/>
        <item x="54"/>
        <item x="40"/>
        <item x="31"/>
        <item x="27"/>
        <item x="11"/>
      </items>
    </pivotField>
    <pivotField compact="0" outline="0" showAll="0" defaultSubtotal="0"/>
    <pivotField compact="0" outline="0" showAll="0" defaultSubtotal="0"/>
    <pivotField dataField="1" compact="0" numFmtId="164"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compact="0" outline="0" subtotalTop="0" showAll="0" defaultSubtotal="0">
      <items count="14">
        <item x="0"/>
        <item x="1"/>
        <item x="2"/>
        <item x="3"/>
        <item x="4"/>
        <item x="5"/>
        <item x="6"/>
        <item x="7"/>
        <item x="8"/>
        <item x="9"/>
        <item x="10"/>
        <item x="11"/>
        <item x="12"/>
        <item x="13"/>
      </items>
    </pivotField>
    <pivotField axis="axisCol" compact="0" outline="0" subtotalTop="0" showAll="0" defaultSubtotal="0">
      <items count="4">
        <item x="0"/>
        <item x="1"/>
        <item x="2"/>
        <item x="3"/>
      </items>
    </pivotField>
  </pivotFields>
  <rowFields count="1">
    <field x="5"/>
  </rowFields>
  <rowItems count="4">
    <i>
      <x/>
    </i>
    <i>
      <x v="1"/>
    </i>
    <i>
      <x v="2"/>
    </i>
    <i t="grand">
      <x/>
    </i>
  </rowItems>
  <colFields count="2">
    <field x="13"/>
    <field x="12"/>
  </colFields>
  <colItems count="4">
    <i>
      <x v="1"/>
      <x v="10"/>
    </i>
    <i r="1">
      <x v="11"/>
    </i>
    <i r="1">
      <x v="12"/>
    </i>
    <i t="grand">
      <x/>
    </i>
  </colItems>
  <dataFields count="1">
    <dataField name="Sum of Total Price" fld="10" showDataAs="percentDiff" baseField="12" baseItem="1048828" numFmtId="10"/>
  </dataFields>
  <conditionalFormats count="1">
    <conditionalFormat priority="1">
      <pivotAreas count="1">
        <pivotArea type="data" outline="0" collapsedLevelsAreSubtotals="1" fieldPosition="0">
          <references count="2">
            <reference field="4294967294" count="1" selected="0">
              <x v="0"/>
            </reference>
            <reference field="5" count="3" selected="0">
              <x v="0"/>
              <x v="1"/>
              <x v="2"/>
            </reference>
          </references>
        </pivotArea>
      </pivotAreas>
    </conditionalFormat>
  </conditionalFormats>
  <chartFormats count="3">
    <chartFormat chart="6" format="7" series="1">
      <pivotArea type="data" outline="0" fieldPosition="0">
        <references count="2">
          <reference field="4294967294" count="1" selected="0">
            <x v="0"/>
          </reference>
          <reference field="5" count="1" selected="0">
            <x v="0"/>
          </reference>
        </references>
      </pivotArea>
    </chartFormat>
    <chartFormat chart="6" format="8" series="1">
      <pivotArea type="data" outline="0" fieldPosition="0">
        <references count="2">
          <reference field="4294967294" count="1" selected="0">
            <x v="0"/>
          </reference>
          <reference field="5" count="1" selected="0">
            <x v="1"/>
          </reference>
        </references>
      </pivotArea>
    </chartFormat>
    <chartFormat chart="6" format="9" series="1">
      <pivotArea type="data" outline="0" fieldPosition="0">
        <references count="2">
          <reference field="4294967294" count="1" selected="0">
            <x v="0"/>
          </reference>
          <reference field="5" count="1" selected="0">
            <x v="2"/>
          </reference>
        </references>
      </pivotArea>
    </chartFormat>
  </chartFormats>
  <pivotTableStyleInfo name="PivotStyleLight17" showRowHeaders="1" showColHeaders="1" showRowStripes="0" showColStripes="0" showLastColumn="1"/>
  <filters count="1">
    <filter fld="1" type="dateBetween" evalOrder="-1" id="112" name="Order 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B87D3-EF96-4B34-BEE1-8D77AD7217EB}"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3">
  <location ref="A3:L5" firstHeaderRow="1" firstDataRow="2" firstDataCol="1"/>
  <pivotFields count="14">
    <pivotField compact="0" outline="0" showAll="0" defaultSubtotal="0"/>
    <pivotField compact="0" numFmtId="165"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items count="44">
        <item x="13"/>
        <item x="43"/>
        <item x="10"/>
        <item x="14"/>
        <item x="12"/>
        <item x="7"/>
        <item x="2"/>
        <item x="36"/>
        <item x="35"/>
        <item x="9"/>
        <item x="31"/>
        <item x="25"/>
        <item x="41"/>
        <item x="29"/>
        <item x="0"/>
        <item x="11"/>
        <item x="8"/>
        <item x="19"/>
        <item x="4"/>
        <item x="27"/>
        <item x="38"/>
        <item x="18"/>
        <item x="37"/>
        <item x="1"/>
        <item x="26"/>
        <item x="21"/>
        <item x="34"/>
        <item x="33"/>
        <item x="30"/>
        <item x="20"/>
        <item x="39"/>
        <item x="40"/>
        <item x="22"/>
        <item x="3"/>
        <item x="5"/>
        <item x="42"/>
        <item x="16"/>
        <item x="15"/>
        <item x="32"/>
        <item x="6"/>
        <item x="28"/>
        <item x="17"/>
        <item x="23"/>
        <item x="24"/>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2">
        <item x="0"/>
        <item x="1"/>
      </items>
    </pivotField>
    <pivotField compact="0" outline="0" showAll="0" defaultSubtotal="0">
      <items count="55">
        <item x="1"/>
        <item x="30"/>
        <item x="37"/>
        <item x="39"/>
        <item x="15"/>
        <item x="9"/>
        <item x="2"/>
        <item x="45"/>
        <item x="18"/>
        <item x="33"/>
        <item x="43"/>
        <item x="26"/>
        <item x="25"/>
        <item x="19"/>
        <item x="50"/>
        <item x="0"/>
        <item x="24"/>
        <item x="10"/>
        <item x="4"/>
        <item x="41"/>
        <item x="13"/>
        <item x="42"/>
        <item x="14"/>
        <item x="53"/>
        <item x="44"/>
        <item x="16"/>
        <item x="7"/>
        <item x="34"/>
        <item x="5"/>
        <item x="6"/>
        <item x="17"/>
        <item x="22"/>
        <item x="35"/>
        <item x="3"/>
        <item x="48"/>
        <item x="21"/>
        <item x="12"/>
        <item x="51"/>
        <item x="8"/>
        <item x="46"/>
        <item x="52"/>
        <item x="32"/>
        <item x="23"/>
        <item x="29"/>
        <item x="49"/>
        <item x="36"/>
        <item x="28"/>
        <item x="38"/>
        <item x="20"/>
        <item x="47"/>
        <item x="54"/>
        <item x="40"/>
        <item x="31"/>
        <item x="27"/>
        <item x="11"/>
      </items>
    </pivotField>
    <pivotField axis="axisCol" dataField="1" compact="0" outline="0" showAll="0" defaultSubtotal="0">
      <items count="11">
        <item x="1"/>
        <item x="7"/>
        <item x="3"/>
        <item x="5"/>
        <item x="0"/>
        <item x="9"/>
        <item x="10"/>
        <item x="2"/>
        <item x="4"/>
        <item x="8"/>
        <item x="6"/>
      </items>
    </pivotField>
    <pivotField compact="0" outline="0" showAll="0" defaultSubtotal="0"/>
    <pivotField compact="0" numFmtId="164"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s>
  <rowItems count="1">
    <i/>
  </rowItems>
  <colFields count="1">
    <field x="8"/>
  </colFields>
  <colItems count="11">
    <i>
      <x/>
    </i>
    <i>
      <x v="1"/>
    </i>
    <i>
      <x v="2"/>
    </i>
    <i>
      <x v="3"/>
    </i>
    <i>
      <x v="4"/>
    </i>
    <i>
      <x v="5"/>
    </i>
    <i>
      <x v="6"/>
    </i>
    <i>
      <x v="7"/>
    </i>
    <i>
      <x v="8"/>
    </i>
    <i>
      <x v="9"/>
    </i>
    <i>
      <x v="10"/>
    </i>
  </colItems>
  <dataFields count="1">
    <dataField name="Count of Wrapper Color" fld="8" subtotal="count" showDataAs="percentOfRow" baseField="8" baseItem="8" numFmtId="10"/>
  </dataFields>
  <chartFormats count="24">
    <chartFormat chart="55" format="0" series="1">
      <pivotArea type="data" outline="0" fieldPosition="0">
        <references count="2">
          <reference field="4294967294" count="1" selected="0">
            <x v="0"/>
          </reference>
          <reference field="8" count="1" selected="0">
            <x v="0"/>
          </reference>
        </references>
      </pivotArea>
    </chartFormat>
    <chartFormat chart="55" format="1" series="1">
      <pivotArea type="data" outline="0" fieldPosition="0">
        <references count="2">
          <reference field="4294967294" count="1" selected="0">
            <x v="0"/>
          </reference>
          <reference field="8" count="1" selected="0">
            <x v="1"/>
          </reference>
        </references>
      </pivotArea>
    </chartFormat>
    <chartFormat chart="55" format="2" series="1">
      <pivotArea type="data" outline="0" fieldPosition="0">
        <references count="2">
          <reference field="4294967294" count="1" selected="0">
            <x v="0"/>
          </reference>
          <reference field="8" count="1" selected="0">
            <x v="2"/>
          </reference>
        </references>
      </pivotArea>
    </chartFormat>
    <chartFormat chart="55" format="3" series="1">
      <pivotArea type="data" outline="0" fieldPosition="0">
        <references count="2">
          <reference field="4294967294" count="1" selected="0">
            <x v="0"/>
          </reference>
          <reference field="8" count="1" selected="0">
            <x v="3"/>
          </reference>
        </references>
      </pivotArea>
    </chartFormat>
    <chartFormat chart="55" format="4" series="1">
      <pivotArea type="data" outline="0" fieldPosition="0">
        <references count="2">
          <reference field="4294967294" count="1" selected="0">
            <x v="0"/>
          </reference>
          <reference field="8" count="1" selected="0">
            <x v="4"/>
          </reference>
        </references>
      </pivotArea>
    </chartFormat>
    <chartFormat chart="55" format="5" series="1">
      <pivotArea type="data" outline="0" fieldPosition="0">
        <references count="2">
          <reference field="4294967294" count="1" selected="0">
            <x v="0"/>
          </reference>
          <reference field="8" count="1" selected="0">
            <x v="5"/>
          </reference>
        </references>
      </pivotArea>
    </chartFormat>
    <chartFormat chart="55" format="6" series="1">
      <pivotArea type="data" outline="0" fieldPosition="0">
        <references count="2">
          <reference field="4294967294" count="1" selected="0">
            <x v="0"/>
          </reference>
          <reference field="8" count="1" selected="0">
            <x v="6"/>
          </reference>
        </references>
      </pivotArea>
    </chartFormat>
    <chartFormat chart="55" format="7" series="1">
      <pivotArea type="data" outline="0" fieldPosition="0">
        <references count="2">
          <reference field="4294967294" count="1" selected="0">
            <x v="0"/>
          </reference>
          <reference field="8" count="1" selected="0">
            <x v="7"/>
          </reference>
        </references>
      </pivotArea>
    </chartFormat>
    <chartFormat chart="55" format="8" series="1">
      <pivotArea type="data" outline="0" fieldPosition="0">
        <references count="2">
          <reference field="4294967294" count="1" selected="0">
            <x v="0"/>
          </reference>
          <reference field="8" count="1" selected="0">
            <x v="8"/>
          </reference>
        </references>
      </pivotArea>
    </chartFormat>
    <chartFormat chart="55" format="9" series="1">
      <pivotArea type="data" outline="0" fieldPosition="0">
        <references count="2">
          <reference field="4294967294" count="1" selected="0">
            <x v="0"/>
          </reference>
          <reference field="8" count="1" selected="0">
            <x v="9"/>
          </reference>
        </references>
      </pivotArea>
    </chartFormat>
    <chartFormat chart="55" format="10" series="1">
      <pivotArea type="data" outline="0" fieldPosition="0">
        <references count="2">
          <reference field="4294967294" count="1" selected="0">
            <x v="0"/>
          </reference>
          <reference field="8" count="1" selected="0">
            <x v="10"/>
          </reference>
        </references>
      </pivotArea>
    </chartFormat>
    <chartFormat chart="55" format="11" series="1">
      <pivotArea type="data" outline="0" fieldPosition="0">
        <references count="1">
          <reference field="4294967294" count="1" selected="0">
            <x v="0"/>
          </reference>
        </references>
      </pivotArea>
    </chartFormat>
    <chartFormat chart="58" format="23" series="1">
      <pivotArea type="data" outline="0" fieldPosition="0">
        <references count="2">
          <reference field="4294967294" count="1" selected="0">
            <x v="0"/>
          </reference>
          <reference field="8" count="1" selected="0">
            <x v="0"/>
          </reference>
        </references>
      </pivotArea>
    </chartFormat>
    <chartFormat chart="58" format="24" series="1">
      <pivotArea type="data" outline="0" fieldPosition="0">
        <references count="2">
          <reference field="4294967294" count="1" selected="0">
            <x v="0"/>
          </reference>
          <reference field="8" count="1" selected="0">
            <x v="1"/>
          </reference>
        </references>
      </pivotArea>
    </chartFormat>
    <chartFormat chart="58" format="25" series="1">
      <pivotArea type="data" outline="0" fieldPosition="0">
        <references count="2">
          <reference field="4294967294" count="1" selected="0">
            <x v="0"/>
          </reference>
          <reference field="8" count="1" selected="0">
            <x v="2"/>
          </reference>
        </references>
      </pivotArea>
    </chartFormat>
    <chartFormat chart="58" format="26" series="1">
      <pivotArea type="data" outline="0" fieldPosition="0">
        <references count="2">
          <reference field="4294967294" count="1" selected="0">
            <x v="0"/>
          </reference>
          <reference field="8" count="1" selected="0">
            <x v="3"/>
          </reference>
        </references>
      </pivotArea>
    </chartFormat>
    <chartFormat chart="58" format="27" series="1">
      <pivotArea type="data" outline="0" fieldPosition="0">
        <references count="2">
          <reference field="4294967294" count="1" selected="0">
            <x v="0"/>
          </reference>
          <reference field="8" count="1" selected="0">
            <x v="4"/>
          </reference>
        </references>
      </pivotArea>
    </chartFormat>
    <chartFormat chart="58" format="28" series="1">
      <pivotArea type="data" outline="0" fieldPosition="0">
        <references count="2">
          <reference field="4294967294" count="1" selected="0">
            <x v="0"/>
          </reference>
          <reference field="8" count="1" selected="0">
            <x v="5"/>
          </reference>
        </references>
      </pivotArea>
    </chartFormat>
    <chartFormat chart="58" format="29" series="1">
      <pivotArea type="data" outline="0" fieldPosition="0">
        <references count="2">
          <reference field="4294967294" count="1" selected="0">
            <x v="0"/>
          </reference>
          <reference field="8" count="1" selected="0">
            <x v="6"/>
          </reference>
        </references>
      </pivotArea>
    </chartFormat>
    <chartFormat chart="58" format="30" series="1">
      <pivotArea type="data" outline="0" fieldPosition="0">
        <references count="2">
          <reference field="4294967294" count="1" selected="0">
            <x v="0"/>
          </reference>
          <reference field="8" count="1" selected="0">
            <x v="7"/>
          </reference>
        </references>
      </pivotArea>
    </chartFormat>
    <chartFormat chart="58" format="31" series="1">
      <pivotArea type="data" outline="0" fieldPosition="0">
        <references count="2">
          <reference field="4294967294" count="1" selected="0">
            <x v="0"/>
          </reference>
          <reference field="8" count="1" selected="0">
            <x v="8"/>
          </reference>
        </references>
      </pivotArea>
    </chartFormat>
    <chartFormat chart="58" format="32" series="1">
      <pivotArea type="data" outline="0" fieldPosition="0">
        <references count="2">
          <reference field="4294967294" count="1" selected="0">
            <x v="0"/>
          </reference>
          <reference field="8" count="1" selected="0">
            <x v="9"/>
          </reference>
        </references>
      </pivotArea>
    </chartFormat>
    <chartFormat chart="58" format="33" series="1">
      <pivotArea type="data" outline="0" fieldPosition="0">
        <references count="2">
          <reference field="4294967294" count="1" selected="0">
            <x v="0"/>
          </reference>
          <reference field="8" count="1" selected="0">
            <x v="10"/>
          </reference>
        </references>
      </pivotArea>
    </chartFormat>
    <chartFormat chart="58" format="34"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 type="dateBetween" evalOrder="-1" id="108" name="Order 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AD845E-73A9-4D0E-A1FC-7FA759AF238E}"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1">
  <location ref="A3:J5" firstHeaderRow="1" firstDataRow="2" firstDataCol="1"/>
  <pivotFields count="14">
    <pivotField compact="0" outline="0" showAll="0" defaultSubtotal="0"/>
    <pivotField compact="0" numFmtId="165" outline="0" showAll="0" defaultSubtotal="0">
      <items count="59">
        <item x="11"/>
        <item x="38"/>
        <item x="25"/>
        <item x="8"/>
        <item x="17"/>
        <item x="44"/>
        <item x="1"/>
        <item x="52"/>
        <item x="47"/>
        <item x="7"/>
        <item x="48"/>
        <item x="42"/>
        <item x="2"/>
        <item x="35"/>
        <item x="28"/>
        <item x="13"/>
        <item x="4"/>
        <item x="32"/>
        <item x="16"/>
        <item x="33"/>
        <item x="37"/>
        <item x="12"/>
        <item x="36"/>
        <item x="20"/>
        <item x="27"/>
        <item x="43"/>
        <item x="30"/>
        <item x="22"/>
        <item x="45"/>
        <item x="5"/>
        <item x="46"/>
        <item x="40"/>
        <item x="31"/>
        <item x="23"/>
        <item x="14"/>
        <item x="50"/>
        <item x="6"/>
        <item x="57"/>
        <item x="56"/>
        <item x="55"/>
        <item x="39"/>
        <item x="29"/>
        <item x="26"/>
        <item x="51"/>
        <item x="54"/>
        <item x="24"/>
        <item x="18"/>
        <item x="9"/>
        <item x="19"/>
        <item x="3"/>
        <item x="41"/>
        <item x="0"/>
        <item x="53"/>
        <item x="21"/>
        <item x="49"/>
        <item x="10"/>
        <item x="34"/>
        <item x="15"/>
        <item x="58"/>
      </items>
    </pivotField>
    <pivotField compact="0" outline="0" showAll="0" defaultSubtotal="0">
      <items count="44">
        <item x="13"/>
        <item x="43"/>
        <item x="10"/>
        <item x="14"/>
        <item x="12"/>
        <item x="7"/>
        <item x="2"/>
        <item x="36"/>
        <item x="35"/>
        <item x="9"/>
        <item x="31"/>
        <item x="25"/>
        <item x="41"/>
        <item x="29"/>
        <item x="0"/>
        <item x="11"/>
        <item x="8"/>
        <item x="19"/>
        <item x="4"/>
        <item x="27"/>
        <item x="38"/>
        <item x="18"/>
        <item x="37"/>
        <item x="1"/>
        <item x="26"/>
        <item x="21"/>
        <item x="34"/>
        <item x="33"/>
        <item x="30"/>
        <item x="20"/>
        <item x="39"/>
        <item x="40"/>
        <item x="22"/>
        <item x="3"/>
        <item x="5"/>
        <item x="42"/>
        <item x="16"/>
        <item x="15"/>
        <item x="32"/>
        <item x="6"/>
        <item x="28"/>
        <item x="17"/>
        <item x="23"/>
        <item x="24"/>
      </items>
    </pivotField>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2">
        <item x="0"/>
        <item x="1"/>
      </items>
    </pivotField>
    <pivotField compact="0" outline="0" showAll="0" defaultSubtotal="0">
      <items count="55">
        <item x="1"/>
        <item x="30"/>
        <item x="37"/>
        <item x="39"/>
        <item x="15"/>
        <item x="9"/>
        <item x="2"/>
        <item x="45"/>
        <item x="18"/>
        <item x="33"/>
        <item x="43"/>
        <item x="26"/>
        <item x="25"/>
        <item x="19"/>
        <item x="50"/>
        <item x="0"/>
        <item x="24"/>
        <item x="10"/>
        <item x="4"/>
        <item x="41"/>
        <item x="13"/>
        <item x="42"/>
        <item x="14"/>
        <item x="53"/>
        <item x="44"/>
        <item x="16"/>
        <item x="7"/>
        <item x="34"/>
        <item x="5"/>
        <item x="6"/>
        <item x="17"/>
        <item x="22"/>
        <item x="35"/>
        <item x="3"/>
        <item x="48"/>
        <item x="21"/>
        <item x="12"/>
        <item x="51"/>
        <item x="8"/>
        <item x="46"/>
        <item x="52"/>
        <item x="32"/>
        <item x="23"/>
        <item x="29"/>
        <item x="49"/>
        <item x="36"/>
        <item x="28"/>
        <item x="38"/>
        <item x="20"/>
        <item x="47"/>
        <item x="54"/>
        <item x="40"/>
        <item x="31"/>
        <item x="27"/>
        <item x="11"/>
      </items>
    </pivotField>
    <pivotField compact="0" outline="0" showAll="0" defaultSubtotal="0">
      <items count="11">
        <item x="1"/>
        <item x="7"/>
        <item x="3"/>
        <item x="5"/>
        <item x="0"/>
        <item x="9"/>
        <item x="10"/>
        <item x="2"/>
        <item x="4"/>
        <item x="8"/>
        <item x="6"/>
      </items>
    </pivotField>
    <pivotField axis="axisCol" dataField="1" compact="0" outline="0" showAll="0" defaultSubtotal="0">
      <items count="9">
        <item x="5"/>
        <item x="2"/>
        <item x="3"/>
        <item x="8"/>
        <item x="0"/>
        <item x="4"/>
        <item x="6"/>
        <item x="7"/>
        <item x="1"/>
      </items>
    </pivotField>
    <pivotField compact="0" numFmtId="164" outline="0" showAll="0" defaultSubtotal="0"/>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4">
        <item x="0"/>
        <item x="1"/>
        <item x="2"/>
        <item x="3"/>
      </items>
    </pivotField>
  </pivotFields>
  <rowItems count="1">
    <i/>
  </rowItems>
  <colFields count="1">
    <field x="9"/>
  </colFields>
  <colItems count="9">
    <i>
      <x/>
    </i>
    <i>
      <x v="1"/>
    </i>
    <i>
      <x v="2"/>
    </i>
    <i>
      <x v="3"/>
    </i>
    <i>
      <x v="4"/>
    </i>
    <i>
      <x v="5"/>
    </i>
    <i>
      <x v="6"/>
    </i>
    <i>
      <x v="7"/>
    </i>
    <i>
      <x v="8"/>
    </i>
  </colItems>
  <dataFields count="1">
    <dataField name="Count of Ribbon Color" fld="9" subtotal="count" showDataAs="percentOfRow" baseField="9" baseItem="5" numFmtId="10"/>
  </dataFields>
  <chartFormats count="18">
    <chartFormat chart="57" format="23" series="1">
      <pivotArea type="data" outline="0" fieldPosition="0">
        <references count="2">
          <reference field="4294967294" count="1" selected="0">
            <x v="0"/>
          </reference>
          <reference field="9" count="1" selected="0">
            <x v="0"/>
          </reference>
        </references>
      </pivotArea>
    </chartFormat>
    <chartFormat chart="57" format="24" series="1">
      <pivotArea type="data" outline="0" fieldPosition="0">
        <references count="2">
          <reference field="4294967294" count="1" selected="0">
            <x v="0"/>
          </reference>
          <reference field="9" count="1" selected="0">
            <x v="1"/>
          </reference>
        </references>
      </pivotArea>
    </chartFormat>
    <chartFormat chart="57" format="25" series="1">
      <pivotArea type="data" outline="0" fieldPosition="0">
        <references count="2">
          <reference field="4294967294" count="1" selected="0">
            <x v="0"/>
          </reference>
          <reference field="9" count="1" selected="0">
            <x v="2"/>
          </reference>
        </references>
      </pivotArea>
    </chartFormat>
    <chartFormat chart="57" format="26" series="1">
      <pivotArea type="data" outline="0" fieldPosition="0">
        <references count="2">
          <reference field="4294967294" count="1" selected="0">
            <x v="0"/>
          </reference>
          <reference field="9" count="1" selected="0">
            <x v="3"/>
          </reference>
        </references>
      </pivotArea>
    </chartFormat>
    <chartFormat chart="57" format="27" series="1">
      <pivotArea type="data" outline="0" fieldPosition="0">
        <references count="2">
          <reference field="4294967294" count="1" selected="0">
            <x v="0"/>
          </reference>
          <reference field="9" count="1" selected="0">
            <x v="4"/>
          </reference>
        </references>
      </pivotArea>
    </chartFormat>
    <chartFormat chart="57" format="28" series="1">
      <pivotArea type="data" outline="0" fieldPosition="0">
        <references count="2">
          <reference field="4294967294" count="1" selected="0">
            <x v="0"/>
          </reference>
          <reference field="9" count="1" selected="0">
            <x v="5"/>
          </reference>
        </references>
      </pivotArea>
    </chartFormat>
    <chartFormat chart="57" format="29" series="1">
      <pivotArea type="data" outline="0" fieldPosition="0">
        <references count="2">
          <reference field="4294967294" count="1" selected="0">
            <x v="0"/>
          </reference>
          <reference field="9" count="1" selected="0">
            <x v="6"/>
          </reference>
        </references>
      </pivotArea>
    </chartFormat>
    <chartFormat chart="57" format="30" series="1">
      <pivotArea type="data" outline="0" fieldPosition="0">
        <references count="2">
          <reference field="4294967294" count="1" selected="0">
            <x v="0"/>
          </reference>
          <reference field="9" count="1" selected="0">
            <x v="7"/>
          </reference>
        </references>
      </pivotArea>
    </chartFormat>
    <chartFormat chart="57" format="31" series="1">
      <pivotArea type="data" outline="0" fieldPosition="0">
        <references count="2">
          <reference field="4294967294" count="1" selected="0">
            <x v="0"/>
          </reference>
          <reference field="9" count="1" selected="0">
            <x v="8"/>
          </reference>
        </references>
      </pivotArea>
    </chartFormat>
    <chartFormat chart="60" format="41" series="1">
      <pivotArea type="data" outline="0" fieldPosition="0">
        <references count="2">
          <reference field="4294967294" count="1" selected="0">
            <x v="0"/>
          </reference>
          <reference field="9" count="1" selected="0">
            <x v="0"/>
          </reference>
        </references>
      </pivotArea>
    </chartFormat>
    <chartFormat chart="60" format="42" series="1">
      <pivotArea type="data" outline="0" fieldPosition="0">
        <references count="2">
          <reference field="4294967294" count="1" selected="0">
            <x v="0"/>
          </reference>
          <reference field="9" count="1" selected="0">
            <x v="1"/>
          </reference>
        </references>
      </pivotArea>
    </chartFormat>
    <chartFormat chart="60" format="43" series="1">
      <pivotArea type="data" outline="0" fieldPosition="0">
        <references count="2">
          <reference field="4294967294" count="1" selected="0">
            <x v="0"/>
          </reference>
          <reference field="9" count="1" selected="0">
            <x v="2"/>
          </reference>
        </references>
      </pivotArea>
    </chartFormat>
    <chartFormat chart="60" format="44" series="1">
      <pivotArea type="data" outline="0" fieldPosition="0">
        <references count="2">
          <reference field="4294967294" count="1" selected="0">
            <x v="0"/>
          </reference>
          <reference field="9" count="1" selected="0">
            <x v="3"/>
          </reference>
        </references>
      </pivotArea>
    </chartFormat>
    <chartFormat chart="60" format="45" series="1">
      <pivotArea type="data" outline="0" fieldPosition="0">
        <references count="2">
          <reference field="4294967294" count="1" selected="0">
            <x v="0"/>
          </reference>
          <reference field="9" count="1" selected="0">
            <x v="4"/>
          </reference>
        </references>
      </pivotArea>
    </chartFormat>
    <chartFormat chart="60" format="46" series="1">
      <pivotArea type="data" outline="0" fieldPosition="0">
        <references count="2">
          <reference field="4294967294" count="1" selected="0">
            <x v="0"/>
          </reference>
          <reference field="9" count="1" selected="0">
            <x v="5"/>
          </reference>
        </references>
      </pivotArea>
    </chartFormat>
    <chartFormat chart="60" format="47" series="1">
      <pivotArea type="data" outline="0" fieldPosition="0">
        <references count="2">
          <reference field="4294967294" count="1" selected="0">
            <x v="0"/>
          </reference>
          <reference field="9" count="1" selected="0">
            <x v="6"/>
          </reference>
        </references>
      </pivotArea>
    </chartFormat>
    <chartFormat chart="60" format="48" series="1">
      <pivotArea type="data" outline="0" fieldPosition="0">
        <references count="2">
          <reference field="4294967294" count="1" selected="0">
            <x v="0"/>
          </reference>
          <reference field="9" count="1" selected="0">
            <x v="7"/>
          </reference>
        </references>
      </pivotArea>
    </chartFormat>
    <chartFormat chart="60" format="49" series="1">
      <pivotArea type="data" outline="0" fieldPosition="0">
        <references count="2">
          <reference field="4294967294" count="1" selected="0">
            <x v="0"/>
          </reference>
          <reference field="9" count="1" selected="0">
            <x v="8"/>
          </reference>
        </references>
      </pivotArea>
    </chartFormat>
  </chartFormats>
  <pivotTableStyleInfo name="PivotStyleLight17" showRowHeaders="1" showColHeaders="1" showRowStripes="0" showColStripes="0" showLastColumn="1"/>
  <filters count="1">
    <filter fld="1" type="dateBetween" evalOrder="-1" id="106" name="Order Date">
      <autoFilter ref="A1">
        <filterColumn colId="0">
          <customFilters and="1">
            <customFilter operator="greaterThanOrEqual" val="45566"/>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embled" xr10:uid="{1E9C79AF-7876-48B6-8773-7C8F301393EC}" sourceName="Assembled">
  <pivotTables>
    <pivotTable tabId="4" name="PivotTable1"/>
    <pivotTable tabId="9" name="PivotTable1"/>
  </pivotTables>
  <data>
    <tabular pivotCacheId="19892373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sembled" xr10:uid="{A8B7E4C2-5FA6-43CC-BE56-85C7CA9C1520}" cache="Slicer_Assembled" caption="Assemble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412021-3F95-4BF2-BC4E-04564AC79857}" name="Table1" displayName="Table1" ref="A1:K102" totalsRowShown="0" headerRowDxfId="4" headerRowBorderDxfId="3" tableBorderDxfId="2">
  <autoFilter ref="A1:K102" xr:uid="{BC412021-3F95-4BF2-BC4E-04564AC79857}"/>
  <tableColumns count="11">
    <tableColumn id="1" xr3:uid="{613BA3A5-D10F-4EB9-B459-916347E59E5D}" name="Order ID"/>
    <tableColumn id="2" xr3:uid="{6F832A7E-866C-47E7-8225-16CBA1B3EDFA}" name="Order Date" dataDxfId="1"/>
    <tableColumn id="3" xr3:uid="{9457BDA2-6C64-4251-81B3-10418C28EB0D}" name="Customer ID"/>
    <tableColumn id="4" xr3:uid="{5BA729E5-8315-42A5-95B6-82F95A4E2678}" name="Product ID"/>
    <tableColumn id="5" xr3:uid="{B4E7DD91-713E-471D-951D-70D7F06F15AD}" name="Quantity"/>
    <tableColumn id="6" xr3:uid="{9D335D36-7A18-4590-A382-CCD4AC7BD471}" name="Bouquet Option"/>
    <tableColumn id="7" xr3:uid="{46A05C45-3657-44B6-A510-27054BE9390A}" name="Assembled"/>
    <tableColumn id="8" xr3:uid="{C66AFEBE-0398-4BB5-B0C1-3E998721CCBE}" name="Flowers"/>
    <tableColumn id="9" xr3:uid="{7776FB7E-F0DB-4C7A-BCB5-46C6CE7110A5}" name="Wrapper Color"/>
    <tableColumn id="10" xr3:uid="{544C3901-A770-4B93-8412-3D77B320DF8E}" name="Ribbon Color"/>
    <tableColumn id="11" xr3:uid="{81A01C9C-9894-4F0A-9595-06E4D23EA5E0}" name="Total Price" dataDxfId="0">
      <calculatedColumnFormula>IF(
   G2="Yes",
   (VLOOKUP(D2, products!A:D, 3, FALSE) + VLOOKUP(D2, products!A:D, 4, FALSE)) * E2,
   VLOOKUP(D2, products!A:D, 3, FALSE) * E2
)</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06F651-CD95-4687-820E-58798B036FEC}" sourceName="Order Date">
  <pivotTables>
    <pivotTable tabId="4" name="PivotTable1"/>
    <pivotTable tabId="6" name="PivotTable1"/>
    <pivotTable tabId="5" name="PivotTable1"/>
    <pivotTable tabId="9" name="PivotTable1"/>
  </pivotTables>
  <state minimalRefreshVersion="6" lastRefreshVersion="6" pivotCacheId="1989237314" filterType="dateBetween">
    <selection startDate="2024-10-01T00:00:00" endDate="2024-12-31T00:00:00"/>
    <bounds startDate="2024-01-01T12:20:54"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4D5EBE-2475-4445-857A-F0C3D3E16F06}" cache="NativeTimeline_Order_Date" caption="Order Date" level="2" selectionLevel="1"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E5B6-A672-4F43-A00F-D8F1A9697CD7}">
  <dimension ref="A1:T5"/>
  <sheetViews>
    <sheetView tabSelected="1" topLeftCell="E1" zoomScaleNormal="100" workbookViewId="0">
      <selection activeCell="V16" sqref="V16"/>
    </sheetView>
  </sheetViews>
  <sheetFormatPr defaultRowHeight="15" x14ac:dyDescent="0.25"/>
  <sheetData>
    <row r="1" spans="1:20" x14ac:dyDescent="0.25">
      <c r="A1" s="11" t="s">
        <v>476</v>
      </c>
      <c r="B1" s="12"/>
      <c r="C1" s="12"/>
      <c r="D1" s="12"/>
      <c r="E1" s="12"/>
      <c r="F1" s="12"/>
      <c r="G1" s="12"/>
      <c r="H1" s="12"/>
      <c r="I1" s="12"/>
      <c r="J1" s="12"/>
      <c r="K1" s="12"/>
      <c r="L1" s="12"/>
      <c r="M1" s="12"/>
      <c r="N1" s="12"/>
      <c r="O1" s="12"/>
      <c r="P1" s="12"/>
      <c r="Q1" s="12"/>
      <c r="R1" s="12"/>
      <c r="S1" s="12"/>
      <c r="T1" s="12"/>
    </row>
    <row r="2" spans="1:20" x14ac:dyDescent="0.25">
      <c r="A2" s="12"/>
      <c r="B2" s="12"/>
      <c r="C2" s="12"/>
      <c r="D2" s="12"/>
      <c r="E2" s="12"/>
      <c r="F2" s="12"/>
      <c r="G2" s="12"/>
      <c r="H2" s="12"/>
      <c r="I2" s="12"/>
      <c r="J2" s="12"/>
      <c r="K2" s="12"/>
      <c r="L2" s="12"/>
      <c r="M2" s="12"/>
      <c r="N2" s="12"/>
      <c r="O2" s="12"/>
      <c r="P2" s="12"/>
      <c r="Q2" s="12"/>
      <c r="R2" s="12"/>
      <c r="S2" s="12"/>
      <c r="T2" s="12"/>
    </row>
    <row r="3" spans="1:20" x14ac:dyDescent="0.25">
      <c r="A3" s="12"/>
      <c r="B3" s="12"/>
      <c r="C3" s="12"/>
      <c r="D3" s="12"/>
      <c r="E3" s="12"/>
      <c r="F3" s="12"/>
      <c r="G3" s="12"/>
      <c r="H3" s="12"/>
      <c r="I3" s="12"/>
      <c r="J3" s="12"/>
      <c r="K3" s="12"/>
      <c r="L3" s="12"/>
      <c r="M3" s="12"/>
      <c r="N3" s="12"/>
      <c r="O3" s="12"/>
      <c r="P3" s="12"/>
      <c r="Q3" s="12"/>
      <c r="R3" s="12"/>
      <c r="S3" s="12"/>
      <c r="T3" s="12"/>
    </row>
    <row r="4" spans="1:20" ht="9.75" customHeight="1" x14ac:dyDescent="0.25">
      <c r="A4" s="12"/>
      <c r="B4" s="12"/>
      <c r="C4" s="12"/>
      <c r="D4" s="12"/>
      <c r="E4" s="12"/>
      <c r="F4" s="12"/>
      <c r="G4" s="12"/>
      <c r="H4" s="12"/>
      <c r="I4" s="12"/>
      <c r="J4" s="12"/>
      <c r="K4" s="12"/>
      <c r="L4" s="12"/>
      <c r="M4" s="12"/>
      <c r="N4" s="12"/>
      <c r="O4" s="12"/>
      <c r="P4" s="12"/>
      <c r="Q4" s="12"/>
      <c r="R4" s="12"/>
      <c r="S4" s="12"/>
      <c r="T4" s="12"/>
    </row>
    <row r="5" spans="1:20" ht="15" hidden="1" customHeight="1" x14ac:dyDescent="0.25">
      <c r="A5" s="12"/>
      <c r="B5" s="12"/>
      <c r="C5" s="12"/>
      <c r="D5" s="12"/>
      <c r="E5" s="12"/>
      <c r="F5" s="12"/>
      <c r="G5" s="12"/>
      <c r="H5" s="12"/>
      <c r="I5" s="12"/>
      <c r="J5" s="12"/>
      <c r="K5" s="12"/>
      <c r="L5" s="12"/>
      <c r="M5" s="12"/>
      <c r="N5" s="12"/>
      <c r="O5" s="12"/>
      <c r="P5" s="12"/>
      <c r="Q5" s="12"/>
      <c r="R5" s="12"/>
      <c r="S5" s="12"/>
      <c r="T5" s="12"/>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A1330-C372-42B3-8EF3-3EE805CA660F}">
  <dimension ref="A3:F7"/>
  <sheetViews>
    <sheetView zoomScale="115" zoomScaleNormal="115" workbookViewId="0">
      <selection activeCell="O32" sqref="O32"/>
    </sheetView>
  </sheetViews>
  <sheetFormatPr defaultRowHeight="15" x14ac:dyDescent="0.25"/>
  <cols>
    <col min="1" max="1" width="20" bestFit="1" customWidth="1"/>
    <col min="2" max="2" width="22" bestFit="1" customWidth="1"/>
    <col min="3" max="5" width="17.5703125" bestFit="1" customWidth="1"/>
    <col min="6" max="6" width="11.28515625" bestFit="1" customWidth="1"/>
  </cols>
  <sheetData>
    <row r="3" spans="1:6" x14ac:dyDescent="0.25">
      <c r="A3" s="8" t="s">
        <v>473</v>
      </c>
      <c r="C3" s="8" t="s">
        <v>5</v>
      </c>
    </row>
    <row r="4" spans="1:6" x14ac:dyDescent="0.25">
      <c r="A4" s="8" t="s">
        <v>471</v>
      </c>
      <c r="B4" s="8" t="s">
        <v>472</v>
      </c>
      <c r="C4" t="s">
        <v>155</v>
      </c>
      <c r="D4" t="s">
        <v>156</v>
      </c>
      <c r="E4" t="s">
        <v>154</v>
      </c>
      <c r="F4" t="s">
        <v>467</v>
      </c>
    </row>
    <row r="5" spans="1:6" x14ac:dyDescent="0.25">
      <c r="A5" t="s">
        <v>468</v>
      </c>
      <c r="B5" t="s">
        <v>477</v>
      </c>
      <c r="C5" s="10">
        <v>7300</v>
      </c>
      <c r="D5" s="10">
        <v>2250</v>
      </c>
      <c r="E5" s="10">
        <v>6120</v>
      </c>
      <c r="F5" s="10">
        <v>15670</v>
      </c>
    </row>
    <row r="6" spans="1:6" x14ac:dyDescent="0.25">
      <c r="B6" t="s">
        <v>469</v>
      </c>
      <c r="C6" s="10">
        <v>5280</v>
      </c>
      <c r="D6" s="10">
        <v>4650</v>
      </c>
      <c r="E6" s="10">
        <v>5420</v>
      </c>
      <c r="F6" s="10">
        <v>15350</v>
      </c>
    </row>
    <row r="7" spans="1:6" x14ac:dyDescent="0.25">
      <c r="B7" t="s">
        <v>470</v>
      </c>
      <c r="C7" s="10">
        <v>6780</v>
      </c>
      <c r="D7" s="10">
        <v>6000</v>
      </c>
      <c r="E7" s="10">
        <v>8540</v>
      </c>
      <c r="F7" s="10">
        <v>21320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ABD6-3C38-4732-859C-BBDDF7B3B2B8}">
  <dimension ref="A3:E9"/>
  <sheetViews>
    <sheetView zoomScale="85" zoomScaleNormal="85" workbookViewId="0">
      <selection activeCell="F15" sqref="F15"/>
    </sheetView>
  </sheetViews>
  <sheetFormatPr defaultRowHeight="15" x14ac:dyDescent="0.25"/>
  <cols>
    <col min="1" max="1" width="17.5703125" bestFit="1" customWidth="1"/>
    <col min="2" max="4" width="22" bestFit="1" customWidth="1"/>
    <col min="5" max="6" width="11.28515625" bestFit="1" customWidth="1"/>
  </cols>
  <sheetData>
    <row r="3" spans="1:5" x14ac:dyDescent="0.25">
      <c r="A3" s="8" t="s">
        <v>473</v>
      </c>
      <c r="B3" s="8" t="s">
        <v>471</v>
      </c>
      <c r="C3" s="8" t="s">
        <v>472</v>
      </c>
    </row>
    <row r="4" spans="1:5" x14ac:dyDescent="0.25">
      <c r="B4" t="s">
        <v>468</v>
      </c>
      <c r="E4" t="s">
        <v>467</v>
      </c>
    </row>
    <row r="5" spans="1:5" x14ac:dyDescent="0.25">
      <c r="A5" s="8" t="s">
        <v>5</v>
      </c>
      <c r="B5" t="s">
        <v>477</v>
      </c>
      <c r="C5" t="s">
        <v>469</v>
      </c>
      <c r="D5" t="s">
        <v>470</v>
      </c>
    </row>
    <row r="6" spans="1:5" x14ac:dyDescent="0.25">
      <c r="A6" t="s">
        <v>155</v>
      </c>
      <c r="B6" s="13"/>
      <c r="C6" s="13">
        <v>-0.27671232876712326</v>
      </c>
      <c r="D6" s="13">
        <v>0.28409090909090912</v>
      </c>
      <c r="E6" s="13"/>
    </row>
    <row r="7" spans="1:5" x14ac:dyDescent="0.25">
      <c r="A7" t="s">
        <v>156</v>
      </c>
      <c r="B7" s="13"/>
      <c r="C7" s="13">
        <v>1.0666666666666667</v>
      </c>
      <c r="D7" s="13">
        <v>0.29032258064516131</v>
      </c>
      <c r="E7" s="13"/>
    </row>
    <row r="8" spans="1:5" x14ac:dyDescent="0.25">
      <c r="A8" t="s">
        <v>154</v>
      </c>
      <c r="B8" s="13"/>
      <c r="C8" s="13">
        <v>-0.11437908496732026</v>
      </c>
      <c r="D8" s="13">
        <v>0.57564575645756455</v>
      </c>
      <c r="E8" s="13"/>
    </row>
    <row r="9" spans="1:5" x14ac:dyDescent="0.25">
      <c r="A9" t="s">
        <v>467</v>
      </c>
      <c r="B9" s="13"/>
      <c r="C9" s="13">
        <v>-2.0421186981493301E-2</v>
      </c>
      <c r="D9" s="13">
        <v>0.38892508143322474</v>
      </c>
      <c r="E9" s="13"/>
    </row>
  </sheetData>
  <conditionalFormatting pivot="1" sqref="B6:E8">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FA46-B079-43D9-AC94-F615C8CA46A6}">
  <dimension ref="A3:L5"/>
  <sheetViews>
    <sheetView workbookViewId="0">
      <selection activeCell="H5" sqref="H5"/>
    </sheetView>
  </sheetViews>
  <sheetFormatPr defaultRowHeight="15" x14ac:dyDescent="0.25"/>
  <cols>
    <col min="1" max="1" width="22.28515625" bestFit="1" customWidth="1"/>
    <col min="2" max="2" width="16.42578125" bestFit="1" customWidth="1"/>
    <col min="3" max="3" width="10.7109375" bestFit="1" customWidth="1"/>
    <col min="4" max="4" width="7.140625" bestFit="1" customWidth="1"/>
    <col min="5" max="5" width="6.140625" bestFit="1" customWidth="1"/>
    <col min="6" max="6" width="8.85546875" bestFit="1" customWidth="1"/>
    <col min="7" max="7" width="7.85546875" bestFit="1" customWidth="1"/>
    <col min="8" max="8" width="6.140625" bestFit="1" customWidth="1"/>
    <col min="9" max="11" width="7.140625" bestFit="1" customWidth="1"/>
    <col min="12" max="13" width="6.5703125" bestFit="1" customWidth="1"/>
    <col min="14" max="14" width="20" bestFit="1" customWidth="1"/>
    <col min="15" max="15" width="29.42578125" bestFit="1" customWidth="1"/>
    <col min="16" max="16" width="31.7109375" bestFit="1" customWidth="1"/>
    <col min="17" max="17" width="21.140625" bestFit="1" customWidth="1"/>
    <col min="18" max="18" width="31.28515625" bestFit="1" customWidth="1"/>
    <col min="19" max="19" width="30.7109375" bestFit="1" customWidth="1"/>
    <col min="20" max="20" width="27.7109375" bestFit="1" customWidth="1"/>
    <col min="22" max="22" width="19.140625" bestFit="1" customWidth="1"/>
    <col min="23" max="23" width="19" bestFit="1" customWidth="1"/>
    <col min="24" max="24" width="25.5703125" bestFit="1" customWidth="1"/>
    <col min="25" max="25" width="19.5703125" bestFit="1" customWidth="1"/>
    <col min="26" max="26" width="29.7109375" bestFit="1" customWidth="1"/>
    <col min="27" max="27" width="15.5703125" bestFit="1" customWidth="1"/>
    <col min="28" max="28" width="20.7109375" bestFit="1" customWidth="1"/>
    <col min="29" max="29" width="31.28515625" bestFit="1" customWidth="1"/>
    <col min="30" max="30" width="27.28515625" bestFit="1" customWidth="1"/>
    <col min="31" max="31" width="10.140625" bestFit="1" customWidth="1"/>
    <col min="32" max="32" width="20.140625" bestFit="1" customWidth="1"/>
    <col min="33" max="33" width="31.85546875" bestFit="1" customWidth="1"/>
    <col min="34" max="34" width="20" bestFit="1" customWidth="1"/>
    <col min="35" max="35" width="29.42578125" bestFit="1" customWidth="1"/>
    <col min="36" max="36" width="19.5703125" bestFit="1" customWidth="1"/>
    <col min="37" max="37" width="26.140625" bestFit="1" customWidth="1"/>
    <col min="38" max="38" width="16.5703125" bestFit="1" customWidth="1"/>
    <col min="39" max="39" width="26.5703125" bestFit="1" customWidth="1"/>
    <col min="40" max="40" width="21.85546875" bestFit="1" customWidth="1"/>
    <col min="41" max="41" width="6.28515625" bestFit="1" customWidth="1"/>
    <col min="42" max="42" width="26.140625" bestFit="1" customWidth="1"/>
    <col min="43" max="43" width="26.7109375" bestFit="1" customWidth="1"/>
    <col min="44" max="44" width="26.140625" bestFit="1" customWidth="1"/>
    <col min="45" max="45" width="26.5703125" bestFit="1" customWidth="1"/>
    <col min="46" max="46" width="15.5703125" bestFit="1" customWidth="1"/>
    <col min="47" max="47" width="25.7109375" bestFit="1" customWidth="1"/>
    <col min="48" max="48" width="26.5703125" bestFit="1" customWidth="1"/>
    <col min="49" max="49" width="11.28515625" bestFit="1" customWidth="1"/>
    <col min="50" max="50" width="31.28515625" bestFit="1" customWidth="1"/>
    <col min="51" max="51" width="31.7109375" bestFit="1" customWidth="1"/>
    <col min="52" max="52" width="27.7109375" bestFit="1" customWidth="1"/>
    <col min="53" max="53" width="20.7109375" bestFit="1" customWidth="1"/>
    <col min="54" max="54" width="30.7109375" bestFit="1" customWidth="1"/>
    <col min="55" max="55" width="27.28515625" bestFit="1" customWidth="1"/>
    <col min="56" max="56" width="21.85546875" bestFit="1" customWidth="1"/>
    <col min="57" max="57" width="28.28515625" bestFit="1" customWidth="1"/>
  </cols>
  <sheetData>
    <row r="3" spans="1:12" x14ac:dyDescent="0.25">
      <c r="B3" s="8" t="s">
        <v>8</v>
      </c>
    </row>
    <row r="4" spans="1:12" x14ac:dyDescent="0.25">
      <c r="B4" t="s">
        <v>215</v>
      </c>
      <c r="C4" t="s">
        <v>221</v>
      </c>
      <c r="D4" t="s">
        <v>217</v>
      </c>
      <c r="E4" t="s">
        <v>219</v>
      </c>
      <c r="F4" t="s">
        <v>214</v>
      </c>
      <c r="G4" t="s">
        <v>223</v>
      </c>
      <c r="H4" t="s">
        <v>224</v>
      </c>
      <c r="I4" t="s">
        <v>216</v>
      </c>
      <c r="J4" t="s">
        <v>218</v>
      </c>
      <c r="K4" t="s">
        <v>222</v>
      </c>
      <c r="L4" t="s">
        <v>220</v>
      </c>
    </row>
    <row r="5" spans="1:12" x14ac:dyDescent="0.25">
      <c r="A5" t="s">
        <v>474</v>
      </c>
      <c r="B5" s="13">
        <v>5.1020408163265307E-2</v>
      </c>
      <c r="C5" s="13">
        <v>0.10204081632653061</v>
      </c>
      <c r="D5" s="13">
        <v>0.17346938775510204</v>
      </c>
      <c r="E5" s="13">
        <v>8.1632653061224483E-2</v>
      </c>
      <c r="F5" s="13">
        <v>0.12244897959183673</v>
      </c>
      <c r="G5" s="13">
        <v>8.1632653061224483E-2</v>
      </c>
      <c r="H5" s="13">
        <v>2.0408163265306121E-2</v>
      </c>
      <c r="I5" s="13">
        <v>0.10204081632653061</v>
      </c>
      <c r="J5" s="13">
        <v>0.10204081632653061</v>
      </c>
      <c r="K5" s="13">
        <v>0.11224489795918367</v>
      </c>
      <c r="L5" s="13">
        <v>5.1020408163265307E-2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68F4F-BB6A-4164-98EE-E3CAC5B39B77}">
  <dimension ref="A3:J5"/>
  <sheetViews>
    <sheetView workbookViewId="0">
      <selection activeCell="G5" sqref="G5"/>
    </sheetView>
  </sheetViews>
  <sheetFormatPr defaultRowHeight="15" x14ac:dyDescent="0.25"/>
  <cols>
    <col min="1" max="1" width="20.7109375" bestFit="1" customWidth="1"/>
    <col min="2" max="2" width="14.7109375" bestFit="1" customWidth="1"/>
    <col min="3" max="5" width="7.140625" bestFit="1" customWidth="1"/>
    <col min="6" max="6" width="11.42578125" bestFit="1" customWidth="1"/>
    <col min="7" max="8" width="6.140625" bestFit="1" customWidth="1"/>
    <col min="9" max="10" width="7.140625" bestFit="1" customWidth="1"/>
    <col min="11" max="11" width="5.28515625" bestFit="1" customWidth="1"/>
    <col min="12" max="13" width="6.5703125" bestFit="1" customWidth="1"/>
    <col min="14" max="14" width="20" bestFit="1" customWidth="1"/>
    <col min="15" max="15" width="29.42578125" bestFit="1" customWidth="1"/>
    <col min="16" max="16" width="31.7109375" bestFit="1" customWidth="1"/>
    <col min="17" max="17" width="21.140625" bestFit="1" customWidth="1"/>
    <col min="18" max="18" width="31.28515625" bestFit="1" customWidth="1"/>
    <col min="19" max="19" width="30.7109375" bestFit="1" customWidth="1"/>
    <col min="20" max="20" width="27.7109375" bestFit="1" customWidth="1"/>
    <col min="22" max="22" width="19.140625" bestFit="1" customWidth="1"/>
    <col min="23" max="23" width="19" bestFit="1" customWidth="1"/>
    <col min="24" max="24" width="25.5703125" bestFit="1" customWidth="1"/>
    <col min="25" max="25" width="19.5703125" bestFit="1" customWidth="1"/>
    <col min="26" max="26" width="29.7109375" bestFit="1" customWidth="1"/>
    <col min="27" max="27" width="15.5703125" bestFit="1" customWidth="1"/>
    <col min="28" max="28" width="20.7109375" bestFit="1" customWidth="1"/>
    <col min="29" max="29" width="31.28515625" bestFit="1" customWidth="1"/>
    <col min="30" max="30" width="27.28515625" bestFit="1" customWidth="1"/>
    <col min="31" max="31" width="10.140625" bestFit="1" customWidth="1"/>
    <col min="32" max="32" width="20.140625" bestFit="1" customWidth="1"/>
    <col min="33" max="33" width="31.85546875" bestFit="1" customWidth="1"/>
    <col min="34" max="34" width="20" bestFit="1" customWidth="1"/>
    <col min="35" max="35" width="29.42578125" bestFit="1" customWidth="1"/>
    <col min="36" max="36" width="19.5703125" bestFit="1" customWidth="1"/>
    <col min="37" max="37" width="26.140625" bestFit="1" customWidth="1"/>
    <col min="38" max="38" width="16.5703125" bestFit="1" customWidth="1"/>
    <col min="39" max="39" width="26.5703125" bestFit="1" customWidth="1"/>
    <col min="40" max="40" width="21.85546875" bestFit="1" customWidth="1"/>
    <col min="41" max="41" width="6.28515625" bestFit="1" customWidth="1"/>
    <col min="42" max="42" width="26.140625" bestFit="1" customWidth="1"/>
    <col min="43" max="43" width="26.7109375" bestFit="1" customWidth="1"/>
    <col min="44" max="44" width="26.140625" bestFit="1" customWidth="1"/>
    <col min="45" max="45" width="26.5703125" bestFit="1" customWidth="1"/>
    <col min="46" max="46" width="15.5703125" bestFit="1" customWidth="1"/>
    <col min="47" max="47" width="25.7109375" bestFit="1" customWidth="1"/>
    <col min="48" max="48" width="26.5703125" bestFit="1" customWidth="1"/>
    <col min="49" max="49" width="11.28515625" bestFit="1" customWidth="1"/>
    <col min="50" max="50" width="31.28515625" bestFit="1" customWidth="1"/>
    <col min="51" max="51" width="31.7109375" bestFit="1" customWidth="1"/>
    <col min="52" max="52" width="27.7109375" bestFit="1" customWidth="1"/>
    <col min="53" max="53" width="20.7109375" bestFit="1" customWidth="1"/>
    <col min="54" max="54" width="30.7109375" bestFit="1" customWidth="1"/>
    <col min="55" max="55" width="27.28515625" bestFit="1" customWidth="1"/>
    <col min="56" max="56" width="21.85546875" bestFit="1" customWidth="1"/>
    <col min="57" max="57" width="28.28515625" bestFit="1" customWidth="1"/>
  </cols>
  <sheetData>
    <row r="3" spans="1:10" x14ac:dyDescent="0.25">
      <c r="B3" s="8" t="s">
        <v>9</v>
      </c>
    </row>
    <row r="4" spans="1:10" x14ac:dyDescent="0.25">
      <c r="B4" t="s">
        <v>217</v>
      </c>
      <c r="C4" t="s">
        <v>219</v>
      </c>
      <c r="D4" t="s">
        <v>227</v>
      </c>
      <c r="E4" t="s">
        <v>229</v>
      </c>
      <c r="F4" t="s">
        <v>225</v>
      </c>
      <c r="G4" t="s">
        <v>228</v>
      </c>
      <c r="H4" t="s">
        <v>218</v>
      </c>
      <c r="I4" t="s">
        <v>220</v>
      </c>
      <c r="J4" t="s">
        <v>226</v>
      </c>
    </row>
    <row r="5" spans="1:10" x14ac:dyDescent="0.25">
      <c r="A5" t="s">
        <v>475</v>
      </c>
      <c r="B5" s="13">
        <v>0.11224489795918367</v>
      </c>
      <c r="C5" s="13">
        <v>0.14285714285714285</v>
      </c>
      <c r="D5" s="13">
        <v>0.1326530612244898</v>
      </c>
      <c r="E5" s="13">
        <v>0.14285714285714285</v>
      </c>
      <c r="F5" s="13">
        <v>0.11224489795918367</v>
      </c>
      <c r="G5" s="13">
        <v>8.1632653061224483E-2</v>
      </c>
      <c r="H5" s="13">
        <v>4.0816326530612242E-2</v>
      </c>
      <c r="I5" s="13">
        <v>0.15306122448979592</v>
      </c>
      <c r="J5" s="13">
        <v>8.1632653061224483E-2</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workbookViewId="0">
      <selection activeCell="F15" sqref="F15"/>
    </sheetView>
  </sheetViews>
  <sheetFormatPr defaultRowHeight="15" x14ac:dyDescent="0.25"/>
  <cols>
    <col min="1" max="1" width="13" bestFit="1" customWidth="1"/>
    <col min="2" max="2" width="15.28515625" style="2" bestFit="1" customWidth="1"/>
    <col min="3" max="3" width="16.42578125" bestFit="1" customWidth="1"/>
    <col min="4" max="4" width="14.7109375" bestFit="1" customWidth="1"/>
    <col min="5" max="5" width="13.28515625" bestFit="1" customWidth="1"/>
    <col min="6" max="6" width="19.85546875" bestFit="1" customWidth="1"/>
    <col min="7" max="7" width="15.42578125" bestFit="1" customWidth="1"/>
    <col min="8" max="8" width="31.7109375" bestFit="1" customWidth="1"/>
    <col min="9" max="9" width="18.7109375" bestFit="1" customWidth="1"/>
    <col min="10" max="10" width="17" bestFit="1" customWidth="1"/>
    <col min="11" max="11" width="16.28515625" style="3" bestFit="1" customWidth="1"/>
  </cols>
  <sheetData>
    <row r="1" spans="1:11" x14ac:dyDescent="0.25">
      <c r="A1" s="5" t="s">
        <v>0</v>
      </c>
      <c r="B1" s="6" t="s">
        <v>1</v>
      </c>
      <c r="C1" s="5" t="s">
        <v>2</v>
      </c>
      <c r="D1" s="5" t="s">
        <v>3</v>
      </c>
      <c r="E1" s="5" t="s">
        <v>4</v>
      </c>
      <c r="F1" s="5" t="s">
        <v>5</v>
      </c>
      <c r="G1" s="5" t="s">
        <v>6</v>
      </c>
      <c r="H1" s="5" t="s">
        <v>7</v>
      </c>
      <c r="I1" s="5" t="s">
        <v>8</v>
      </c>
      <c r="J1" s="5" t="s">
        <v>9</v>
      </c>
      <c r="K1" s="7" t="s">
        <v>10</v>
      </c>
    </row>
    <row r="2" spans="1:11" x14ac:dyDescent="0.25">
      <c r="A2" t="s">
        <v>11</v>
      </c>
      <c r="B2" s="4">
        <v>45651.514511915972</v>
      </c>
      <c r="C2" t="s">
        <v>111</v>
      </c>
      <c r="D2" t="s">
        <v>154</v>
      </c>
      <c r="E2">
        <v>1</v>
      </c>
      <c r="F2" t="s">
        <v>154</v>
      </c>
      <c r="G2" t="s">
        <v>157</v>
      </c>
      <c r="H2" t="s">
        <v>159</v>
      </c>
      <c r="I2" t="s">
        <v>214</v>
      </c>
      <c r="J2" t="s">
        <v>225</v>
      </c>
      <c r="K2" s="3">
        <f>IF(
   G2="Yes",
   (VLOOKUP(D2, products!A:D, 3, FALSE) + VLOOKUP(D2, products!A:D, 4, FALSE)) * E2,
   VLOOKUP(D2, products!A:D, 3, FALSE) * E2
)</f>
        <v>520</v>
      </c>
    </row>
    <row r="3" spans="1:11" x14ac:dyDescent="0.25">
      <c r="A3" t="s">
        <v>12</v>
      </c>
      <c r="B3" s="4">
        <v>45582.514511915972</v>
      </c>
      <c r="C3" t="s">
        <v>112</v>
      </c>
      <c r="D3" t="s">
        <v>155</v>
      </c>
      <c r="E3">
        <v>2</v>
      </c>
      <c r="F3" t="s">
        <v>155</v>
      </c>
      <c r="G3" t="s">
        <v>158</v>
      </c>
      <c r="H3" t="s">
        <v>160</v>
      </c>
      <c r="I3" t="s">
        <v>215</v>
      </c>
      <c r="J3" t="s">
        <v>226</v>
      </c>
      <c r="K3" s="3">
        <f>IF(
   G3="Yes",
   (VLOOKUP(D3, products!A:D, 3, FALSE) + VLOOKUP(D3, products!A:D, 4, FALSE)) * E3,
   VLOOKUP(D3, products!A:D, 3, FALSE) * E3
)</f>
        <v>1000</v>
      </c>
    </row>
    <row r="4" spans="1:11" x14ac:dyDescent="0.25">
      <c r="A4" t="s">
        <v>13</v>
      </c>
      <c r="B4" s="4">
        <v>45594.514511915972</v>
      </c>
      <c r="C4" t="s">
        <v>113</v>
      </c>
      <c r="D4" t="s">
        <v>155</v>
      </c>
      <c r="E4">
        <v>2</v>
      </c>
      <c r="F4" t="s">
        <v>155</v>
      </c>
      <c r="G4" t="s">
        <v>157</v>
      </c>
      <c r="H4" t="s">
        <v>161</v>
      </c>
      <c r="I4" t="s">
        <v>216</v>
      </c>
      <c r="J4" t="s">
        <v>219</v>
      </c>
      <c r="K4" s="3">
        <f>IF(
   G4="Yes",
   (VLOOKUP(D4, products!A:D, 3, FALSE) + VLOOKUP(D4, products!A:D, 4, FALSE)) * E4,
   VLOOKUP(D4, products!A:D, 3, FALSE) * E4
)</f>
        <v>760</v>
      </c>
    </row>
    <row r="5" spans="1:11" x14ac:dyDescent="0.25">
      <c r="A5" t="s">
        <v>14</v>
      </c>
      <c r="B5" s="4">
        <v>45649.514511915972</v>
      </c>
      <c r="C5" t="s">
        <v>114</v>
      </c>
      <c r="D5" t="s">
        <v>155</v>
      </c>
      <c r="E5">
        <v>1</v>
      </c>
      <c r="F5" t="s">
        <v>155</v>
      </c>
      <c r="G5" t="s">
        <v>157</v>
      </c>
      <c r="H5" t="s">
        <v>162</v>
      </c>
      <c r="I5" t="s">
        <v>217</v>
      </c>
      <c r="J5" t="s">
        <v>227</v>
      </c>
      <c r="K5" s="3">
        <f>IF(
   G5="Yes",
   (VLOOKUP(D5, products!A:D, 3, FALSE) + VLOOKUP(D5, products!A:D, 4, FALSE)) * E5,
   VLOOKUP(D5, products!A:D, 3, FALSE) * E5
)</f>
        <v>380</v>
      </c>
    </row>
    <row r="6" spans="1:11" x14ac:dyDescent="0.25">
      <c r="A6" t="s">
        <v>15</v>
      </c>
      <c r="B6" s="4">
        <v>45601.514511915972</v>
      </c>
      <c r="C6" t="s">
        <v>115</v>
      </c>
      <c r="D6" t="s">
        <v>155</v>
      </c>
      <c r="E6">
        <v>1</v>
      </c>
      <c r="F6" t="s">
        <v>155</v>
      </c>
      <c r="G6" t="s">
        <v>158</v>
      </c>
      <c r="H6" t="s">
        <v>163</v>
      </c>
      <c r="I6" t="s">
        <v>217</v>
      </c>
      <c r="J6" t="s">
        <v>228</v>
      </c>
      <c r="K6" s="3">
        <f>IF(
   G6="Yes",
   (VLOOKUP(D6, products!A:D, 3, FALSE) + VLOOKUP(D6, products!A:D, 4, FALSE)) * E6,
   VLOOKUP(D6, products!A:D, 3, FALSE) * E6
)</f>
        <v>500</v>
      </c>
    </row>
    <row r="7" spans="1:11" x14ac:dyDescent="0.25">
      <c r="A7" t="s">
        <v>16</v>
      </c>
      <c r="B7" s="4">
        <v>45622.514511915972</v>
      </c>
      <c r="C7" t="s">
        <v>116</v>
      </c>
      <c r="D7" t="s">
        <v>155</v>
      </c>
      <c r="E7">
        <v>1</v>
      </c>
      <c r="F7" t="s">
        <v>155</v>
      </c>
      <c r="G7" t="s">
        <v>157</v>
      </c>
      <c r="H7" t="s">
        <v>164</v>
      </c>
      <c r="I7" t="s">
        <v>217</v>
      </c>
      <c r="J7" t="s">
        <v>217</v>
      </c>
      <c r="K7" s="3">
        <f>IF(
   G7="Yes",
   (VLOOKUP(D7, products!A:D, 3, FALSE) + VLOOKUP(D7, products!A:D, 4, FALSE)) * E7,
   VLOOKUP(D7, products!A:D, 3, FALSE) * E7
)</f>
        <v>380</v>
      </c>
    </row>
    <row r="8" spans="1:11" x14ac:dyDescent="0.25">
      <c r="A8" t="s">
        <v>17</v>
      </c>
      <c r="B8" s="4">
        <v>45633.514511915972</v>
      </c>
      <c r="C8" t="s">
        <v>117</v>
      </c>
      <c r="D8" t="s">
        <v>155</v>
      </c>
      <c r="E8">
        <v>1</v>
      </c>
      <c r="F8" t="s">
        <v>155</v>
      </c>
      <c r="G8" t="s">
        <v>158</v>
      </c>
      <c r="H8" t="s">
        <v>165</v>
      </c>
      <c r="I8" t="s">
        <v>217</v>
      </c>
      <c r="J8" t="s">
        <v>218</v>
      </c>
      <c r="K8" s="3">
        <f>IF(
   G8="Yes",
   (VLOOKUP(D8, products!A:D, 3, FALSE) + VLOOKUP(D8, products!A:D, 4, FALSE)) * E8,
   VLOOKUP(D8, products!A:D, 3, FALSE) * E8
)</f>
        <v>500</v>
      </c>
    </row>
    <row r="9" spans="1:11" x14ac:dyDescent="0.25">
      <c r="A9" t="s">
        <v>18</v>
      </c>
      <c r="B9" s="4">
        <v>45588.514511915972</v>
      </c>
      <c r="C9" t="s">
        <v>118</v>
      </c>
      <c r="D9" t="s">
        <v>156</v>
      </c>
      <c r="E9">
        <v>1</v>
      </c>
      <c r="F9" t="s">
        <v>156</v>
      </c>
      <c r="G9" t="s">
        <v>157</v>
      </c>
      <c r="H9" t="s">
        <v>166</v>
      </c>
      <c r="I9" t="s">
        <v>214</v>
      </c>
      <c r="J9" t="s">
        <v>217</v>
      </c>
      <c r="K9" s="3">
        <f>IF(
   G9="Yes",
   (VLOOKUP(D9, products!A:D, 3, FALSE) + VLOOKUP(D9, products!A:D, 4, FALSE)) * E9,
   VLOOKUP(D9, products!A:D, 3, FALSE) * E9
)</f>
        <v>450</v>
      </c>
    </row>
    <row r="10" spans="1:11" x14ac:dyDescent="0.25">
      <c r="A10" t="s">
        <v>19</v>
      </c>
      <c r="B10" s="4">
        <v>45576.514511915972</v>
      </c>
      <c r="C10" t="s">
        <v>119</v>
      </c>
      <c r="D10" t="s">
        <v>154</v>
      </c>
      <c r="E10">
        <v>1</v>
      </c>
      <c r="F10" t="s">
        <v>154</v>
      </c>
      <c r="G10" t="s">
        <v>158</v>
      </c>
      <c r="H10" t="s">
        <v>161</v>
      </c>
      <c r="I10" t="s">
        <v>218</v>
      </c>
      <c r="J10" t="s">
        <v>227</v>
      </c>
      <c r="K10" s="3">
        <f>IF(
   G10="Yes",
   (VLOOKUP(D10, products!A:D, 3, FALSE) + VLOOKUP(D10, products!A:D, 4, FALSE)) * E10,
   VLOOKUP(D10, products!A:D, 3, FALSE) * E10
)</f>
        <v>700</v>
      </c>
    </row>
    <row r="11" spans="1:11" x14ac:dyDescent="0.25">
      <c r="A11" t="s">
        <v>20</v>
      </c>
      <c r="B11" s="4">
        <v>45647.514511915972</v>
      </c>
      <c r="C11" t="s">
        <v>120</v>
      </c>
      <c r="D11" t="s">
        <v>155</v>
      </c>
      <c r="E11">
        <v>1</v>
      </c>
      <c r="F11" t="s">
        <v>155</v>
      </c>
      <c r="G11" t="s">
        <v>158</v>
      </c>
      <c r="H11" t="s">
        <v>163</v>
      </c>
      <c r="I11" t="s">
        <v>218</v>
      </c>
      <c r="J11" t="s">
        <v>219</v>
      </c>
      <c r="K11" s="3">
        <f>IF(
   G11="Yes",
   (VLOOKUP(D11, products!A:D, 3, FALSE) + VLOOKUP(D11, products!A:D, 4, FALSE)) * E11,
   VLOOKUP(D11, products!A:D, 3, FALSE) * E11
)</f>
        <v>500</v>
      </c>
    </row>
    <row r="12" spans="1:11" x14ac:dyDescent="0.25">
      <c r="A12" t="s">
        <v>21</v>
      </c>
      <c r="B12" s="4">
        <v>45649.514511915972</v>
      </c>
      <c r="C12" t="s">
        <v>121</v>
      </c>
      <c r="D12" t="s">
        <v>156</v>
      </c>
      <c r="E12">
        <v>1</v>
      </c>
      <c r="F12" t="s">
        <v>156</v>
      </c>
      <c r="G12" t="s">
        <v>158</v>
      </c>
      <c r="H12" t="s">
        <v>167</v>
      </c>
      <c r="I12" t="s">
        <v>219</v>
      </c>
      <c r="J12" t="s">
        <v>220</v>
      </c>
      <c r="K12" s="3">
        <f>IF(
   G12="Yes",
   (VLOOKUP(D12, products!A:D, 3, FALSE) + VLOOKUP(D12, products!A:D, 4, FALSE)) * E12,
   VLOOKUP(D12, products!A:D, 3, FALSE) * E12
)</f>
        <v>600</v>
      </c>
    </row>
    <row r="13" spans="1:11" x14ac:dyDescent="0.25">
      <c r="A13" t="s">
        <v>22</v>
      </c>
      <c r="B13" s="4">
        <v>45656.514511915972</v>
      </c>
      <c r="C13" t="s">
        <v>114</v>
      </c>
      <c r="D13" t="s">
        <v>156</v>
      </c>
      <c r="E13">
        <v>1</v>
      </c>
      <c r="F13" t="s">
        <v>156</v>
      </c>
      <c r="G13" t="s">
        <v>157</v>
      </c>
      <c r="H13" t="s">
        <v>168</v>
      </c>
      <c r="I13" t="s">
        <v>218</v>
      </c>
      <c r="J13" t="s">
        <v>220</v>
      </c>
      <c r="K13" s="3">
        <f>IF(
   G13="Yes",
   (VLOOKUP(D13, products!A:D, 3, FALSE) + VLOOKUP(D13, products!A:D, 4, FALSE)) * E13,
   VLOOKUP(D13, products!A:D, 3, FALSE) * E13
)</f>
        <v>450</v>
      </c>
    </row>
    <row r="14" spans="1:11" x14ac:dyDescent="0.25">
      <c r="A14" t="s">
        <v>23</v>
      </c>
      <c r="B14" s="4">
        <v>45570.514511915972</v>
      </c>
      <c r="C14" t="s">
        <v>122</v>
      </c>
      <c r="D14" t="s">
        <v>156</v>
      </c>
      <c r="E14">
        <v>1</v>
      </c>
      <c r="F14" s="9" t="s">
        <v>156</v>
      </c>
      <c r="G14" t="s">
        <v>158</v>
      </c>
      <c r="H14" t="s">
        <v>161</v>
      </c>
      <c r="I14" t="s">
        <v>217</v>
      </c>
      <c r="J14" t="s">
        <v>227</v>
      </c>
      <c r="K14" s="3">
        <f>IF(
   G14="Yes",
   (VLOOKUP(D14, products!A:D, 3, FALSE) + VLOOKUP(D14, products!A:D, 4, FALSE)) * E14,
   VLOOKUP(D14, products!A:D, 3, FALSE) * E14
)</f>
        <v>600</v>
      </c>
    </row>
    <row r="15" spans="1:11" x14ac:dyDescent="0.25">
      <c r="A15" t="s">
        <v>24</v>
      </c>
      <c r="B15" s="4">
        <v>45607.514511915972</v>
      </c>
      <c r="C15" t="s">
        <v>123</v>
      </c>
      <c r="D15" t="s">
        <v>155</v>
      </c>
      <c r="E15">
        <v>1</v>
      </c>
      <c r="F15" t="s">
        <v>155</v>
      </c>
      <c r="G15" t="s">
        <v>158</v>
      </c>
      <c r="H15" t="s">
        <v>163</v>
      </c>
      <c r="I15" t="s">
        <v>220</v>
      </c>
      <c r="J15" t="s">
        <v>229</v>
      </c>
      <c r="K15" s="3">
        <f>IF(
   G15="Yes",
   (VLOOKUP(D15, products!A:D, 3, FALSE) + VLOOKUP(D15, products!A:D, 4, FALSE)) * E15,
   VLOOKUP(D15, products!A:D, 3, FALSE) * E15
)</f>
        <v>500</v>
      </c>
    </row>
    <row r="16" spans="1:11" x14ac:dyDescent="0.25">
      <c r="A16" t="s">
        <v>25</v>
      </c>
      <c r="B16" s="4">
        <v>45599.514511915972</v>
      </c>
      <c r="C16" t="s">
        <v>115</v>
      </c>
      <c r="D16" t="s">
        <v>156</v>
      </c>
      <c r="E16">
        <v>1</v>
      </c>
      <c r="F16" t="s">
        <v>156</v>
      </c>
      <c r="G16" t="s">
        <v>157</v>
      </c>
      <c r="H16" t="s">
        <v>169</v>
      </c>
      <c r="I16" t="s">
        <v>218</v>
      </c>
      <c r="J16" t="s">
        <v>219</v>
      </c>
      <c r="K16" s="3">
        <f>IF(
   G16="Yes",
   (VLOOKUP(D16, products!A:D, 3, FALSE) + VLOOKUP(D16, products!A:D, 4, FALSE)) * E16,
   VLOOKUP(D16, products!A:D, 3, FALSE) * E16
)</f>
        <v>450</v>
      </c>
    </row>
    <row r="17" spans="1:11" x14ac:dyDescent="0.25">
      <c r="A17" t="s">
        <v>26</v>
      </c>
      <c r="B17" s="4">
        <v>45629.514511915972</v>
      </c>
      <c r="C17" t="s">
        <v>124</v>
      </c>
      <c r="D17" t="s">
        <v>156</v>
      </c>
      <c r="E17">
        <v>1</v>
      </c>
      <c r="F17" t="s">
        <v>156</v>
      </c>
      <c r="G17" t="s">
        <v>157</v>
      </c>
      <c r="H17" t="s">
        <v>168</v>
      </c>
      <c r="I17" t="s">
        <v>221</v>
      </c>
      <c r="J17" t="s">
        <v>227</v>
      </c>
      <c r="K17" s="3">
        <f>IF(
   G17="Yes",
   (VLOOKUP(D17, products!A:D, 3, FALSE) + VLOOKUP(D17, products!A:D, 4, FALSE)) * E17,
   VLOOKUP(D17, products!A:D, 3, FALSE) * E17
)</f>
        <v>450</v>
      </c>
    </row>
    <row r="18" spans="1:11" x14ac:dyDescent="0.25">
      <c r="A18" t="s">
        <v>27</v>
      </c>
      <c r="B18" s="4">
        <v>45658.514511915972</v>
      </c>
      <c r="C18" t="s">
        <v>118</v>
      </c>
      <c r="D18" t="s">
        <v>156</v>
      </c>
      <c r="E18">
        <v>1</v>
      </c>
      <c r="F18" t="s">
        <v>156</v>
      </c>
      <c r="G18" t="s">
        <v>157</v>
      </c>
      <c r="H18" t="s">
        <v>170</v>
      </c>
      <c r="I18" t="s">
        <v>215</v>
      </c>
      <c r="J18" t="s">
        <v>217</v>
      </c>
      <c r="K18" s="3">
        <f>IF(
   G18="Yes",
   (VLOOKUP(D18, products!A:D, 3, FALSE) + VLOOKUP(D18, products!A:D, 4, FALSE)) * E18,
   VLOOKUP(D18, products!A:D, 3, FALSE) * E18
)</f>
        <v>450</v>
      </c>
    </row>
    <row r="19" spans="1:11" x14ac:dyDescent="0.25">
      <c r="A19" t="s">
        <v>28</v>
      </c>
      <c r="B19" s="4">
        <v>45603.514511915972</v>
      </c>
      <c r="C19" t="s">
        <v>125</v>
      </c>
      <c r="D19" t="s">
        <v>155</v>
      </c>
      <c r="E19">
        <v>1</v>
      </c>
      <c r="F19" t="s">
        <v>155</v>
      </c>
      <c r="G19" t="s">
        <v>157</v>
      </c>
      <c r="H19" t="s">
        <v>164</v>
      </c>
      <c r="I19" t="s">
        <v>222</v>
      </c>
      <c r="J19" t="s">
        <v>220</v>
      </c>
      <c r="K19" s="3">
        <f>IF(
   G19="Yes",
   (VLOOKUP(D19, products!A:D, 3, FALSE) + VLOOKUP(D19, products!A:D, 4, FALSE)) * E19,
   VLOOKUP(D19, products!A:D, 3, FALSE) * E19
)</f>
        <v>380</v>
      </c>
    </row>
    <row r="20" spans="1:11" x14ac:dyDescent="0.25">
      <c r="A20" t="s">
        <v>29</v>
      </c>
      <c r="B20" s="4">
        <v>45578.514511915972</v>
      </c>
      <c r="C20" t="s">
        <v>126</v>
      </c>
      <c r="D20" t="s">
        <v>155</v>
      </c>
      <c r="E20">
        <v>1</v>
      </c>
      <c r="F20" t="s">
        <v>155</v>
      </c>
      <c r="G20" t="s">
        <v>158</v>
      </c>
      <c r="H20" t="s">
        <v>164</v>
      </c>
      <c r="I20" t="s">
        <v>220</v>
      </c>
      <c r="J20" t="s">
        <v>229</v>
      </c>
      <c r="K20" s="3">
        <f>IF(
   G20="Yes",
   (VLOOKUP(D20, products!A:D, 3, FALSE) + VLOOKUP(D20, products!A:D, 4, FALSE)) * E20,
   VLOOKUP(D20, products!A:D, 3, FALSE) * E20
)</f>
        <v>500</v>
      </c>
    </row>
    <row r="21" spans="1:11" x14ac:dyDescent="0.25">
      <c r="A21" t="s">
        <v>30</v>
      </c>
      <c r="B21" s="4">
        <v>45588.514511915972</v>
      </c>
      <c r="C21" t="s">
        <v>117</v>
      </c>
      <c r="D21" t="s">
        <v>154</v>
      </c>
      <c r="E21">
        <v>1</v>
      </c>
      <c r="F21" t="s">
        <v>154</v>
      </c>
      <c r="G21" t="s">
        <v>158</v>
      </c>
      <c r="H21" t="s">
        <v>171</v>
      </c>
      <c r="I21" t="s">
        <v>216</v>
      </c>
      <c r="J21" t="s">
        <v>225</v>
      </c>
      <c r="K21" s="3">
        <f>IF(
   G21="Yes",
   (VLOOKUP(D21, products!A:D, 3, FALSE) + VLOOKUP(D21, products!A:D, 4, FALSE)) * E21,
   VLOOKUP(D21, products!A:D, 3, FALSE) * E21
)</f>
        <v>700</v>
      </c>
    </row>
    <row r="22" spans="1:11" x14ac:dyDescent="0.25">
      <c r="A22" t="s">
        <v>31</v>
      </c>
      <c r="B22" s="4">
        <v>45646.514511915972</v>
      </c>
      <c r="C22" t="s">
        <v>127</v>
      </c>
      <c r="D22" t="s">
        <v>155</v>
      </c>
      <c r="E22">
        <v>1</v>
      </c>
      <c r="F22" t="s">
        <v>155</v>
      </c>
      <c r="G22" t="s">
        <v>157</v>
      </c>
      <c r="H22" t="s">
        <v>172</v>
      </c>
      <c r="I22" t="s">
        <v>217</v>
      </c>
      <c r="J22" t="s">
        <v>217</v>
      </c>
      <c r="K22" s="3">
        <f>IF(
   G22="Yes",
   (VLOOKUP(D22, products!A:D, 3, FALSE) + VLOOKUP(D22, products!A:D, 4, FALSE)) * E22,
   VLOOKUP(D22, products!A:D, 3, FALSE) * E22
)</f>
        <v>380</v>
      </c>
    </row>
    <row r="23" spans="1:11" x14ac:dyDescent="0.25">
      <c r="A23" t="s">
        <v>32</v>
      </c>
      <c r="B23" s="4">
        <v>45648.514511915972</v>
      </c>
      <c r="C23" t="s">
        <v>120</v>
      </c>
      <c r="D23" t="s">
        <v>155</v>
      </c>
      <c r="E23">
        <v>1</v>
      </c>
      <c r="F23" t="s">
        <v>155</v>
      </c>
      <c r="G23" t="s">
        <v>157</v>
      </c>
      <c r="H23" t="s">
        <v>173</v>
      </c>
      <c r="I23" t="s">
        <v>222</v>
      </c>
      <c r="J23" t="s">
        <v>226</v>
      </c>
      <c r="K23" s="3">
        <f>IF(
   G23="Yes",
   (VLOOKUP(D23, products!A:D, 3, FALSE) + VLOOKUP(D23, products!A:D, 4, FALSE)) * E23,
   VLOOKUP(D23, products!A:D, 3, FALSE) * E23
)</f>
        <v>380</v>
      </c>
    </row>
    <row r="24" spans="1:11" x14ac:dyDescent="0.25">
      <c r="A24" t="s">
        <v>33</v>
      </c>
      <c r="B24" s="4">
        <v>45611.514511915972</v>
      </c>
      <c r="C24" t="s">
        <v>128</v>
      </c>
      <c r="D24" t="s">
        <v>155</v>
      </c>
      <c r="E24">
        <v>1</v>
      </c>
      <c r="F24" t="s">
        <v>155</v>
      </c>
      <c r="G24" t="s">
        <v>158</v>
      </c>
      <c r="H24" t="s">
        <v>174</v>
      </c>
      <c r="I24" t="s">
        <v>222</v>
      </c>
      <c r="J24" t="s">
        <v>229</v>
      </c>
      <c r="K24" s="3">
        <f>IF(
   G24="Yes",
   (VLOOKUP(D24, products!A:D, 3, FALSE) + VLOOKUP(D24, products!A:D, 4, FALSE)) * E24,
   VLOOKUP(D24, products!A:D, 3, FALSE) * E24
)</f>
        <v>500</v>
      </c>
    </row>
    <row r="25" spans="1:11" x14ac:dyDescent="0.25">
      <c r="A25" t="s">
        <v>34</v>
      </c>
      <c r="B25" s="4">
        <v>45654.514511915972</v>
      </c>
      <c r="C25" t="s">
        <v>129</v>
      </c>
      <c r="D25" t="s">
        <v>156</v>
      </c>
      <c r="E25">
        <v>1</v>
      </c>
      <c r="F25" t="s">
        <v>156</v>
      </c>
      <c r="G25" t="s">
        <v>157</v>
      </c>
      <c r="H25" t="s">
        <v>160</v>
      </c>
      <c r="I25" t="s">
        <v>216</v>
      </c>
      <c r="J25" t="s">
        <v>226</v>
      </c>
      <c r="K25" s="3">
        <f>IF(
   G25="Yes",
   (VLOOKUP(D25, products!A:D, 3, FALSE) + VLOOKUP(D25, products!A:D, 4, FALSE)) * E25,
   VLOOKUP(D25, products!A:D, 3, FALSE) * E25
)</f>
        <v>450</v>
      </c>
    </row>
    <row r="26" spans="1:11" x14ac:dyDescent="0.25">
      <c r="A26" t="s">
        <v>35</v>
      </c>
      <c r="B26" s="4">
        <v>45649.514511915972</v>
      </c>
      <c r="C26" t="s">
        <v>130</v>
      </c>
      <c r="D26" t="s">
        <v>156</v>
      </c>
      <c r="E26">
        <v>1</v>
      </c>
      <c r="F26" t="s">
        <v>156</v>
      </c>
      <c r="G26" t="s">
        <v>157</v>
      </c>
      <c r="H26" t="s">
        <v>175</v>
      </c>
      <c r="I26" t="s">
        <v>221</v>
      </c>
      <c r="J26" t="s">
        <v>227</v>
      </c>
      <c r="K26" s="3">
        <f>IF(
   G26="Yes",
   (VLOOKUP(D26, products!A:D, 3, FALSE) + VLOOKUP(D26, products!A:D, 4, FALSE)) * E26,
   VLOOKUP(D26, products!A:D, 3, FALSE) * E26
)</f>
        <v>450</v>
      </c>
    </row>
    <row r="27" spans="1:11" x14ac:dyDescent="0.25">
      <c r="A27" t="s">
        <v>36</v>
      </c>
      <c r="B27" s="4">
        <v>45620.514511915972</v>
      </c>
      <c r="C27" t="s">
        <v>117</v>
      </c>
      <c r="D27" t="s">
        <v>154</v>
      </c>
      <c r="E27">
        <v>1</v>
      </c>
      <c r="F27" t="s">
        <v>154</v>
      </c>
      <c r="G27" t="s">
        <v>158</v>
      </c>
      <c r="H27" t="s">
        <v>176</v>
      </c>
      <c r="I27" t="s">
        <v>218</v>
      </c>
      <c r="J27" t="s">
        <v>217</v>
      </c>
      <c r="K27" s="3">
        <f>IF(
   G27="Yes",
   (VLOOKUP(D27, products!A:D, 3, FALSE) + VLOOKUP(D27, products!A:D, 4, FALSE)) * E27,
   VLOOKUP(D27, products!A:D, 3, FALSE) * E27
)</f>
        <v>700</v>
      </c>
    </row>
    <row r="28" spans="1:11" x14ac:dyDescent="0.25">
      <c r="A28" t="s">
        <v>37</v>
      </c>
      <c r="B28" s="4">
        <v>45627.514511915972</v>
      </c>
      <c r="C28" t="s">
        <v>131</v>
      </c>
      <c r="D28" t="s">
        <v>155</v>
      </c>
      <c r="E28">
        <v>1</v>
      </c>
      <c r="F28" t="s">
        <v>155</v>
      </c>
      <c r="G28" t="s">
        <v>158</v>
      </c>
      <c r="H28" t="s">
        <v>177</v>
      </c>
      <c r="I28" t="s">
        <v>223</v>
      </c>
      <c r="J28" t="s">
        <v>227</v>
      </c>
      <c r="K28" s="3">
        <f>IF(
   G28="Yes",
   (VLOOKUP(D28, products!A:D, 3, FALSE) + VLOOKUP(D28, products!A:D, 4, FALSE)) * E28,
   VLOOKUP(D28, products!A:D, 3, FALSE) * E28
)</f>
        <v>500</v>
      </c>
    </row>
    <row r="29" spans="1:11" x14ac:dyDescent="0.25">
      <c r="A29" t="s">
        <v>38</v>
      </c>
      <c r="B29" s="4">
        <v>45645.514511915972</v>
      </c>
      <c r="C29" t="s">
        <v>132</v>
      </c>
      <c r="D29" t="s">
        <v>156</v>
      </c>
      <c r="E29">
        <v>1</v>
      </c>
      <c r="F29" t="s">
        <v>156</v>
      </c>
      <c r="G29" t="s">
        <v>158</v>
      </c>
      <c r="H29" t="s">
        <v>178</v>
      </c>
      <c r="I29" t="s">
        <v>216</v>
      </c>
      <c r="J29" t="s">
        <v>225</v>
      </c>
      <c r="K29" s="3">
        <f>IF(
   G29="Yes",
   (VLOOKUP(D29, products!A:D, 3, FALSE) + VLOOKUP(D29, products!A:D, 4, FALSE)) * E29,
   VLOOKUP(D29, products!A:D, 3, FALSE) * E29
)</f>
        <v>600</v>
      </c>
    </row>
    <row r="30" spans="1:11" x14ac:dyDescent="0.25">
      <c r="A30" t="s">
        <v>39</v>
      </c>
      <c r="B30" s="4">
        <v>45574.514511915972</v>
      </c>
      <c r="C30" t="s">
        <v>133</v>
      </c>
      <c r="D30" t="s">
        <v>154</v>
      </c>
      <c r="E30">
        <v>1</v>
      </c>
      <c r="F30" t="s">
        <v>154</v>
      </c>
      <c r="G30" t="s">
        <v>158</v>
      </c>
      <c r="H30" t="s">
        <v>179</v>
      </c>
      <c r="I30" t="s">
        <v>216</v>
      </c>
      <c r="J30" t="s">
        <v>229</v>
      </c>
      <c r="K30" s="3">
        <f>IF(
   G30="Yes",
   (VLOOKUP(D30, products!A:D, 3, FALSE) + VLOOKUP(D30, products!A:D, 4, FALSE)) * E30,
   VLOOKUP(D30, products!A:D, 3, FALSE) * E30
)</f>
        <v>700</v>
      </c>
    </row>
    <row r="31" spans="1:11" x14ac:dyDescent="0.25">
      <c r="A31" t="s">
        <v>40</v>
      </c>
      <c r="B31" s="4">
        <v>45639.514511915972</v>
      </c>
      <c r="C31" t="s">
        <v>134</v>
      </c>
      <c r="D31" t="s">
        <v>155</v>
      </c>
      <c r="E31">
        <v>1</v>
      </c>
      <c r="F31" t="s">
        <v>155</v>
      </c>
      <c r="G31" t="s">
        <v>158</v>
      </c>
      <c r="H31" t="s">
        <v>180</v>
      </c>
      <c r="I31" t="s">
        <v>219</v>
      </c>
      <c r="J31" t="s">
        <v>229</v>
      </c>
      <c r="K31" s="3">
        <f>IF(
   G31="Yes",
   (VLOOKUP(D31, products!A:D, 3, FALSE) + VLOOKUP(D31, products!A:D, 4, FALSE)) * E31,
   VLOOKUP(D31, products!A:D, 3, FALSE) * E31
)</f>
        <v>500</v>
      </c>
    </row>
    <row r="32" spans="1:11" x14ac:dyDescent="0.25">
      <c r="A32" t="s">
        <v>41</v>
      </c>
      <c r="B32" s="4">
        <v>45633.514511915972</v>
      </c>
      <c r="C32" t="s">
        <v>135</v>
      </c>
      <c r="D32" t="s">
        <v>156</v>
      </c>
      <c r="E32">
        <v>1</v>
      </c>
      <c r="F32" t="s">
        <v>156</v>
      </c>
      <c r="G32" t="s">
        <v>157</v>
      </c>
      <c r="H32" t="s">
        <v>181</v>
      </c>
      <c r="I32" t="s">
        <v>223</v>
      </c>
      <c r="J32" t="s">
        <v>226</v>
      </c>
      <c r="K32" s="3">
        <f>IF(
   G32="Yes",
   (VLOOKUP(D32, products!A:D, 3, FALSE) + VLOOKUP(D32, products!A:D, 4, FALSE)) * E32,
   VLOOKUP(D32, products!A:D, 3, FALSE) * E32
)</f>
        <v>450</v>
      </c>
    </row>
    <row r="33" spans="1:11" x14ac:dyDescent="0.25">
      <c r="A33" t="s">
        <v>42</v>
      </c>
      <c r="B33" s="4">
        <v>45612.514511915972</v>
      </c>
      <c r="C33" t="s">
        <v>136</v>
      </c>
      <c r="D33" t="s">
        <v>155</v>
      </c>
      <c r="E33">
        <v>1</v>
      </c>
      <c r="F33" t="s">
        <v>155</v>
      </c>
      <c r="G33" t="s">
        <v>158</v>
      </c>
      <c r="H33" t="s">
        <v>162</v>
      </c>
      <c r="I33" t="s">
        <v>219</v>
      </c>
      <c r="J33" t="s">
        <v>228</v>
      </c>
      <c r="K33" s="3">
        <f>IF(
   G33="Yes",
   (VLOOKUP(D33, products!A:D, 3, FALSE) + VLOOKUP(D33, products!A:D, 4, FALSE)) * E33,
   VLOOKUP(D33, products!A:D, 3, FALSE) * E33
)</f>
        <v>500</v>
      </c>
    </row>
    <row r="34" spans="1:11" x14ac:dyDescent="0.25">
      <c r="A34" t="s">
        <v>43</v>
      </c>
      <c r="B34" s="4">
        <v>45598.514511915972</v>
      </c>
      <c r="C34" t="s">
        <v>117</v>
      </c>
      <c r="D34" t="s">
        <v>156</v>
      </c>
      <c r="E34">
        <v>1</v>
      </c>
      <c r="F34" t="s">
        <v>156</v>
      </c>
      <c r="G34" t="s">
        <v>157</v>
      </c>
      <c r="H34" t="s">
        <v>182</v>
      </c>
      <c r="I34" t="s">
        <v>215</v>
      </c>
      <c r="J34" t="s">
        <v>218</v>
      </c>
      <c r="K34" s="3">
        <f>IF(
   G34="Yes",
   (VLOOKUP(D34, products!A:D, 3, FALSE) + VLOOKUP(D34, products!A:D, 4, FALSE)) * E34,
   VLOOKUP(D34, products!A:D, 3, FALSE) * E34
)</f>
        <v>450</v>
      </c>
    </row>
    <row r="35" spans="1:11" x14ac:dyDescent="0.25">
      <c r="A35" t="s">
        <v>44</v>
      </c>
      <c r="B35" s="4">
        <v>45638.514511915972</v>
      </c>
      <c r="C35" t="s">
        <v>114</v>
      </c>
      <c r="D35" t="s">
        <v>154</v>
      </c>
      <c r="E35">
        <v>1</v>
      </c>
      <c r="F35" t="s">
        <v>154</v>
      </c>
      <c r="G35" t="s">
        <v>158</v>
      </c>
      <c r="H35" t="s">
        <v>173</v>
      </c>
      <c r="I35" t="s">
        <v>219</v>
      </c>
      <c r="J35" t="s">
        <v>229</v>
      </c>
      <c r="K35" s="3">
        <f>IF(
   G35="Yes",
   (VLOOKUP(D35, products!A:D, 3, FALSE) + VLOOKUP(D35, products!A:D, 4, FALSE)) * E35,
   VLOOKUP(D35, products!A:D, 3, FALSE) * E35
)</f>
        <v>700</v>
      </c>
    </row>
    <row r="36" spans="1:11" x14ac:dyDescent="0.25">
      <c r="A36" t="s">
        <v>45</v>
      </c>
      <c r="B36" s="4">
        <v>45646.514511915972</v>
      </c>
      <c r="C36" t="s">
        <v>125</v>
      </c>
      <c r="D36" t="s">
        <v>155</v>
      </c>
      <c r="E36">
        <v>1</v>
      </c>
      <c r="F36" t="s">
        <v>155</v>
      </c>
      <c r="G36" t="s">
        <v>157</v>
      </c>
      <c r="H36" t="s">
        <v>164</v>
      </c>
      <c r="I36" t="s">
        <v>224</v>
      </c>
      <c r="J36" t="s">
        <v>227</v>
      </c>
      <c r="K36" s="3">
        <f>IF(
   G36="Yes",
   (VLOOKUP(D36, products!A:D, 3, FALSE) + VLOOKUP(D36, products!A:D, 4, FALSE)) * E36,
   VLOOKUP(D36, products!A:D, 3, FALSE) * E36
)</f>
        <v>380</v>
      </c>
    </row>
    <row r="37" spans="1:11" x14ac:dyDescent="0.25">
      <c r="A37" t="s">
        <v>46</v>
      </c>
      <c r="B37" s="4">
        <v>45616.514511915972</v>
      </c>
      <c r="C37" t="s">
        <v>133</v>
      </c>
      <c r="D37" t="s">
        <v>155</v>
      </c>
      <c r="E37">
        <v>1</v>
      </c>
      <c r="F37" t="s">
        <v>155</v>
      </c>
      <c r="G37" t="s">
        <v>157</v>
      </c>
      <c r="H37" t="s">
        <v>183</v>
      </c>
      <c r="I37" t="s">
        <v>223</v>
      </c>
      <c r="J37" t="s">
        <v>217</v>
      </c>
      <c r="K37" s="3">
        <f>IF(
   G37="Yes",
   (VLOOKUP(D37, products!A:D, 3, FALSE) + VLOOKUP(D37, products!A:D, 4, FALSE)) * E37,
   VLOOKUP(D37, products!A:D, 3, FALSE) * E37
)</f>
        <v>380</v>
      </c>
    </row>
    <row r="38" spans="1:11" x14ac:dyDescent="0.25">
      <c r="A38" t="s">
        <v>47</v>
      </c>
      <c r="B38" s="4">
        <v>45639.514511915972</v>
      </c>
      <c r="C38" t="s">
        <v>127</v>
      </c>
      <c r="D38" t="s">
        <v>156</v>
      </c>
      <c r="E38">
        <v>1</v>
      </c>
      <c r="F38" t="s">
        <v>156</v>
      </c>
      <c r="G38" t="s">
        <v>158</v>
      </c>
      <c r="H38" t="s">
        <v>184</v>
      </c>
      <c r="I38" t="s">
        <v>216</v>
      </c>
      <c r="J38" t="s">
        <v>220</v>
      </c>
      <c r="K38" s="3">
        <f>IF(
   G38="Yes",
   (VLOOKUP(D38, products!A:D, 3, FALSE) + VLOOKUP(D38, products!A:D, 4, FALSE)) * E38,
   VLOOKUP(D38, products!A:D, 3, FALSE) * E38
)</f>
        <v>600</v>
      </c>
    </row>
    <row r="39" spans="1:11" x14ac:dyDescent="0.25">
      <c r="A39" t="s">
        <v>48</v>
      </c>
      <c r="B39" s="4">
        <v>45626.514511915972</v>
      </c>
      <c r="C39" t="s">
        <v>137</v>
      </c>
      <c r="D39" t="s">
        <v>155</v>
      </c>
      <c r="E39">
        <v>1</v>
      </c>
      <c r="F39" t="s">
        <v>155</v>
      </c>
      <c r="G39" t="s">
        <v>158</v>
      </c>
      <c r="H39" t="s">
        <v>185</v>
      </c>
      <c r="I39" t="s">
        <v>221</v>
      </c>
      <c r="J39" t="s">
        <v>228</v>
      </c>
      <c r="K39" s="3">
        <f>IF(
   G39="Yes",
   (VLOOKUP(D39, products!A:D, 3, FALSE) + VLOOKUP(D39, products!A:D, 4, FALSE)) * E39,
   VLOOKUP(D39, products!A:D, 3, FALSE) * E39
)</f>
        <v>500</v>
      </c>
    </row>
    <row r="40" spans="1:11" x14ac:dyDescent="0.25">
      <c r="A40" t="s">
        <v>49</v>
      </c>
      <c r="B40" s="4">
        <v>45602.514511915972</v>
      </c>
      <c r="C40" t="s">
        <v>138</v>
      </c>
      <c r="D40" t="s">
        <v>156</v>
      </c>
      <c r="E40">
        <v>1</v>
      </c>
      <c r="F40" t="s">
        <v>156</v>
      </c>
      <c r="G40" t="s">
        <v>158</v>
      </c>
      <c r="H40" t="s">
        <v>175</v>
      </c>
      <c r="I40" t="s">
        <v>214</v>
      </c>
      <c r="J40" t="s">
        <v>229</v>
      </c>
      <c r="K40" s="3">
        <f>IF(
   G40="Yes",
   (VLOOKUP(D40, products!A:D, 3, FALSE) + VLOOKUP(D40, products!A:D, 4, FALSE)) * E40,
   VLOOKUP(D40, products!A:D, 3, FALSE) * E40
)</f>
        <v>600</v>
      </c>
    </row>
    <row r="41" spans="1:11" x14ac:dyDescent="0.25">
      <c r="A41" t="s">
        <v>50</v>
      </c>
      <c r="B41" s="4">
        <v>45604.514511915972</v>
      </c>
      <c r="C41" t="s">
        <v>139</v>
      </c>
      <c r="D41" t="s">
        <v>154</v>
      </c>
      <c r="E41">
        <v>1</v>
      </c>
      <c r="F41" t="s">
        <v>154</v>
      </c>
      <c r="G41" t="s">
        <v>158</v>
      </c>
      <c r="H41" t="s">
        <v>186</v>
      </c>
      <c r="I41" t="s">
        <v>216</v>
      </c>
      <c r="J41" t="s">
        <v>219</v>
      </c>
      <c r="K41" s="3">
        <f>IF(
   G41="Yes",
   (VLOOKUP(D41, products!A:D, 3, FALSE) + VLOOKUP(D41, products!A:D, 4, FALSE)) * E41,
   VLOOKUP(D41, products!A:D, 3, FALSE) * E41
)</f>
        <v>700</v>
      </c>
    </row>
    <row r="42" spans="1:11" x14ac:dyDescent="0.25">
      <c r="A42" t="s">
        <v>51</v>
      </c>
      <c r="B42" s="4">
        <v>45578.514511915972</v>
      </c>
      <c r="C42" t="s">
        <v>129</v>
      </c>
      <c r="D42" t="s">
        <v>156</v>
      </c>
      <c r="E42">
        <v>1</v>
      </c>
      <c r="F42" t="s">
        <v>156</v>
      </c>
      <c r="G42" t="s">
        <v>158</v>
      </c>
      <c r="H42" t="s">
        <v>167</v>
      </c>
      <c r="I42" t="s">
        <v>221</v>
      </c>
      <c r="J42" t="s">
        <v>226</v>
      </c>
      <c r="K42" s="3">
        <f>IF(
   G42="Yes",
   (VLOOKUP(D42, products!A:D, 3, FALSE) + VLOOKUP(D42, products!A:D, 4, FALSE)) * E42,
   VLOOKUP(D42, products!A:D, 3, FALSE) * E42
)</f>
        <v>600</v>
      </c>
    </row>
    <row r="43" spans="1:11" x14ac:dyDescent="0.25">
      <c r="A43" t="s">
        <v>52</v>
      </c>
      <c r="B43" s="4">
        <v>45654.514511915972</v>
      </c>
      <c r="C43" t="s">
        <v>124</v>
      </c>
      <c r="D43" t="s">
        <v>155</v>
      </c>
      <c r="E43">
        <v>1</v>
      </c>
      <c r="F43" t="s">
        <v>155</v>
      </c>
      <c r="G43" t="s">
        <v>157</v>
      </c>
      <c r="H43" t="s">
        <v>169</v>
      </c>
      <c r="I43" t="s">
        <v>218</v>
      </c>
      <c r="J43" t="s">
        <v>217</v>
      </c>
      <c r="K43" s="3">
        <f>IF(
   G43="Yes",
   (VLOOKUP(D43, products!A:D, 3, FALSE) + VLOOKUP(D43, products!A:D, 4, FALSE)) * E43,
   VLOOKUP(D43, products!A:D, 3, FALSE) * E43
)</f>
        <v>380</v>
      </c>
    </row>
    <row r="44" spans="1:11" x14ac:dyDescent="0.25">
      <c r="A44" t="s">
        <v>53</v>
      </c>
      <c r="B44" s="4">
        <v>45657.514511915972</v>
      </c>
      <c r="C44" t="s">
        <v>140</v>
      </c>
      <c r="D44" t="s">
        <v>154</v>
      </c>
      <c r="E44">
        <v>1</v>
      </c>
      <c r="F44" t="s">
        <v>154</v>
      </c>
      <c r="G44" t="s">
        <v>157</v>
      </c>
      <c r="H44" t="s">
        <v>187</v>
      </c>
      <c r="I44" t="s">
        <v>214</v>
      </c>
      <c r="J44" t="s">
        <v>228</v>
      </c>
      <c r="K44" s="3">
        <f>IF(
   G44="Yes",
   (VLOOKUP(D44, products!A:D, 3, FALSE) + VLOOKUP(D44, products!A:D, 4, FALSE)) * E44,
   VLOOKUP(D44, products!A:D, 3, FALSE) * E44
)</f>
        <v>520</v>
      </c>
    </row>
    <row r="45" spans="1:11" x14ac:dyDescent="0.25">
      <c r="A45" t="s">
        <v>54</v>
      </c>
      <c r="B45" s="4">
        <v>45598.514511915972</v>
      </c>
      <c r="C45" t="s">
        <v>136</v>
      </c>
      <c r="D45" t="s">
        <v>155</v>
      </c>
      <c r="E45">
        <v>1</v>
      </c>
      <c r="F45" t="s">
        <v>155</v>
      </c>
      <c r="G45" t="s">
        <v>157</v>
      </c>
      <c r="H45" t="s">
        <v>188</v>
      </c>
      <c r="I45" t="s">
        <v>222</v>
      </c>
      <c r="J45" t="s">
        <v>227</v>
      </c>
      <c r="K45" s="3">
        <f>IF(
   G45="Yes",
   (VLOOKUP(D45, products!A:D, 3, FALSE) + VLOOKUP(D45, products!A:D, 4, FALSE)) * E45,
   VLOOKUP(D45, products!A:D, 3, FALSE) * E45
)</f>
        <v>380</v>
      </c>
    </row>
    <row r="46" spans="1:11" x14ac:dyDescent="0.25">
      <c r="A46" t="s">
        <v>55</v>
      </c>
      <c r="B46" s="4">
        <v>45595.514511915972</v>
      </c>
      <c r="C46" t="s">
        <v>141</v>
      </c>
      <c r="D46" t="s">
        <v>154</v>
      </c>
      <c r="E46">
        <v>1</v>
      </c>
      <c r="F46" t="s">
        <v>154</v>
      </c>
      <c r="G46" t="s">
        <v>158</v>
      </c>
      <c r="H46" t="s">
        <v>167</v>
      </c>
      <c r="I46" t="s">
        <v>217</v>
      </c>
      <c r="J46" t="s">
        <v>229</v>
      </c>
      <c r="K46" s="3">
        <f>IF(
   G46="Yes",
   (VLOOKUP(D46, products!A:D, 3, FALSE) + VLOOKUP(D46, products!A:D, 4, FALSE)) * E46,
   VLOOKUP(D46, products!A:D, 3, FALSE) * E46
)</f>
        <v>700</v>
      </c>
    </row>
    <row r="47" spans="1:11" x14ac:dyDescent="0.25">
      <c r="A47" t="s">
        <v>56</v>
      </c>
      <c r="B47" s="4">
        <v>45647.514511915972</v>
      </c>
      <c r="C47" t="s">
        <v>129</v>
      </c>
      <c r="D47" t="s">
        <v>155</v>
      </c>
      <c r="E47">
        <v>1</v>
      </c>
      <c r="F47" t="s">
        <v>155</v>
      </c>
      <c r="G47" t="s">
        <v>158</v>
      </c>
      <c r="H47" t="s">
        <v>175</v>
      </c>
      <c r="I47" t="s">
        <v>224</v>
      </c>
      <c r="J47" t="s">
        <v>225</v>
      </c>
      <c r="K47" s="3">
        <f>IF(
   G47="Yes",
   (VLOOKUP(D47, products!A:D, 3, FALSE) + VLOOKUP(D47, products!A:D, 4, FALSE)) * E47,
   VLOOKUP(D47, products!A:D, 3, FALSE) * E47
)</f>
        <v>500</v>
      </c>
    </row>
    <row r="48" spans="1:11" x14ac:dyDescent="0.25">
      <c r="A48" t="s">
        <v>57</v>
      </c>
      <c r="B48" s="4">
        <v>45608.514511915972</v>
      </c>
      <c r="C48" t="s">
        <v>117</v>
      </c>
      <c r="D48" t="s">
        <v>156</v>
      </c>
      <c r="E48">
        <v>1</v>
      </c>
      <c r="F48" t="s">
        <v>156</v>
      </c>
      <c r="G48" t="s">
        <v>157</v>
      </c>
      <c r="H48" t="s">
        <v>189</v>
      </c>
      <c r="I48" t="s">
        <v>221</v>
      </c>
      <c r="J48" t="s">
        <v>218</v>
      </c>
      <c r="K48" s="3">
        <f>IF(
   G48="Yes",
   (VLOOKUP(D48, products!A:D, 3, FALSE) + VLOOKUP(D48, products!A:D, 4, FALSE)) * E48,
   VLOOKUP(D48, products!A:D, 3, FALSE) * E48
)</f>
        <v>450</v>
      </c>
    </row>
    <row r="49" spans="1:11" x14ac:dyDescent="0.25">
      <c r="A49" t="s">
        <v>58</v>
      </c>
      <c r="B49" s="4">
        <v>45574.514511915972</v>
      </c>
      <c r="C49" t="s">
        <v>117</v>
      </c>
      <c r="D49" t="s">
        <v>154</v>
      </c>
      <c r="E49">
        <v>1</v>
      </c>
      <c r="F49" t="s">
        <v>154</v>
      </c>
      <c r="G49" t="s">
        <v>158</v>
      </c>
      <c r="H49" t="s">
        <v>190</v>
      </c>
      <c r="I49" t="s">
        <v>214</v>
      </c>
      <c r="J49" t="s">
        <v>226</v>
      </c>
      <c r="K49" s="3">
        <f>IF(
   G49="Yes",
   (VLOOKUP(D49, products!A:D, 3, FALSE) + VLOOKUP(D49, products!A:D, 4, FALSE)) * E49,
   VLOOKUP(D49, products!A:D, 3, FALSE) * E49
)</f>
        <v>700</v>
      </c>
    </row>
    <row r="50" spans="1:11" x14ac:dyDescent="0.25">
      <c r="A50" t="s">
        <v>59</v>
      </c>
      <c r="B50" s="4">
        <v>45570.514511915972</v>
      </c>
      <c r="C50" t="s">
        <v>119</v>
      </c>
      <c r="D50" t="s">
        <v>155</v>
      </c>
      <c r="E50">
        <v>1</v>
      </c>
      <c r="F50" t="s">
        <v>155</v>
      </c>
      <c r="G50" t="s">
        <v>158</v>
      </c>
      <c r="H50" t="s">
        <v>161</v>
      </c>
      <c r="I50" t="s">
        <v>215</v>
      </c>
      <c r="J50" t="s">
        <v>220</v>
      </c>
      <c r="K50" s="3">
        <f>IF(
   G50="Yes",
   (VLOOKUP(D50, products!A:D, 3, FALSE) + VLOOKUP(D50, products!A:D, 4, FALSE)) * E50,
   VLOOKUP(D50, products!A:D, 3, FALSE) * E50
)</f>
        <v>500</v>
      </c>
    </row>
    <row r="51" spans="1:11" x14ac:dyDescent="0.25">
      <c r="A51" t="s">
        <v>60</v>
      </c>
      <c r="B51" s="4">
        <v>45601.514511915972</v>
      </c>
      <c r="C51" t="s">
        <v>123</v>
      </c>
      <c r="D51" t="s">
        <v>156</v>
      </c>
      <c r="E51">
        <v>1</v>
      </c>
      <c r="F51" t="s">
        <v>156</v>
      </c>
      <c r="G51" t="s">
        <v>158</v>
      </c>
      <c r="H51" t="s">
        <v>167</v>
      </c>
      <c r="I51" t="s">
        <v>223</v>
      </c>
      <c r="J51" t="s">
        <v>220</v>
      </c>
      <c r="K51" s="3">
        <f>IF(
   G51="Yes",
   (VLOOKUP(D51, products!A:D, 3, FALSE) + VLOOKUP(D51, products!A:D, 4, FALSE)) * E51,
   VLOOKUP(D51, products!A:D, 3, FALSE) * E51
)</f>
        <v>600</v>
      </c>
    </row>
    <row r="52" spans="1:11" x14ac:dyDescent="0.25">
      <c r="A52" t="s">
        <v>61</v>
      </c>
      <c r="B52" s="4">
        <v>45574.514511915972</v>
      </c>
      <c r="C52" t="s">
        <v>142</v>
      </c>
      <c r="D52" t="s">
        <v>155</v>
      </c>
      <c r="E52">
        <v>1</v>
      </c>
      <c r="F52" t="s">
        <v>155</v>
      </c>
      <c r="G52" t="s">
        <v>157</v>
      </c>
      <c r="H52" t="s">
        <v>191</v>
      </c>
      <c r="I52" t="s">
        <v>216</v>
      </c>
      <c r="J52" t="s">
        <v>227</v>
      </c>
      <c r="K52" s="3">
        <f>IF(
   G52="Yes",
   (VLOOKUP(D52, products!A:D, 3, FALSE) + VLOOKUP(D52, products!A:D, 4, FALSE)) * E52,
   VLOOKUP(D52, products!A:D, 3, FALSE) * E52
)</f>
        <v>380</v>
      </c>
    </row>
    <row r="53" spans="1:11" x14ac:dyDescent="0.25">
      <c r="A53" t="s">
        <v>62</v>
      </c>
      <c r="B53" s="4">
        <v>45605.514511915972</v>
      </c>
      <c r="C53" t="s">
        <v>135</v>
      </c>
      <c r="D53" t="s">
        <v>154</v>
      </c>
      <c r="E53">
        <v>1</v>
      </c>
      <c r="F53" t="s">
        <v>154</v>
      </c>
      <c r="G53" t="s">
        <v>158</v>
      </c>
      <c r="H53" t="s">
        <v>192</v>
      </c>
      <c r="I53" t="s">
        <v>217</v>
      </c>
      <c r="J53" t="s">
        <v>220</v>
      </c>
      <c r="K53" s="3">
        <f>IF(
   G53="Yes",
   (VLOOKUP(D53, products!A:D, 3, FALSE) + VLOOKUP(D53, products!A:D, 4, FALSE)) * E53,
   VLOOKUP(D53, products!A:D, 3, FALSE) * E53
)</f>
        <v>700</v>
      </c>
    </row>
    <row r="54" spans="1:11" x14ac:dyDescent="0.25">
      <c r="A54" t="s">
        <v>63</v>
      </c>
      <c r="B54" s="4">
        <v>45582.514511915972</v>
      </c>
      <c r="C54" t="s">
        <v>114</v>
      </c>
      <c r="D54" t="s">
        <v>154</v>
      </c>
      <c r="E54">
        <v>1</v>
      </c>
      <c r="F54" t="s">
        <v>154</v>
      </c>
      <c r="G54" t="s">
        <v>158</v>
      </c>
      <c r="H54" t="s">
        <v>193</v>
      </c>
      <c r="I54" t="s">
        <v>217</v>
      </c>
      <c r="J54" t="s">
        <v>229</v>
      </c>
      <c r="K54" s="3">
        <f>IF(
   G54="Yes",
   (VLOOKUP(D54, products!A:D, 3, FALSE) + VLOOKUP(D54, products!A:D, 4, FALSE)) * E54,
   VLOOKUP(D54, products!A:D, 3, FALSE) * E54
)</f>
        <v>700</v>
      </c>
    </row>
    <row r="55" spans="1:11" x14ac:dyDescent="0.25">
      <c r="A55" t="s">
        <v>64</v>
      </c>
      <c r="B55" s="4">
        <v>45626.514511915972</v>
      </c>
      <c r="C55" t="s">
        <v>143</v>
      </c>
      <c r="D55" t="s">
        <v>154</v>
      </c>
      <c r="E55">
        <v>1</v>
      </c>
      <c r="F55" t="s">
        <v>154</v>
      </c>
      <c r="G55" t="s">
        <v>158</v>
      </c>
      <c r="H55" t="s">
        <v>194</v>
      </c>
      <c r="I55" t="s">
        <v>222</v>
      </c>
      <c r="J55" t="s">
        <v>220</v>
      </c>
      <c r="K55" s="3">
        <f>IF(
   G55="Yes",
   (VLOOKUP(D55, products!A:D, 3, FALSE) + VLOOKUP(D55, products!A:D, 4, FALSE)) * E55,
   VLOOKUP(D55, products!A:D, 3, FALSE) * E55
)</f>
        <v>700</v>
      </c>
    </row>
    <row r="56" spans="1:11" x14ac:dyDescent="0.25">
      <c r="A56" t="s">
        <v>65</v>
      </c>
      <c r="B56" s="4">
        <v>45602.514511915972</v>
      </c>
      <c r="C56" t="s">
        <v>131</v>
      </c>
      <c r="D56" t="s">
        <v>154</v>
      </c>
      <c r="E56">
        <v>1</v>
      </c>
      <c r="F56" t="s">
        <v>154</v>
      </c>
      <c r="G56" t="s">
        <v>158</v>
      </c>
      <c r="H56" t="s">
        <v>195</v>
      </c>
      <c r="I56" t="s">
        <v>219</v>
      </c>
      <c r="J56" t="s">
        <v>227</v>
      </c>
      <c r="K56" s="3">
        <f>IF(
   G56="Yes",
   (VLOOKUP(D56, products!A:D, 3, FALSE) + VLOOKUP(D56, products!A:D, 4, FALSE)) * E56,
   VLOOKUP(D56, products!A:D, 3, FALSE) * E56
)</f>
        <v>700</v>
      </c>
    </row>
    <row r="57" spans="1:11" x14ac:dyDescent="0.25">
      <c r="A57" t="s">
        <v>66</v>
      </c>
      <c r="B57" s="4">
        <v>45573.514511915972</v>
      </c>
      <c r="C57" t="s">
        <v>127</v>
      </c>
      <c r="D57" t="s">
        <v>155</v>
      </c>
      <c r="E57">
        <v>1</v>
      </c>
      <c r="F57" t="s">
        <v>155</v>
      </c>
      <c r="G57" t="s">
        <v>157</v>
      </c>
      <c r="H57" t="s">
        <v>167</v>
      </c>
      <c r="I57" t="s">
        <v>216</v>
      </c>
      <c r="J57" t="s">
        <v>217</v>
      </c>
      <c r="K57" s="3">
        <f>IF(
   G57="Yes",
   (VLOOKUP(D57, products!A:D, 3, FALSE) + VLOOKUP(D57, products!A:D, 4, FALSE)) * E57,
   VLOOKUP(D57, products!A:D, 3, FALSE) * E57
)</f>
        <v>380</v>
      </c>
    </row>
    <row r="58" spans="1:11" x14ac:dyDescent="0.25">
      <c r="A58" t="s">
        <v>67</v>
      </c>
      <c r="B58" s="4">
        <v>45637.514511915972</v>
      </c>
      <c r="C58" t="s">
        <v>144</v>
      </c>
      <c r="D58" t="s">
        <v>155</v>
      </c>
      <c r="E58">
        <v>1</v>
      </c>
      <c r="F58" t="s">
        <v>155</v>
      </c>
      <c r="G58" t="s">
        <v>158</v>
      </c>
      <c r="H58" t="s">
        <v>187</v>
      </c>
      <c r="I58" t="s">
        <v>220</v>
      </c>
      <c r="J58" t="s">
        <v>229</v>
      </c>
      <c r="K58" s="3">
        <f>IF(
   G58="Yes",
   (VLOOKUP(D58, products!A:D, 3, FALSE) + VLOOKUP(D58, products!A:D, 4, FALSE)) * E58,
   VLOOKUP(D58, products!A:D, 3, FALSE) * E58
)</f>
        <v>500</v>
      </c>
    </row>
    <row r="59" spans="1:11" x14ac:dyDescent="0.25">
      <c r="A59" t="s">
        <v>68</v>
      </c>
      <c r="B59" s="4">
        <v>45612.514511915972</v>
      </c>
      <c r="C59" t="s">
        <v>145</v>
      </c>
      <c r="D59" t="s">
        <v>156</v>
      </c>
      <c r="E59">
        <v>1</v>
      </c>
      <c r="F59" t="s">
        <v>156</v>
      </c>
      <c r="G59" t="s">
        <v>157</v>
      </c>
      <c r="H59" t="s">
        <v>161</v>
      </c>
      <c r="I59" t="s">
        <v>217</v>
      </c>
      <c r="J59" t="s">
        <v>225</v>
      </c>
      <c r="K59" s="3">
        <f>IF(
   G59="Yes",
   (VLOOKUP(D59, products!A:D, 3, FALSE) + VLOOKUP(D59, products!A:D, 4, FALSE)) * E59,
   VLOOKUP(D59, products!A:D, 3, FALSE) * E59
)</f>
        <v>450</v>
      </c>
    </row>
    <row r="60" spans="1:11" x14ac:dyDescent="0.25">
      <c r="A60" t="s">
        <v>69</v>
      </c>
      <c r="B60" s="4">
        <v>45624.514511915972</v>
      </c>
      <c r="C60" t="s">
        <v>126</v>
      </c>
      <c r="D60" t="s">
        <v>156</v>
      </c>
      <c r="E60">
        <v>1</v>
      </c>
      <c r="F60" t="s">
        <v>156</v>
      </c>
      <c r="G60" t="s">
        <v>158</v>
      </c>
      <c r="H60" t="s">
        <v>161</v>
      </c>
      <c r="I60" t="s">
        <v>222</v>
      </c>
      <c r="J60" t="s">
        <v>225</v>
      </c>
      <c r="K60" s="3">
        <f>IF(
   G60="Yes",
   (VLOOKUP(D60, products!A:D, 3, FALSE) + VLOOKUP(D60, products!A:D, 4, FALSE)) * E60,
   VLOOKUP(D60, products!A:D, 3, FALSE) * E60
)</f>
        <v>600</v>
      </c>
    </row>
    <row r="61" spans="1:11" x14ac:dyDescent="0.25">
      <c r="A61" t="s">
        <v>70</v>
      </c>
      <c r="B61" s="4">
        <v>45650.514511915972</v>
      </c>
      <c r="C61" t="s">
        <v>126</v>
      </c>
      <c r="D61" t="s">
        <v>156</v>
      </c>
      <c r="E61">
        <v>1</v>
      </c>
      <c r="F61" t="s">
        <v>156</v>
      </c>
      <c r="G61" t="s">
        <v>157</v>
      </c>
      <c r="H61" t="s">
        <v>196</v>
      </c>
      <c r="I61" t="s">
        <v>222</v>
      </c>
      <c r="J61" t="s">
        <v>219</v>
      </c>
      <c r="K61" s="3">
        <f>IF(
   G61="Yes",
   (VLOOKUP(D61, products!A:D, 3, FALSE) + VLOOKUP(D61, products!A:D, 4, FALSE)) * E61,
   VLOOKUP(D61, products!A:D, 3, FALSE) * E61
)</f>
        <v>450</v>
      </c>
    </row>
    <row r="62" spans="1:11" x14ac:dyDescent="0.25">
      <c r="A62" t="s">
        <v>71</v>
      </c>
      <c r="B62" s="4">
        <v>45592.514511915972</v>
      </c>
      <c r="C62" t="s">
        <v>125</v>
      </c>
      <c r="D62" t="s">
        <v>155</v>
      </c>
      <c r="E62">
        <v>1</v>
      </c>
      <c r="F62" t="s">
        <v>155</v>
      </c>
      <c r="G62" t="s">
        <v>157</v>
      </c>
      <c r="H62" t="s">
        <v>186</v>
      </c>
      <c r="I62" t="s">
        <v>221</v>
      </c>
      <c r="J62" t="s">
        <v>228</v>
      </c>
      <c r="K62" s="3">
        <f>IF(
   G62="Yes",
   (VLOOKUP(D62, products!A:D, 3, FALSE) + VLOOKUP(D62, products!A:D, 4, FALSE)) * E62,
   VLOOKUP(D62, products!A:D, 3, FALSE) * E62
)</f>
        <v>380</v>
      </c>
    </row>
    <row r="63" spans="1:11" x14ac:dyDescent="0.25">
      <c r="A63" t="s">
        <v>72</v>
      </c>
      <c r="B63" s="4">
        <v>45613.514511915972</v>
      </c>
      <c r="C63" t="s">
        <v>134</v>
      </c>
      <c r="D63" t="s">
        <v>154</v>
      </c>
      <c r="E63">
        <v>1</v>
      </c>
      <c r="F63" t="s">
        <v>154</v>
      </c>
      <c r="G63" t="s">
        <v>157</v>
      </c>
      <c r="H63" t="s">
        <v>193</v>
      </c>
      <c r="I63" t="s">
        <v>221</v>
      </c>
      <c r="J63" t="s">
        <v>228</v>
      </c>
      <c r="K63" s="3">
        <f>IF(
   G63="Yes",
   (VLOOKUP(D63, products!A:D, 3, FALSE) + VLOOKUP(D63, products!A:D, 4, FALSE)) * E63,
   VLOOKUP(D63, products!A:D, 3, FALSE) * E63
)</f>
        <v>520</v>
      </c>
    </row>
    <row r="64" spans="1:11" x14ac:dyDescent="0.25">
      <c r="A64" t="s">
        <v>73</v>
      </c>
      <c r="B64" s="4">
        <v>45573.514511915972</v>
      </c>
      <c r="C64" t="s">
        <v>123</v>
      </c>
      <c r="D64" t="s">
        <v>155</v>
      </c>
      <c r="E64">
        <v>1</v>
      </c>
      <c r="F64" t="s">
        <v>155</v>
      </c>
      <c r="G64" t="s">
        <v>158</v>
      </c>
      <c r="H64" t="s">
        <v>187</v>
      </c>
      <c r="I64" t="s">
        <v>217</v>
      </c>
      <c r="J64" t="s">
        <v>226</v>
      </c>
      <c r="K64" s="3">
        <f>IF(
   G64="Yes",
   (VLOOKUP(D64, products!A:D, 3, FALSE) + VLOOKUP(D64, products!A:D, 4, FALSE)) * E64,
   VLOOKUP(D64, products!A:D, 3, FALSE) * E64
)</f>
        <v>500</v>
      </c>
    </row>
    <row r="65" spans="1:11" x14ac:dyDescent="0.25">
      <c r="A65" t="s">
        <v>74</v>
      </c>
      <c r="B65" s="4">
        <v>45580.514511915972</v>
      </c>
      <c r="C65" t="s">
        <v>124</v>
      </c>
      <c r="D65" t="s">
        <v>155</v>
      </c>
      <c r="E65">
        <v>1</v>
      </c>
      <c r="F65" t="s">
        <v>155</v>
      </c>
      <c r="G65" t="s">
        <v>158</v>
      </c>
      <c r="H65" t="s">
        <v>164</v>
      </c>
      <c r="I65" t="s">
        <v>222</v>
      </c>
      <c r="J65" t="s">
        <v>219</v>
      </c>
      <c r="K65" s="3">
        <f>IF(
   G65="Yes",
   (VLOOKUP(D65, products!A:D, 3, FALSE) + VLOOKUP(D65, products!A:D, 4, FALSE)) * E65,
   VLOOKUP(D65, products!A:D, 3, FALSE) * E65
)</f>
        <v>500</v>
      </c>
    </row>
    <row r="66" spans="1:11" x14ac:dyDescent="0.25">
      <c r="A66" t="s">
        <v>75</v>
      </c>
      <c r="B66" s="4">
        <v>45649.514511915972</v>
      </c>
      <c r="C66" t="s">
        <v>146</v>
      </c>
      <c r="D66" t="s">
        <v>155</v>
      </c>
      <c r="E66">
        <v>1</v>
      </c>
      <c r="F66" t="s">
        <v>155</v>
      </c>
      <c r="G66" t="s">
        <v>158</v>
      </c>
      <c r="H66" t="s">
        <v>161</v>
      </c>
      <c r="I66" t="s">
        <v>223</v>
      </c>
      <c r="J66" t="s">
        <v>219</v>
      </c>
      <c r="K66" s="3">
        <f>IF(
   G66="Yes",
   (VLOOKUP(D66, products!A:D, 3, FALSE) + VLOOKUP(D66, products!A:D, 4, FALSE)) * E66,
   VLOOKUP(D66, products!A:D, 3, FALSE) * E66
)</f>
        <v>500</v>
      </c>
    </row>
    <row r="67" spans="1:11" x14ac:dyDescent="0.25">
      <c r="A67" t="s">
        <v>76</v>
      </c>
      <c r="B67" s="4">
        <v>45580.514511915972</v>
      </c>
      <c r="C67" t="s">
        <v>117</v>
      </c>
      <c r="D67" t="s">
        <v>155</v>
      </c>
      <c r="E67">
        <v>1</v>
      </c>
      <c r="F67" t="s">
        <v>155</v>
      </c>
      <c r="G67" t="s">
        <v>157</v>
      </c>
      <c r="H67" t="s">
        <v>189</v>
      </c>
      <c r="I67" t="s">
        <v>217</v>
      </c>
      <c r="J67" t="s">
        <v>219</v>
      </c>
      <c r="K67" s="3">
        <f>IF(
   G67="Yes",
   (VLOOKUP(D67, products!A:D, 3, FALSE) + VLOOKUP(D67, products!A:D, 4, FALSE)) * E67,
   VLOOKUP(D67, products!A:D, 3, FALSE) * E67
)</f>
        <v>380</v>
      </c>
    </row>
    <row r="68" spans="1:11" x14ac:dyDescent="0.25">
      <c r="A68" t="s">
        <v>77</v>
      </c>
      <c r="B68" s="4">
        <v>45603.514511915972</v>
      </c>
      <c r="C68" t="s">
        <v>147</v>
      </c>
      <c r="D68" t="s">
        <v>155</v>
      </c>
      <c r="E68">
        <v>1</v>
      </c>
      <c r="F68" t="s">
        <v>155</v>
      </c>
      <c r="G68" t="s">
        <v>158</v>
      </c>
      <c r="H68" t="s">
        <v>197</v>
      </c>
      <c r="I68" t="s">
        <v>223</v>
      </c>
      <c r="J68" t="s">
        <v>227</v>
      </c>
      <c r="K68" s="3">
        <f>IF(
   G68="Yes",
   (VLOOKUP(D68, products!A:D, 3, FALSE) + VLOOKUP(D68, products!A:D, 4, FALSE)) * E68,
   VLOOKUP(D68, products!A:D, 3, FALSE) * E68
)</f>
        <v>500</v>
      </c>
    </row>
    <row r="69" spans="1:11" x14ac:dyDescent="0.25">
      <c r="A69" t="s">
        <v>78</v>
      </c>
      <c r="B69" s="4">
        <v>45621.514511915972</v>
      </c>
      <c r="C69" t="s">
        <v>148</v>
      </c>
      <c r="D69" t="s">
        <v>155</v>
      </c>
      <c r="E69">
        <v>1</v>
      </c>
      <c r="F69" t="s">
        <v>155</v>
      </c>
      <c r="G69" t="s">
        <v>157</v>
      </c>
      <c r="H69" t="s">
        <v>161</v>
      </c>
      <c r="I69" t="s">
        <v>219</v>
      </c>
      <c r="J69" t="s">
        <v>219</v>
      </c>
      <c r="K69" s="3">
        <f>IF(
   G69="Yes",
   (VLOOKUP(D69, products!A:D, 3, FALSE) + VLOOKUP(D69, products!A:D, 4, FALSE)) * E69,
   VLOOKUP(D69, products!A:D, 3, FALSE) * E69
)</f>
        <v>380</v>
      </c>
    </row>
    <row r="70" spans="1:11" x14ac:dyDescent="0.25">
      <c r="A70" t="s">
        <v>79</v>
      </c>
      <c r="B70" s="4">
        <v>45623.514511915972</v>
      </c>
      <c r="C70" t="s">
        <v>129</v>
      </c>
      <c r="D70" t="s">
        <v>154</v>
      </c>
      <c r="E70">
        <v>1</v>
      </c>
      <c r="F70" t="s">
        <v>154</v>
      </c>
      <c r="G70" t="s">
        <v>158</v>
      </c>
      <c r="H70" t="s">
        <v>188</v>
      </c>
      <c r="I70" t="s">
        <v>217</v>
      </c>
      <c r="J70" t="s">
        <v>217</v>
      </c>
      <c r="K70" s="3">
        <f>IF(
   G70="Yes",
   (VLOOKUP(D70, products!A:D, 3, FALSE) + VLOOKUP(D70, products!A:D, 4, FALSE)) * E70,
   VLOOKUP(D70, products!A:D, 3, FALSE) * E70
)</f>
        <v>700</v>
      </c>
    </row>
    <row r="71" spans="1:11" x14ac:dyDescent="0.25">
      <c r="A71" t="s">
        <v>80</v>
      </c>
      <c r="B71" s="4">
        <v>45585.514511915972</v>
      </c>
      <c r="C71" t="s">
        <v>111</v>
      </c>
      <c r="D71" t="s">
        <v>155</v>
      </c>
      <c r="E71">
        <v>1</v>
      </c>
      <c r="F71" t="s">
        <v>155</v>
      </c>
      <c r="G71" t="s">
        <v>157</v>
      </c>
      <c r="H71" t="s">
        <v>164</v>
      </c>
      <c r="I71" t="s">
        <v>214</v>
      </c>
      <c r="J71" t="s">
        <v>219</v>
      </c>
      <c r="K71" s="3">
        <f>IF(
   G71="Yes",
   (VLOOKUP(D71, products!A:D, 3, FALSE) + VLOOKUP(D71, products!A:D, 4, FALSE)) * E71,
   VLOOKUP(D71, products!A:D, 3, FALSE) * E71
)</f>
        <v>380</v>
      </c>
    </row>
    <row r="72" spans="1:11" x14ac:dyDescent="0.25">
      <c r="A72" t="s">
        <v>81</v>
      </c>
      <c r="B72" s="4">
        <v>45589.514511915972</v>
      </c>
      <c r="C72" t="s">
        <v>137</v>
      </c>
      <c r="D72" t="s">
        <v>155</v>
      </c>
      <c r="E72">
        <v>1</v>
      </c>
      <c r="F72" t="s">
        <v>155</v>
      </c>
      <c r="G72" t="s">
        <v>157</v>
      </c>
      <c r="H72" t="s">
        <v>198</v>
      </c>
      <c r="I72" t="s">
        <v>219</v>
      </c>
      <c r="J72" t="s">
        <v>225</v>
      </c>
      <c r="K72" s="3">
        <f>IF(
   G72="Yes",
   (VLOOKUP(D72, products!A:D, 3, FALSE) + VLOOKUP(D72, products!A:D, 4, FALSE)) * E72,
   VLOOKUP(D72, products!A:D, 3, FALSE) * E72
)</f>
        <v>380</v>
      </c>
    </row>
    <row r="73" spans="1:11" x14ac:dyDescent="0.25">
      <c r="A73" t="s">
        <v>82</v>
      </c>
      <c r="B73" s="4">
        <v>45655.514511915972</v>
      </c>
      <c r="C73" t="s">
        <v>113</v>
      </c>
      <c r="D73" t="s">
        <v>154</v>
      </c>
      <c r="E73">
        <v>1</v>
      </c>
      <c r="F73" t="s">
        <v>154</v>
      </c>
      <c r="G73" t="s">
        <v>158</v>
      </c>
      <c r="H73" t="s">
        <v>180</v>
      </c>
      <c r="I73" t="s">
        <v>223</v>
      </c>
      <c r="J73" t="s">
        <v>217</v>
      </c>
      <c r="K73" s="3">
        <f>IF(
   G73="Yes",
   (VLOOKUP(D73, products!A:D, 3, FALSE) + VLOOKUP(D73, products!A:D, 4, FALSE)) * E73,
   VLOOKUP(D73, products!A:D, 3, FALSE) * E73
)</f>
        <v>700</v>
      </c>
    </row>
    <row r="74" spans="1:11" x14ac:dyDescent="0.25">
      <c r="A74" t="s">
        <v>83</v>
      </c>
      <c r="B74" s="4">
        <v>45650.514511915972</v>
      </c>
      <c r="C74" t="s">
        <v>141</v>
      </c>
      <c r="D74" t="s">
        <v>154</v>
      </c>
      <c r="E74">
        <v>1</v>
      </c>
      <c r="F74" t="s">
        <v>154</v>
      </c>
      <c r="G74" t="s">
        <v>157</v>
      </c>
      <c r="H74" t="s">
        <v>199</v>
      </c>
      <c r="I74" t="s">
        <v>214</v>
      </c>
      <c r="J74" t="s">
        <v>220</v>
      </c>
      <c r="K74" s="3">
        <f>IF(
   G74="Yes",
   (VLOOKUP(D74, products!A:D, 3, FALSE) + VLOOKUP(D74, products!A:D, 4, FALSE)) * E74,
   VLOOKUP(D74, products!A:D, 3, FALSE) * E74
)</f>
        <v>520</v>
      </c>
    </row>
    <row r="75" spans="1:11" x14ac:dyDescent="0.25">
      <c r="A75" t="s">
        <v>84</v>
      </c>
      <c r="B75" s="4">
        <v>45646.514511915972</v>
      </c>
      <c r="C75" t="s">
        <v>149</v>
      </c>
      <c r="D75" t="s">
        <v>154</v>
      </c>
      <c r="E75">
        <v>1</v>
      </c>
      <c r="F75" t="s">
        <v>154</v>
      </c>
      <c r="G75" t="s">
        <v>158</v>
      </c>
      <c r="H75" t="s">
        <v>200</v>
      </c>
      <c r="I75" t="s">
        <v>222</v>
      </c>
      <c r="J75" t="s">
        <v>219</v>
      </c>
      <c r="K75" s="3">
        <f>IF(
   G75="Yes",
   (VLOOKUP(D75, products!A:D, 3, FALSE) + VLOOKUP(D75, products!A:D, 4, FALSE)) * E75,
   VLOOKUP(D75, products!A:D, 3, FALSE) * E75
)</f>
        <v>700</v>
      </c>
    </row>
    <row r="76" spans="1:11" x14ac:dyDescent="0.25">
      <c r="A76" t="s">
        <v>85</v>
      </c>
      <c r="B76" s="4">
        <v>45631.514511915972</v>
      </c>
      <c r="C76" t="s">
        <v>119</v>
      </c>
      <c r="D76" t="s">
        <v>155</v>
      </c>
      <c r="E76">
        <v>1</v>
      </c>
      <c r="F76" t="s">
        <v>155</v>
      </c>
      <c r="G76" t="s">
        <v>157</v>
      </c>
      <c r="H76" t="s">
        <v>201</v>
      </c>
      <c r="I76" t="s">
        <v>217</v>
      </c>
      <c r="J76" t="s">
        <v>220</v>
      </c>
      <c r="K76" s="3">
        <f>IF(
   G76="Yes",
   (VLOOKUP(D76, products!A:D, 3, FALSE) + VLOOKUP(D76, products!A:D, 4, FALSE)) * E76,
   VLOOKUP(D76, products!A:D, 3, FALSE) * E76
)</f>
        <v>380</v>
      </c>
    </row>
    <row r="77" spans="1:11" x14ac:dyDescent="0.25">
      <c r="A77" t="s">
        <v>86</v>
      </c>
      <c r="B77" s="4">
        <v>45594.514511915972</v>
      </c>
      <c r="C77" t="s">
        <v>133</v>
      </c>
      <c r="D77" t="s">
        <v>154</v>
      </c>
      <c r="E77">
        <v>1</v>
      </c>
      <c r="F77" t="s">
        <v>154</v>
      </c>
      <c r="G77" t="s">
        <v>157</v>
      </c>
      <c r="H77" t="s">
        <v>202</v>
      </c>
      <c r="I77" t="s">
        <v>218</v>
      </c>
      <c r="J77" t="s">
        <v>225</v>
      </c>
      <c r="K77" s="3">
        <f>IF(
   G77="Yes",
   (VLOOKUP(D77, products!A:D, 3, FALSE) + VLOOKUP(D77, products!A:D, 4, FALSE)) * E77,
   VLOOKUP(D77, products!A:D, 3, FALSE) * E77
)</f>
        <v>520</v>
      </c>
    </row>
    <row r="78" spans="1:11" x14ac:dyDescent="0.25">
      <c r="A78" t="s">
        <v>87</v>
      </c>
      <c r="B78" s="4">
        <v>45622.514511915972</v>
      </c>
      <c r="C78" t="s">
        <v>150</v>
      </c>
      <c r="D78" t="s">
        <v>154</v>
      </c>
      <c r="E78">
        <v>1</v>
      </c>
      <c r="F78" t="s">
        <v>154</v>
      </c>
      <c r="G78" t="s">
        <v>158</v>
      </c>
      <c r="H78" t="s">
        <v>160</v>
      </c>
      <c r="I78" t="s">
        <v>214</v>
      </c>
      <c r="J78" t="s">
        <v>220</v>
      </c>
      <c r="K78" s="3">
        <f>IF(
   G78="Yes",
   (VLOOKUP(D78, products!A:D, 3, FALSE) + VLOOKUP(D78, products!A:D, 4, FALSE)) * E78,
   VLOOKUP(D78, products!A:D, 3, FALSE) * E78
)</f>
        <v>700</v>
      </c>
    </row>
    <row r="79" spans="1:11" x14ac:dyDescent="0.25">
      <c r="A79" t="s">
        <v>88</v>
      </c>
      <c r="B79" s="4">
        <v>45654.514511915972</v>
      </c>
      <c r="C79" t="s">
        <v>151</v>
      </c>
      <c r="D79" t="s">
        <v>154</v>
      </c>
      <c r="E79">
        <v>1</v>
      </c>
      <c r="F79" t="s">
        <v>154</v>
      </c>
      <c r="G79" t="s">
        <v>158</v>
      </c>
      <c r="H79" t="s">
        <v>164</v>
      </c>
      <c r="I79" t="s">
        <v>214</v>
      </c>
      <c r="J79" t="s">
        <v>220</v>
      </c>
      <c r="K79" s="3">
        <f>IF(
   G79="Yes",
   (VLOOKUP(D79, products!A:D, 3, FALSE) + VLOOKUP(D79, products!A:D, 4, FALSE)) * E79,
   VLOOKUP(D79, products!A:D, 3, FALSE) * E79
)</f>
        <v>700</v>
      </c>
    </row>
    <row r="80" spans="1:11" x14ac:dyDescent="0.25">
      <c r="A80" t="s">
        <v>89</v>
      </c>
      <c r="B80" s="4">
        <v>45655.514511915972</v>
      </c>
      <c r="C80" t="s">
        <v>133</v>
      </c>
      <c r="D80" t="s">
        <v>154</v>
      </c>
      <c r="E80">
        <v>1</v>
      </c>
      <c r="F80" t="s">
        <v>154</v>
      </c>
      <c r="G80" t="s">
        <v>158</v>
      </c>
      <c r="H80" t="s">
        <v>166</v>
      </c>
      <c r="I80" t="s">
        <v>223</v>
      </c>
      <c r="J80" t="s">
        <v>228</v>
      </c>
      <c r="K80" s="3">
        <f>IF(
   G80="Yes",
   (VLOOKUP(D80, products!A:D, 3, FALSE) + VLOOKUP(D80, products!A:D, 4, FALSE)) * E80,
   VLOOKUP(D80, products!A:D, 3, FALSE) * E80
)</f>
        <v>700</v>
      </c>
    </row>
    <row r="81" spans="1:11" x14ac:dyDescent="0.25">
      <c r="A81" t="s">
        <v>90</v>
      </c>
      <c r="B81" s="4">
        <v>45642.514511915972</v>
      </c>
      <c r="C81" t="s">
        <v>115</v>
      </c>
      <c r="D81" t="s">
        <v>154</v>
      </c>
      <c r="E81">
        <v>1</v>
      </c>
      <c r="F81" t="s">
        <v>154</v>
      </c>
      <c r="G81" t="s">
        <v>158</v>
      </c>
      <c r="H81" t="s">
        <v>165</v>
      </c>
      <c r="I81" t="s">
        <v>215</v>
      </c>
      <c r="J81" t="s">
        <v>217</v>
      </c>
      <c r="K81" s="3">
        <f>IF(
   G81="Yes",
   (VLOOKUP(D81, products!A:D, 3, FALSE) + VLOOKUP(D81, products!A:D, 4, FALSE)) * E81,
   VLOOKUP(D81, products!A:D, 3, FALSE) * E81
)</f>
        <v>700</v>
      </c>
    </row>
    <row r="82" spans="1:11" x14ac:dyDescent="0.25">
      <c r="A82" t="s">
        <v>91</v>
      </c>
      <c r="B82" s="4">
        <v>45657.514511915972</v>
      </c>
      <c r="C82" t="s">
        <v>150</v>
      </c>
      <c r="D82" t="s">
        <v>156</v>
      </c>
      <c r="E82">
        <v>1</v>
      </c>
      <c r="F82" t="s">
        <v>156</v>
      </c>
      <c r="G82" t="s">
        <v>157</v>
      </c>
      <c r="H82" t="s">
        <v>203</v>
      </c>
      <c r="I82" t="s">
        <v>214</v>
      </c>
      <c r="J82" t="s">
        <v>218</v>
      </c>
      <c r="K82" s="3">
        <f>IF(
   G82="Yes",
   (VLOOKUP(D82, products!A:D, 3, FALSE) + VLOOKUP(D82, products!A:D, 4, FALSE)) * E82,
   VLOOKUP(D82, products!A:D, 3, FALSE) * E82
)</f>
        <v>450</v>
      </c>
    </row>
    <row r="83" spans="1:11" x14ac:dyDescent="0.25">
      <c r="A83" t="s">
        <v>92</v>
      </c>
      <c r="B83" s="4">
        <v>45595.514511915972</v>
      </c>
      <c r="C83" t="s">
        <v>130</v>
      </c>
      <c r="D83" t="s">
        <v>154</v>
      </c>
      <c r="E83">
        <v>1</v>
      </c>
      <c r="F83" t="s">
        <v>154</v>
      </c>
      <c r="G83" t="s">
        <v>158</v>
      </c>
      <c r="H83" t="s">
        <v>180</v>
      </c>
      <c r="I83" t="s">
        <v>214</v>
      </c>
      <c r="J83" t="s">
        <v>220</v>
      </c>
      <c r="K83" s="3">
        <f>IF(
   G83="Yes",
   (VLOOKUP(D83, products!A:D, 3, FALSE) + VLOOKUP(D83, products!A:D, 4, FALSE)) * E83,
   VLOOKUP(D83, products!A:D, 3, FALSE) * E83
)</f>
        <v>700</v>
      </c>
    </row>
    <row r="84" spans="1:11" x14ac:dyDescent="0.25">
      <c r="A84" t="s">
        <v>93</v>
      </c>
      <c r="B84" s="4">
        <v>45584.514511915972</v>
      </c>
      <c r="C84" t="s">
        <v>132</v>
      </c>
      <c r="D84" t="s">
        <v>155</v>
      </c>
      <c r="E84">
        <v>1</v>
      </c>
      <c r="F84" t="s">
        <v>155</v>
      </c>
      <c r="G84" t="s">
        <v>157</v>
      </c>
      <c r="H84" t="s">
        <v>204</v>
      </c>
      <c r="I84" t="s">
        <v>217</v>
      </c>
      <c r="J84" t="s">
        <v>225</v>
      </c>
      <c r="K84" s="3">
        <f>IF(
   G84="Yes",
   (VLOOKUP(D84, products!A:D, 3, FALSE) + VLOOKUP(D84, products!A:D, 4, FALSE)) * E84,
   VLOOKUP(D84, products!A:D, 3, FALSE) * E84
)</f>
        <v>380</v>
      </c>
    </row>
    <row r="85" spans="1:11" x14ac:dyDescent="0.25">
      <c r="A85" t="s">
        <v>94</v>
      </c>
      <c r="B85" s="4">
        <v>45605.514511915972</v>
      </c>
      <c r="C85" t="s">
        <v>140</v>
      </c>
      <c r="D85" t="s">
        <v>156</v>
      </c>
      <c r="E85">
        <v>1</v>
      </c>
      <c r="F85" t="s">
        <v>156</v>
      </c>
      <c r="G85" t="s">
        <v>157</v>
      </c>
      <c r="H85" t="s">
        <v>160</v>
      </c>
      <c r="I85" t="s">
        <v>218</v>
      </c>
      <c r="J85" t="s">
        <v>217</v>
      </c>
      <c r="K85" s="3">
        <f>IF(
   G85="Yes",
   (VLOOKUP(D85, products!A:D, 3, FALSE) + VLOOKUP(D85, products!A:D, 4, FALSE)) * E85,
   VLOOKUP(D85, products!A:D, 3, FALSE) * E85
)</f>
        <v>450</v>
      </c>
    </row>
    <row r="86" spans="1:11" x14ac:dyDescent="0.25">
      <c r="A86" t="s">
        <v>95</v>
      </c>
      <c r="B86" s="4">
        <v>45588.514511915972</v>
      </c>
      <c r="C86" t="s">
        <v>141</v>
      </c>
      <c r="D86" t="s">
        <v>156</v>
      </c>
      <c r="E86">
        <v>1</v>
      </c>
      <c r="F86" t="s">
        <v>156</v>
      </c>
      <c r="G86" t="s">
        <v>158</v>
      </c>
      <c r="H86" t="s">
        <v>205</v>
      </c>
      <c r="I86" t="s">
        <v>217</v>
      </c>
      <c r="J86" t="s">
        <v>226</v>
      </c>
      <c r="K86" s="3">
        <f>IF(
   G86="Yes",
   (VLOOKUP(D86, products!A:D, 3, FALSE) + VLOOKUP(D86, products!A:D, 4, FALSE)) * E86,
   VLOOKUP(D86, products!A:D, 3, FALSE) * E86
)</f>
        <v>600</v>
      </c>
    </row>
    <row r="87" spans="1:11" x14ac:dyDescent="0.25">
      <c r="A87" t="s">
        <v>96</v>
      </c>
      <c r="B87" s="4">
        <v>45603.514511915972</v>
      </c>
      <c r="C87" t="s">
        <v>152</v>
      </c>
      <c r="D87" t="s">
        <v>155</v>
      </c>
      <c r="E87">
        <v>1</v>
      </c>
      <c r="F87" t="s">
        <v>155</v>
      </c>
      <c r="G87" t="s">
        <v>157</v>
      </c>
      <c r="H87" t="s">
        <v>206</v>
      </c>
      <c r="I87" t="s">
        <v>222</v>
      </c>
      <c r="J87" t="s">
        <v>219</v>
      </c>
      <c r="K87" s="3">
        <f>IF(
   G87="Yes",
   (VLOOKUP(D87, products!A:D, 3, FALSE) + VLOOKUP(D87, products!A:D, 4, FALSE)) * E87,
   VLOOKUP(D87, products!A:D, 3, FALSE) * E87
)</f>
        <v>380</v>
      </c>
    </row>
    <row r="88" spans="1:11" x14ac:dyDescent="0.25">
      <c r="A88" t="s">
        <v>97</v>
      </c>
      <c r="B88" s="4">
        <v>45658.514511915972</v>
      </c>
      <c r="C88" t="s">
        <v>137</v>
      </c>
      <c r="D88" t="s">
        <v>154</v>
      </c>
      <c r="E88">
        <v>1</v>
      </c>
      <c r="F88" t="s">
        <v>154</v>
      </c>
      <c r="G88" t="s">
        <v>157</v>
      </c>
      <c r="H88" t="s">
        <v>207</v>
      </c>
      <c r="I88" t="s">
        <v>223</v>
      </c>
      <c r="J88" t="s">
        <v>228</v>
      </c>
      <c r="K88" s="3">
        <f>IF(
   G88="Yes",
   (VLOOKUP(D88, products!A:D, 3, FALSE) + VLOOKUP(D88, products!A:D, 4, FALSE)) * E88,
   VLOOKUP(D88, products!A:D, 3, FALSE) * E88
)</f>
        <v>520</v>
      </c>
    </row>
    <row r="89" spans="1:11" x14ac:dyDescent="0.25">
      <c r="A89" t="s">
        <v>98</v>
      </c>
      <c r="B89" s="4">
        <v>45576.514511915972</v>
      </c>
      <c r="C89" t="s">
        <v>126</v>
      </c>
      <c r="D89" t="s">
        <v>155</v>
      </c>
      <c r="E89">
        <v>1</v>
      </c>
      <c r="F89" t="s">
        <v>155</v>
      </c>
      <c r="G89" t="s">
        <v>158</v>
      </c>
      <c r="H89" t="s">
        <v>208</v>
      </c>
      <c r="I89" t="s">
        <v>221</v>
      </c>
      <c r="J89" t="s">
        <v>229</v>
      </c>
      <c r="K89" s="3">
        <f>IF(
   G89="Yes",
   (VLOOKUP(D89, products!A:D, 3, FALSE) + VLOOKUP(D89, products!A:D, 4, FALSE)) * E89,
   VLOOKUP(D89, products!A:D, 3, FALSE) * E89
)</f>
        <v>500</v>
      </c>
    </row>
    <row r="90" spans="1:11" x14ac:dyDescent="0.25">
      <c r="A90" t="s">
        <v>99</v>
      </c>
      <c r="B90" s="4">
        <v>45585.514511915972</v>
      </c>
      <c r="C90" t="s">
        <v>124</v>
      </c>
      <c r="D90" t="s">
        <v>154</v>
      </c>
      <c r="E90">
        <v>1</v>
      </c>
      <c r="F90" t="s">
        <v>154</v>
      </c>
      <c r="G90" t="s">
        <v>158</v>
      </c>
      <c r="H90" t="s">
        <v>209</v>
      </c>
      <c r="I90" t="s">
        <v>221</v>
      </c>
      <c r="J90" t="s">
        <v>228</v>
      </c>
      <c r="K90" s="3">
        <f>IF(
   G90="Yes",
   (VLOOKUP(D90, products!A:D, 3, FALSE) + VLOOKUP(D90, products!A:D, 4, FALSE)) * E90,
   VLOOKUP(D90, products!A:D, 3, FALSE) * E90
)</f>
        <v>700</v>
      </c>
    </row>
    <row r="91" spans="1:11" x14ac:dyDescent="0.25">
      <c r="A91" t="s">
        <v>100</v>
      </c>
      <c r="B91" s="4">
        <v>45580.514511915972</v>
      </c>
      <c r="C91" t="s">
        <v>116</v>
      </c>
      <c r="D91" t="s">
        <v>155</v>
      </c>
      <c r="E91">
        <v>1</v>
      </c>
      <c r="F91" t="s">
        <v>155</v>
      </c>
      <c r="G91" t="s">
        <v>157</v>
      </c>
      <c r="H91" t="s">
        <v>210</v>
      </c>
      <c r="I91" t="s">
        <v>220</v>
      </c>
      <c r="J91" t="s">
        <v>225</v>
      </c>
      <c r="K91" s="3">
        <f>IF(
   G91="Yes",
   (VLOOKUP(D91, products!A:D, 3, FALSE) + VLOOKUP(D91, products!A:D, 4, FALSE)) * E91,
   VLOOKUP(D91, products!A:D, 3, FALSE) * E91
)</f>
        <v>380</v>
      </c>
    </row>
    <row r="92" spans="1:11" x14ac:dyDescent="0.25">
      <c r="A92" t="s">
        <v>101</v>
      </c>
      <c r="B92" s="4">
        <v>45657.514511915972</v>
      </c>
      <c r="C92" t="s">
        <v>146</v>
      </c>
      <c r="D92" t="s">
        <v>156</v>
      </c>
      <c r="E92">
        <v>1</v>
      </c>
      <c r="F92" t="s">
        <v>156</v>
      </c>
      <c r="G92" t="s">
        <v>157</v>
      </c>
      <c r="H92" t="s">
        <v>167</v>
      </c>
      <c r="I92" t="s">
        <v>214</v>
      </c>
      <c r="J92" t="s">
        <v>229</v>
      </c>
      <c r="K92" s="3">
        <f>IF(
   G92="Yes",
   (VLOOKUP(D92, products!A:D, 3, FALSE) + VLOOKUP(D92, products!A:D, 4, FALSE)) * E92,
   VLOOKUP(D92, products!A:D, 3, FALSE) * E92
)</f>
        <v>450</v>
      </c>
    </row>
    <row r="93" spans="1:11" x14ac:dyDescent="0.25">
      <c r="A93" t="s">
        <v>102</v>
      </c>
      <c r="B93" s="4">
        <v>45629.514511915972</v>
      </c>
      <c r="C93" t="s">
        <v>143</v>
      </c>
      <c r="D93" t="s">
        <v>154</v>
      </c>
      <c r="E93">
        <v>1</v>
      </c>
      <c r="F93" t="s">
        <v>154</v>
      </c>
      <c r="G93" t="s">
        <v>157</v>
      </c>
      <c r="H93" t="s">
        <v>211</v>
      </c>
      <c r="I93" t="s">
        <v>222</v>
      </c>
      <c r="J93" t="s">
        <v>227</v>
      </c>
      <c r="K93" s="3">
        <f>IF(
   G93="Yes",
   (VLOOKUP(D93, products!A:D, 3, FALSE) + VLOOKUP(D93, products!A:D, 4, FALSE)) * E93,
   VLOOKUP(D93, products!A:D, 3, FALSE) * E93
)</f>
        <v>520</v>
      </c>
    </row>
    <row r="94" spans="1:11" x14ac:dyDescent="0.25">
      <c r="A94" t="s">
        <v>103</v>
      </c>
      <c r="B94" s="4">
        <v>45652.514511915972</v>
      </c>
      <c r="C94" t="s">
        <v>143</v>
      </c>
      <c r="D94" t="s">
        <v>154</v>
      </c>
      <c r="E94">
        <v>1</v>
      </c>
      <c r="F94" t="s">
        <v>154</v>
      </c>
      <c r="G94" t="s">
        <v>157</v>
      </c>
      <c r="H94" t="s">
        <v>175</v>
      </c>
      <c r="I94" t="s">
        <v>220</v>
      </c>
      <c r="J94" t="s">
        <v>227</v>
      </c>
      <c r="K94" s="3">
        <f>IF(
   G94="Yes",
   (VLOOKUP(D94, products!A:D, 3, FALSE) + VLOOKUP(D94, products!A:D, 4, FALSE)) * E94,
   VLOOKUP(D94, products!A:D, 3, FALSE) * E94
)</f>
        <v>520</v>
      </c>
    </row>
    <row r="95" spans="1:11" x14ac:dyDescent="0.25">
      <c r="A95" t="s">
        <v>104</v>
      </c>
      <c r="B95" s="4">
        <v>45644.514511915972</v>
      </c>
      <c r="C95" t="s">
        <v>147</v>
      </c>
      <c r="D95" t="s">
        <v>154</v>
      </c>
      <c r="E95">
        <v>1</v>
      </c>
      <c r="F95" t="s">
        <v>154</v>
      </c>
      <c r="G95" t="s">
        <v>157</v>
      </c>
      <c r="H95" t="s">
        <v>212</v>
      </c>
      <c r="I95" t="s">
        <v>217</v>
      </c>
      <c r="J95" t="s">
        <v>229</v>
      </c>
      <c r="K95" s="3">
        <f>IF(
   G95="Yes",
   (VLOOKUP(D95, products!A:D, 3, FALSE) + VLOOKUP(D95, products!A:D, 4, FALSE)) * E95,
   VLOOKUP(D95, products!A:D, 3, FALSE) * E95
)</f>
        <v>520</v>
      </c>
    </row>
    <row r="96" spans="1:11" x14ac:dyDescent="0.25">
      <c r="A96" t="s">
        <v>105</v>
      </c>
      <c r="B96" s="4">
        <v>45602.514511915972</v>
      </c>
      <c r="C96" t="s">
        <v>144</v>
      </c>
      <c r="D96" t="s">
        <v>156</v>
      </c>
      <c r="E96">
        <v>1</v>
      </c>
      <c r="F96" t="s">
        <v>156</v>
      </c>
      <c r="G96" t="s">
        <v>158</v>
      </c>
      <c r="H96" t="s">
        <v>167</v>
      </c>
      <c r="I96" t="s">
        <v>219</v>
      </c>
      <c r="J96" t="s">
        <v>219</v>
      </c>
      <c r="K96" s="3">
        <f>IF(
   G96="Yes",
   (VLOOKUP(D96, products!A:D, 3, FALSE) + VLOOKUP(D96, products!A:D, 4, FALSE)) * E96,
   VLOOKUP(D96, products!A:D, 3, FALSE) * E96
)</f>
        <v>600</v>
      </c>
    </row>
    <row r="97" spans="1:11" x14ac:dyDescent="0.25">
      <c r="A97" t="s">
        <v>106</v>
      </c>
      <c r="B97" s="4">
        <v>45636.514511915972</v>
      </c>
      <c r="C97" t="s">
        <v>147</v>
      </c>
      <c r="D97" t="s">
        <v>154</v>
      </c>
      <c r="E97">
        <v>1</v>
      </c>
      <c r="F97" t="s">
        <v>154</v>
      </c>
      <c r="G97" t="s">
        <v>158</v>
      </c>
      <c r="H97" t="s">
        <v>188</v>
      </c>
      <c r="I97" t="s">
        <v>221</v>
      </c>
      <c r="J97" t="s">
        <v>220</v>
      </c>
      <c r="K97" s="3">
        <f>IF(
   G97="Yes",
   (VLOOKUP(D97, products!A:D, 3, FALSE) + VLOOKUP(D97, products!A:D, 4, FALSE)) * E97,
   VLOOKUP(D97, products!A:D, 3, FALSE) * E97
)</f>
        <v>700</v>
      </c>
    </row>
    <row r="98" spans="1:11" x14ac:dyDescent="0.25">
      <c r="A98" t="s">
        <v>107</v>
      </c>
      <c r="B98" s="4">
        <v>45652.514511915972</v>
      </c>
      <c r="C98" t="s">
        <v>153</v>
      </c>
      <c r="D98" t="s">
        <v>155</v>
      </c>
      <c r="E98">
        <v>1</v>
      </c>
      <c r="F98" t="s">
        <v>155</v>
      </c>
      <c r="G98" t="s">
        <v>158</v>
      </c>
      <c r="H98" t="s">
        <v>164</v>
      </c>
      <c r="I98" t="s">
        <v>218</v>
      </c>
      <c r="J98" t="s">
        <v>229</v>
      </c>
      <c r="K98" s="3">
        <f>IF(
   G98="Yes",
   (VLOOKUP(D98, products!A:D, 3, FALSE) + VLOOKUP(D98, products!A:D, 4, FALSE)) * E98,
   VLOOKUP(D98, products!A:D, 3, FALSE) * E98
)</f>
        <v>500</v>
      </c>
    </row>
    <row r="99" spans="1:11" x14ac:dyDescent="0.25">
      <c r="A99" t="s">
        <v>108</v>
      </c>
      <c r="B99" s="4">
        <v>45635.514511915972</v>
      </c>
      <c r="C99" t="s">
        <v>145</v>
      </c>
      <c r="D99" t="s">
        <v>154</v>
      </c>
      <c r="E99">
        <v>1</v>
      </c>
      <c r="F99" t="s">
        <v>154</v>
      </c>
      <c r="G99" t="s">
        <v>157</v>
      </c>
      <c r="H99" t="s">
        <v>162</v>
      </c>
      <c r="I99" t="s">
        <v>215</v>
      </c>
      <c r="J99" t="s">
        <v>225</v>
      </c>
      <c r="K99" s="3">
        <f>IF(
   G99="Yes",
   (VLOOKUP(D99, products!A:D, 3, FALSE) + VLOOKUP(D99, products!A:D, 4, FALSE)) * E99,
   VLOOKUP(D99, products!A:D, 3, FALSE) * E99
)</f>
        <v>520</v>
      </c>
    </row>
    <row r="100" spans="1:11" x14ac:dyDescent="0.25">
      <c r="A100" t="s">
        <v>109</v>
      </c>
      <c r="B100" s="4">
        <v>45650.514513888891</v>
      </c>
      <c r="C100" t="s">
        <v>122</v>
      </c>
      <c r="D100" t="s">
        <v>155</v>
      </c>
      <c r="E100">
        <v>1</v>
      </c>
      <c r="F100" t="s">
        <v>155</v>
      </c>
      <c r="G100" t="s">
        <v>158</v>
      </c>
      <c r="H100" t="s">
        <v>213</v>
      </c>
      <c r="I100" t="s">
        <v>218</v>
      </c>
      <c r="J100" t="s">
        <v>219</v>
      </c>
      <c r="K100" s="3">
        <f>IF(
   G100="Yes",
   (VLOOKUP(D100, products!A:D, 3, FALSE) + VLOOKUP(D100, products!A:D, 4, FALSE)) * E100,
   VLOOKUP(D100, products!A:D, 3, FALSE) * E100
)</f>
        <v>500</v>
      </c>
    </row>
    <row r="101" spans="1:11" x14ac:dyDescent="0.25">
      <c r="A101" t="s">
        <v>110</v>
      </c>
      <c r="B101" s="4">
        <v>45634.514511915972</v>
      </c>
      <c r="C101" t="s">
        <v>125</v>
      </c>
      <c r="D101" t="s">
        <v>156</v>
      </c>
      <c r="E101">
        <v>1</v>
      </c>
      <c r="F101" t="s">
        <v>156</v>
      </c>
      <c r="G101" t="s">
        <v>158</v>
      </c>
      <c r="H101" t="s">
        <v>209</v>
      </c>
      <c r="I101" t="s">
        <v>216</v>
      </c>
      <c r="J101" t="s">
        <v>220</v>
      </c>
      <c r="K101" s="3">
        <f>IF(
   G101="Yes",
   (VLOOKUP(D101, products!A:D, 3, FALSE) + VLOOKUP(D101, products!A:D, 4, FALSE)) * E101,
   VLOOKUP(D101, products!A:D, 3, FALSE) * E101
)</f>
        <v>600</v>
      </c>
    </row>
    <row r="102" spans="1:11" x14ac:dyDescent="0.25">
      <c r="A102" t="s">
        <v>466</v>
      </c>
      <c r="B102" s="4">
        <v>45660</v>
      </c>
      <c r="C102" t="s">
        <v>236</v>
      </c>
      <c r="D102" t="s">
        <v>155</v>
      </c>
      <c r="E102">
        <v>2</v>
      </c>
      <c r="F102" t="s">
        <v>155</v>
      </c>
      <c r="G102" t="s">
        <v>157</v>
      </c>
      <c r="H102" t="s">
        <v>210</v>
      </c>
      <c r="I102" t="s">
        <v>217</v>
      </c>
      <c r="J102" t="s">
        <v>220</v>
      </c>
      <c r="K102" s="3">
        <f>IF(
   G102="Yes",
   (VLOOKUP(D102, products!A:D, 3, FALSE) + VLOOKUP(D102, products!A:D, 4, FALSE)) * E102,
   VLOOKUP(D102, products!A:D, 3, FALSE) * E102
)</f>
        <v>760</v>
      </c>
    </row>
  </sheetData>
  <phoneticPr fontId="3"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topLeftCell="A22" workbookViewId="0">
      <selection activeCell="E44" sqref="E44"/>
    </sheetView>
  </sheetViews>
  <sheetFormatPr defaultRowHeight="15" x14ac:dyDescent="0.25"/>
  <cols>
    <col min="1" max="1" width="11.85546875" bestFit="1" customWidth="1"/>
    <col min="2" max="2" width="15.42578125" bestFit="1" customWidth="1"/>
    <col min="3" max="3" width="15.42578125" customWidth="1"/>
    <col min="4" max="4" width="25.7109375" bestFit="1" customWidth="1"/>
    <col min="5" max="5" width="17" bestFit="1" customWidth="1"/>
    <col min="6" max="6" width="18.85546875" bestFit="1" customWidth="1"/>
    <col min="7" max="7" width="11.7109375" bestFit="1" customWidth="1"/>
    <col min="8" max="8" width="11" bestFit="1" customWidth="1"/>
  </cols>
  <sheetData>
    <row r="1" spans="1:10" x14ac:dyDescent="0.25">
      <c r="A1" s="1" t="s">
        <v>2</v>
      </c>
      <c r="B1" s="1" t="s">
        <v>230</v>
      </c>
      <c r="C1" s="1" t="s">
        <v>463</v>
      </c>
      <c r="D1" s="1" t="s">
        <v>231</v>
      </c>
      <c r="E1" s="1" t="s">
        <v>232</v>
      </c>
      <c r="F1" s="1" t="s">
        <v>233</v>
      </c>
      <c r="G1" s="1" t="s">
        <v>234</v>
      </c>
      <c r="H1" s="1" t="s">
        <v>235</v>
      </c>
      <c r="I1" s="1"/>
      <c r="J1" s="1"/>
    </row>
    <row r="2" spans="1:10" x14ac:dyDescent="0.25">
      <c r="A2" t="s">
        <v>124</v>
      </c>
      <c r="B2" t="s">
        <v>243</v>
      </c>
      <c r="C2" t="s">
        <v>464</v>
      </c>
      <c r="D2" t="s">
        <v>293</v>
      </c>
      <c r="E2" t="s">
        <v>343</v>
      </c>
      <c r="F2" t="s">
        <v>393</v>
      </c>
      <c r="G2" t="s">
        <v>443</v>
      </c>
      <c r="H2" t="s">
        <v>449</v>
      </c>
    </row>
    <row r="3" spans="1:10" x14ac:dyDescent="0.25">
      <c r="A3" t="s">
        <v>236</v>
      </c>
      <c r="B3" t="s">
        <v>244</v>
      </c>
      <c r="C3" t="s">
        <v>465</v>
      </c>
      <c r="D3" t="s">
        <v>294</v>
      </c>
      <c r="E3" t="s">
        <v>344</v>
      </c>
      <c r="F3" t="s">
        <v>394</v>
      </c>
      <c r="G3" t="s">
        <v>444</v>
      </c>
      <c r="H3" t="s">
        <v>449</v>
      </c>
    </row>
    <row r="4" spans="1:10" x14ac:dyDescent="0.25">
      <c r="A4" t="s">
        <v>121</v>
      </c>
      <c r="B4" t="s">
        <v>245</v>
      </c>
      <c r="C4" t="s">
        <v>465</v>
      </c>
      <c r="D4" t="s">
        <v>295</v>
      </c>
      <c r="E4" t="s">
        <v>345</v>
      </c>
      <c r="F4" t="s">
        <v>395</v>
      </c>
      <c r="G4" t="s">
        <v>443</v>
      </c>
      <c r="H4" t="s">
        <v>449</v>
      </c>
    </row>
    <row r="5" spans="1:10" x14ac:dyDescent="0.25">
      <c r="A5" t="s">
        <v>125</v>
      </c>
      <c r="B5" t="s">
        <v>246</v>
      </c>
      <c r="C5" t="s">
        <v>465</v>
      </c>
      <c r="D5" t="s">
        <v>296</v>
      </c>
      <c r="E5" t="s">
        <v>346</v>
      </c>
      <c r="F5" t="s">
        <v>396</v>
      </c>
      <c r="G5" t="s">
        <v>445</v>
      </c>
      <c r="H5" t="s">
        <v>449</v>
      </c>
    </row>
    <row r="6" spans="1:10" x14ac:dyDescent="0.25">
      <c r="A6" t="s">
        <v>123</v>
      </c>
      <c r="B6" t="s">
        <v>247</v>
      </c>
      <c r="C6" t="s">
        <v>464</v>
      </c>
      <c r="D6" t="s">
        <v>297</v>
      </c>
      <c r="E6" t="s">
        <v>347</v>
      </c>
      <c r="F6" t="s">
        <v>397</v>
      </c>
      <c r="G6" t="s">
        <v>444</v>
      </c>
      <c r="H6" t="s">
        <v>449</v>
      </c>
    </row>
    <row r="7" spans="1:10" x14ac:dyDescent="0.25">
      <c r="A7" t="s">
        <v>118</v>
      </c>
      <c r="B7" t="s">
        <v>248</v>
      </c>
      <c r="C7" t="s">
        <v>464</v>
      </c>
      <c r="D7" t="s">
        <v>298</v>
      </c>
      <c r="E7" t="s">
        <v>348</v>
      </c>
      <c r="F7" t="s">
        <v>398</v>
      </c>
      <c r="G7" t="s">
        <v>443</v>
      </c>
      <c r="H7" t="s">
        <v>449</v>
      </c>
    </row>
    <row r="8" spans="1:10" x14ac:dyDescent="0.25">
      <c r="A8" t="s">
        <v>237</v>
      </c>
      <c r="B8" t="s">
        <v>249</v>
      </c>
      <c r="C8" t="s">
        <v>465</v>
      </c>
      <c r="D8" t="s">
        <v>299</v>
      </c>
      <c r="E8" t="s">
        <v>349</v>
      </c>
      <c r="F8" t="s">
        <v>399</v>
      </c>
      <c r="G8" t="s">
        <v>443</v>
      </c>
      <c r="H8" t="s">
        <v>449</v>
      </c>
    </row>
    <row r="9" spans="1:10" x14ac:dyDescent="0.25">
      <c r="A9" t="s">
        <v>238</v>
      </c>
      <c r="B9" t="s">
        <v>250</v>
      </c>
      <c r="C9" t="s">
        <v>464</v>
      </c>
      <c r="D9" t="s">
        <v>300</v>
      </c>
      <c r="E9" t="s">
        <v>350</v>
      </c>
      <c r="F9" t="s">
        <v>400</v>
      </c>
      <c r="G9" t="s">
        <v>445</v>
      </c>
      <c r="H9" t="s">
        <v>449</v>
      </c>
    </row>
    <row r="10" spans="1:10" x14ac:dyDescent="0.25">
      <c r="A10" t="s">
        <v>113</v>
      </c>
      <c r="B10" t="s">
        <v>251</v>
      </c>
      <c r="C10" t="s">
        <v>465</v>
      </c>
      <c r="D10" t="s">
        <v>301</v>
      </c>
      <c r="E10" t="s">
        <v>351</v>
      </c>
      <c r="F10" t="s">
        <v>401</v>
      </c>
      <c r="G10" t="s">
        <v>446</v>
      </c>
      <c r="H10" t="s">
        <v>449</v>
      </c>
    </row>
    <row r="11" spans="1:10" x14ac:dyDescent="0.25">
      <c r="A11" t="s">
        <v>147</v>
      </c>
      <c r="B11" t="s">
        <v>252</v>
      </c>
      <c r="C11" t="s">
        <v>465</v>
      </c>
      <c r="D11" t="s">
        <v>302</v>
      </c>
      <c r="E11" t="s">
        <v>352</v>
      </c>
      <c r="F11" t="s">
        <v>402</v>
      </c>
      <c r="G11" t="s">
        <v>444</v>
      </c>
      <c r="H11" t="s">
        <v>449</v>
      </c>
    </row>
    <row r="12" spans="1:10" x14ac:dyDescent="0.25">
      <c r="A12" t="s">
        <v>146</v>
      </c>
      <c r="B12" t="s">
        <v>253</v>
      </c>
      <c r="C12" t="s">
        <v>464</v>
      </c>
      <c r="D12" t="s">
        <v>303</v>
      </c>
      <c r="E12" t="s">
        <v>353</v>
      </c>
      <c r="F12" t="s">
        <v>403</v>
      </c>
      <c r="G12" t="s">
        <v>443</v>
      </c>
      <c r="H12" t="s">
        <v>449</v>
      </c>
    </row>
    <row r="13" spans="1:10" x14ac:dyDescent="0.25">
      <c r="A13" t="s">
        <v>120</v>
      </c>
      <c r="B13" t="s">
        <v>254</v>
      </c>
      <c r="C13" t="s">
        <v>464</v>
      </c>
      <c r="D13" t="s">
        <v>304</v>
      </c>
      <c r="E13" t="s">
        <v>354</v>
      </c>
      <c r="F13" t="s">
        <v>404</v>
      </c>
      <c r="G13" t="s">
        <v>445</v>
      </c>
      <c r="H13" t="s">
        <v>449</v>
      </c>
    </row>
    <row r="14" spans="1:10" x14ac:dyDescent="0.25">
      <c r="A14" t="s">
        <v>239</v>
      </c>
      <c r="B14" t="s">
        <v>255</v>
      </c>
      <c r="C14" t="s">
        <v>464</v>
      </c>
      <c r="D14" t="s">
        <v>305</v>
      </c>
      <c r="E14" t="s">
        <v>355</v>
      </c>
      <c r="F14" t="s">
        <v>405</v>
      </c>
      <c r="G14" t="s">
        <v>445</v>
      </c>
      <c r="H14" t="s">
        <v>449</v>
      </c>
    </row>
    <row r="15" spans="1:10" x14ac:dyDescent="0.25">
      <c r="A15" t="s">
        <v>142</v>
      </c>
      <c r="B15" t="s">
        <v>256</v>
      </c>
      <c r="C15" t="s">
        <v>465</v>
      </c>
      <c r="D15" t="s">
        <v>306</v>
      </c>
      <c r="E15" t="s">
        <v>356</v>
      </c>
      <c r="F15" t="s">
        <v>406</v>
      </c>
      <c r="G15" t="s">
        <v>446</v>
      </c>
      <c r="H15" t="s">
        <v>449</v>
      </c>
    </row>
    <row r="16" spans="1:10" x14ac:dyDescent="0.25">
      <c r="A16" t="s">
        <v>136</v>
      </c>
      <c r="B16" t="s">
        <v>257</v>
      </c>
      <c r="C16" t="s">
        <v>465</v>
      </c>
      <c r="D16" t="s">
        <v>307</v>
      </c>
      <c r="E16" t="s">
        <v>357</v>
      </c>
      <c r="F16" t="s">
        <v>407</v>
      </c>
      <c r="G16" t="s">
        <v>443</v>
      </c>
      <c r="H16" t="s">
        <v>449</v>
      </c>
    </row>
    <row r="17" spans="1:8" x14ac:dyDescent="0.25">
      <c r="A17" t="s">
        <v>152</v>
      </c>
      <c r="B17" t="s">
        <v>258</v>
      </c>
      <c r="C17" t="s">
        <v>464</v>
      </c>
      <c r="D17" t="s">
        <v>308</v>
      </c>
      <c r="E17" t="s">
        <v>358</v>
      </c>
      <c r="F17" t="s">
        <v>408</v>
      </c>
      <c r="G17" t="s">
        <v>445</v>
      </c>
      <c r="H17" t="s">
        <v>449</v>
      </c>
    </row>
    <row r="18" spans="1:8" x14ac:dyDescent="0.25">
      <c r="A18" t="s">
        <v>140</v>
      </c>
      <c r="B18" t="s">
        <v>259</v>
      </c>
      <c r="C18" t="s">
        <v>465</v>
      </c>
      <c r="D18" t="s">
        <v>309</v>
      </c>
      <c r="E18" t="s">
        <v>359</v>
      </c>
      <c r="F18" t="s">
        <v>409</v>
      </c>
      <c r="G18" t="s">
        <v>445</v>
      </c>
      <c r="H18" t="s">
        <v>449</v>
      </c>
    </row>
    <row r="19" spans="1:8" x14ac:dyDescent="0.25">
      <c r="A19" t="s">
        <v>240</v>
      </c>
      <c r="B19" t="s">
        <v>260</v>
      </c>
      <c r="C19" t="s">
        <v>464</v>
      </c>
      <c r="D19" t="s">
        <v>310</v>
      </c>
      <c r="E19" t="s">
        <v>360</v>
      </c>
      <c r="F19" t="s">
        <v>410</v>
      </c>
      <c r="G19" t="s">
        <v>447</v>
      </c>
      <c r="H19" t="s">
        <v>449</v>
      </c>
    </row>
    <row r="20" spans="1:8" x14ac:dyDescent="0.25">
      <c r="A20" t="s">
        <v>111</v>
      </c>
      <c r="B20" t="s">
        <v>261</v>
      </c>
      <c r="C20" t="s">
        <v>465</v>
      </c>
      <c r="D20" t="s">
        <v>311</v>
      </c>
      <c r="E20" t="s">
        <v>361</v>
      </c>
      <c r="F20" t="s">
        <v>411</v>
      </c>
      <c r="G20" t="s">
        <v>445</v>
      </c>
      <c r="H20" t="s">
        <v>449</v>
      </c>
    </row>
    <row r="21" spans="1:8" x14ac:dyDescent="0.25">
      <c r="A21" t="s">
        <v>122</v>
      </c>
      <c r="B21" t="s">
        <v>262</v>
      </c>
      <c r="C21" t="s">
        <v>465</v>
      </c>
      <c r="D21" t="s">
        <v>312</v>
      </c>
      <c r="E21" t="s">
        <v>362</v>
      </c>
      <c r="F21" t="s">
        <v>412</v>
      </c>
      <c r="G21" t="s">
        <v>443</v>
      </c>
      <c r="H21" t="s">
        <v>449</v>
      </c>
    </row>
    <row r="22" spans="1:8" x14ac:dyDescent="0.25">
      <c r="A22" t="s">
        <v>119</v>
      </c>
      <c r="B22" t="s">
        <v>263</v>
      </c>
      <c r="C22" t="s">
        <v>464</v>
      </c>
      <c r="D22" t="s">
        <v>313</v>
      </c>
      <c r="E22" t="s">
        <v>363</v>
      </c>
      <c r="F22" t="s">
        <v>413</v>
      </c>
      <c r="G22" t="s">
        <v>446</v>
      </c>
      <c r="H22" t="s">
        <v>449</v>
      </c>
    </row>
    <row r="23" spans="1:8" x14ac:dyDescent="0.25">
      <c r="A23" t="s">
        <v>130</v>
      </c>
      <c r="B23" t="s">
        <v>264</v>
      </c>
      <c r="C23" t="s">
        <v>464</v>
      </c>
      <c r="D23" t="s">
        <v>314</v>
      </c>
      <c r="E23" t="s">
        <v>364</v>
      </c>
      <c r="F23" t="s">
        <v>414</v>
      </c>
      <c r="G23" t="s">
        <v>447</v>
      </c>
      <c r="H23" t="s">
        <v>449</v>
      </c>
    </row>
    <row r="24" spans="1:8" x14ac:dyDescent="0.25">
      <c r="A24" t="s">
        <v>115</v>
      </c>
      <c r="B24" t="s">
        <v>265</v>
      </c>
      <c r="C24" t="s">
        <v>464</v>
      </c>
      <c r="D24" t="s">
        <v>315</v>
      </c>
      <c r="E24" t="s">
        <v>365</v>
      </c>
      <c r="F24" t="s">
        <v>415</v>
      </c>
      <c r="G24" t="s">
        <v>445</v>
      </c>
      <c r="H24" t="s">
        <v>449</v>
      </c>
    </row>
    <row r="25" spans="1:8" x14ac:dyDescent="0.25">
      <c r="A25" t="s">
        <v>138</v>
      </c>
      <c r="B25" t="s">
        <v>266</v>
      </c>
      <c r="C25" t="s">
        <v>464</v>
      </c>
      <c r="D25" t="s">
        <v>316</v>
      </c>
      <c r="E25" t="s">
        <v>366</v>
      </c>
      <c r="F25" t="s">
        <v>416</v>
      </c>
      <c r="G25" t="s">
        <v>448</v>
      </c>
      <c r="H25" t="s">
        <v>449</v>
      </c>
    </row>
    <row r="26" spans="1:8" x14ac:dyDescent="0.25">
      <c r="A26" t="s">
        <v>149</v>
      </c>
      <c r="B26" t="s">
        <v>267</v>
      </c>
      <c r="C26" t="s">
        <v>465</v>
      </c>
      <c r="D26" t="s">
        <v>317</v>
      </c>
      <c r="E26" t="s">
        <v>367</v>
      </c>
      <c r="F26" t="s">
        <v>417</v>
      </c>
      <c r="G26" t="s">
        <v>444</v>
      </c>
      <c r="H26" t="s">
        <v>449</v>
      </c>
    </row>
    <row r="27" spans="1:8" x14ac:dyDescent="0.25">
      <c r="A27" t="s">
        <v>129</v>
      </c>
      <c r="B27" t="s">
        <v>268</v>
      </c>
      <c r="C27" t="s">
        <v>465</v>
      </c>
      <c r="D27" t="s">
        <v>318</v>
      </c>
      <c r="E27" t="s">
        <v>368</v>
      </c>
      <c r="F27" t="s">
        <v>418</v>
      </c>
      <c r="G27" t="s">
        <v>446</v>
      </c>
      <c r="H27" t="s">
        <v>449</v>
      </c>
    </row>
    <row r="28" spans="1:8" x14ac:dyDescent="0.25">
      <c r="A28" t="s">
        <v>148</v>
      </c>
      <c r="B28" t="s">
        <v>269</v>
      </c>
      <c r="C28" t="s">
        <v>465</v>
      </c>
      <c r="D28" t="s">
        <v>319</v>
      </c>
      <c r="E28" t="s">
        <v>369</v>
      </c>
      <c r="F28" t="s">
        <v>419</v>
      </c>
      <c r="G28" t="s">
        <v>448</v>
      </c>
      <c r="H28" t="s">
        <v>449</v>
      </c>
    </row>
    <row r="29" spans="1:8" x14ac:dyDescent="0.25">
      <c r="A29" t="s">
        <v>241</v>
      </c>
      <c r="B29" t="s">
        <v>270</v>
      </c>
      <c r="C29" t="s">
        <v>465</v>
      </c>
      <c r="D29" t="s">
        <v>320</v>
      </c>
      <c r="E29" t="s">
        <v>370</v>
      </c>
      <c r="F29" t="s">
        <v>420</v>
      </c>
      <c r="G29" t="s">
        <v>448</v>
      </c>
      <c r="H29" t="s">
        <v>449</v>
      </c>
    </row>
    <row r="30" spans="1:8" x14ac:dyDescent="0.25">
      <c r="A30" t="s">
        <v>112</v>
      </c>
      <c r="B30" t="s">
        <v>271</v>
      </c>
      <c r="C30" t="s">
        <v>465</v>
      </c>
      <c r="D30" t="s">
        <v>321</v>
      </c>
      <c r="E30" t="s">
        <v>371</v>
      </c>
      <c r="F30" t="s">
        <v>421</v>
      </c>
      <c r="G30" t="s">
        <v>447</v>
      </c>
      <c r="H30" t="s">
        <v>449</v>
      </c>
    </row>
    <row r="31" spans="1:8" x14ac:dyDescent="0.25">
      <c r="A31" t="s">
        <v>137</v>
      </c>
      <c r="B31" t="s">
        <v>272</v>
      </c>
      <c r="C31" t="s">
        <v>465</v>
      </c>
      <c r="D31" t="s">
        <v>322</v>
      </c>
      <c r="E31" t="s">
        <v>372</v>
      </c>
      <c r="F31" t="s">
        <v>422</v>
      </c>
      <c r="G31" t="s">
        <v>446</v>
      </c>
      <c r="H31" t="s">
        <v>449</v>
      </c>
    </row>
    <row r="32" spans="1:8" x14ac:dyDescent="0.25">
      <c r="A32" t="s">
        <v>242</v>
      </c>
      <c r="B32" t="s">
        <v>273</v>
      </c>
      <c r="C32" t="s">
        <v>464</v>
      </c>
      <c r="D32" t="s">
        <v>323</v>
      </c>
      <c r="E32" t="s">
        <v>373</v>
      </c>
      <c r="F32" t="s">
        <v>423</v>
      </c>
      <c r="G32" t="s">
        <v>446</v>
      </c>
      <c r="H32" t="s">
        <v>449</v>
      </c>
    </row>
    <row r="33" spans="1:8" x14ac:dyDescent="0.25">
      <c r="A33" t="s">
        <v>132</v>
      </c>
      <c r="B33" t="s">
        <v>274</v>
      </c>
      <c r="C33" t="s">
        <v>465</v>
      </c>
      <c r="D33" t="s">
        <v>324</v>
      </c>
      <c r="E33" t="s">
        <v>374</v>
      </c>
      <c r="F33" t="s">
        <v>424</v>
      </c>
      <c r="G33" t="s">
        <v>448</v>
      </c>
      <c r="H33" t="s">
        <v>449</v>
      </c>
    </row>
    <row r="34" spans="1:8" x14ac:dyDescent="0.25">
      <c r="A34" t="s">
        <v>145</v>
      </c>
      <c r="B34" t="s">
        <v>275</v>
      </c>
      <c r="C34" t="s">
        <v>464</v>
      </c>
      <c r="D34" t="s">
        <v>325</v>
      </c>
      <c r="E34" t="s">
        <v>375</v>
      </c>
      <c r="F34" t="s">
        <v>425</v>
      </c>
      <c r="G34" t="s">
        <v>445</v>
      </c>
      <c r="H34" t="s">
        <v>449</v>
      </c>
    </row>
    <row r="35" spans="1:8" x14ac:dyDescent="0.25">
      <c r="A35" t="s">
        <v>144</v>
      </c>
      <c r="B35" t="s">
        <v>276</v>
      </c>
      <c r="C35" t="s">
        <v>465</v>
      </c>
      <c r="D35" t="s">
        <v>326</v>
      </c>
      <c r="E35" t="s">
        <v>376</v>
      </c>
      <c r="F35" t="s">
        <v>426</v>
      </c>
      <c r="G35" t="s">
        <v>444</v>
      </c>
      <c r="H35" t="s">
        <v>449</v>
      </c>
    </row>
    <row r="36" spans="1:8" x14ac:dyDescent="0.25">
      <c r="A36" t="s">
        <v>141</v>
      </c>
      <c r="B36" t="s">
        <v>277</v>
      </c>
      <c r="C36" t="s">
        <v>465</v>
      </c>
      <c r="D36" t="s">
        <v>327</v>
      </c>
      <c r="E36" t="s">
        <v>377</v>
      </c>
      <c r="F36" t="s">
        <v>427</v>
      </c>
      <c r="G36" t="s">
        <v>443</v>
      </c>
      <c r="H36" t="s">
        <v>449</v>
      </c>
    </row>
    <row r="37" spans="1:8" x14ac:dyDescent="0.25">
      <c r="A37" t="s">
        <v>131</v>
      </c>
      <c r="B37" t="s">
        <v>278</v>
      </c>
      <c r="C37" t="s">
        <v>464</v>
      </c>
      <c r="D37" t="s">
        <v>328</v>
      </c>
      <c r="E37" t="s">
        <v>378</v>
      </c>
      <c r="F37" t="s">
        <v>428</v>
      </c>
      <c r="G37" t="s">
        <v>444</v>
      </c>
      <c r="H37" t="s">
        <v>449</v>
      </c>
    </row>
    <row r="38" spans="1:8" x14ac:dyDescent="0.25">
      <c r="A38" t="s">
        <v>150</v>
      </c>
      <c r="B38" t="s">
        <v>279</v>
      </c>
      <c r="C38" t="s">
        <v>464</v>
      </c>
      <c r="D38" t="s">
        <v>329</v>
      </c>
      <c r="E38" t="s">
        <v>379</v>
      </c>
      <c r="F38" t="s">
        <v>429</v>
      </c>
      <c r="G38" t="s">
        <v>447</v>
      </c>
      <c r="H38" t="s">
        <v>449</v>
      </c>
    </row>
    <row r="39" spans="1:8" x14ac:dyDescent="0.25">
      <c r="A39" t="s">
        <v>151</v>
      </c>
      <c r="B39" t="s">
        <v>280</v>
      </c>
      <c r="C39" t="s">
        <v>464</v>
      </c>
      <c r="D39" t="s">
        <v>330</v>
      </c>
      <c r="E39" t="s">
        <v>380</v>
      </c>
      <c r="F39" t="s">
        <v>430</v>
      </c>
      <c r="G39" t="s">
        <v>448</v>
      </c>
      <c r="H39" t="s">
        <v>449</v>
      </c>
    </row>
    <row r="40" spans="1:8" x14ac:dyDescent="0.25">
      <c r="A40" t="s">
        <v>133</v>
      </c>
      <c r="B40" t="s">
        <v>281</v>
      </c>
      <c r="C40" t="s">
        <v>465</v>
      </c>
      <c r="D40" t="s">
        <v>331</v>
      </c>
      <c r="E40" t="s">
        <v>381</v>
      </c>
      <c r="F40" t="s">
        <v>431</v>
      </c>
      <c r="G40" t="s">
        <v>443</v>
      </c>
      <c r="H40" t="s">
        <v>449</v>
      </c>
    </row>
    <row r="41" spans="1:8" x14ac:dyDescent="0.25">
      <c r="A41" t="s">
        <v>114</v>
      </c>
      <c r="B41" t="s">
        <v>282</v>
      </c>
      <c r="C41" t="s">
        <v>464</v>
      </c>
      <c r="D41" t="s">
        <v>332</v>
      </c>
      <c r="E41" t="s">
        <v>382</v>
      </c>
      <c r="F41" t="s">
        <v>432</v>
      </c>
      <c r="G41" t="s">
        <v>443</v>
      </c>
      <c r="H41" t="s">
        <v>449</v>
      </c>
    </row>
    <row r="42" spans="1:8" x14ac:dyDescent="0.25">
      <c r="A42" t="s">
        <v>116</v>
      </c>
      <c r="B42" t="s">
        <v>283</v>
      </c>
      <c r="C42" t="s">
        <v>464</v>
      </c>
      <c r="D42" t="s">
        <v>333</v>
      </c>
      <c r="E42" t="s">
        <v>383</v>
      </c>
      <c r="F42" t="s">
        <v>433</v>
      </c>
      <c r="G42" t="s">
        <v>446</v>
      </c>
      <c r="H42" t="s">
        <v>449</v>
      </c>
    </row>
    <row r="43" spans="1:8" x14ac:dyDescent="0.25">
      <c r="A43" t="s">
        <v>153</v>
      </c>
      <c r="B43" t="s">
        <v>284</v>
      </c>
      <c r="C43" t="s">
        <v>465</v>
      </c>
      <c r="D43" t="s">
        <v>334</v>
      </c>
      <c r="E43" t="s">
        <v>384</v>
      </c>
      <c r="F43" t="s">
        <v>434</v>
      </c>
      <c r="G43" t="s">
        <v>445</v>
      </c>
      <c r="H43" t="s">
        <v>449</v>
      </c>
    </row>
    <row r="44" spans="1:8" x14ac:dyDescent="0.25">
      <c r="A44" t="s">
        <v>127</v>
      </c>
      <c r="B44" t="s">
        <v>285</v>
      </c>
      <c r="C44" t="s">
        <v>465</v>
      </c>
      <c r="D44" t="s">
        <v>335</v>
      </c>
      <c r="E44" t="s">
        <v>385</v>
      </c>
      <c r="F44" t="s">
        <v>435</v>
      </c>
      <c r="G44" t="s">
        <v>447</v>
      </c>
      <c r="H44" t="s">
        <v>449</v>
      </c>
    </row>
    <row r="45" spans="1:8" x14ac:dyDescent="0.25">
      <c r="A45" t="s">
        <v>126</v>
      </c>
      <c r="B45" t="s">
        <v>286</v>
      </c>
      <c r="C45" t="s">
        <v>464</v>
      </c>
      <c r="D45" t="s">
        <v>336</v>
      </c>
      <c r="E45" t="s">
        <v>386</v>
      </c>
      <c r="F45" t="s">
        <v>436</v>
      </c>
      <c r="G45" t="s">
        <v>448</v>
      </c>
      <c r="H45" t="s">
        <v>449</v>
      </c>
    </row>
    <row r="46" spans="1:8" x14ac:dyDescent="0.25">
      <c r="A46" t="s">
        <v>143</v>
      </c>
      <c r="B46" t="s">
        <v>287</v>
      </c>
      <c r="C46" t="s">
        <v>465</v>
      </c>
      <c r="D46" t="s">
        <v>337</v>
      </c>
      <c r="E46" t="s">
        <v>387</v>
      </c>
      <c r="F46" t="s">
        <v>437</v>
      </c>
      <c r="G46" t="s">
        <v>445</v>
      </c>
      <c r="H46" t="s">
        <v>449</v>
      </c>
    </row>
    <row r="47" spans="1:8" x14ac:dyDescent="0.25">
      <c r="A47" t="s">
        <v>117</v>
      </c>
      <c r="B47" t="s">
        <v>288</v>
      </c>
      <c r="C47" t="s">
        <v>464</v>
      </c>
      <c r="D47" t="s">
        <v>338</v>
      </c>
      <c r="E47" t="s">
        <v>388</v>
      </c>
      <c r="F47" t="s">
        <v>438</v>
      </c>
      <c r="G47" t="s">
        <v>448</v>
      </c>
      <c r="H47" t="s">
        <v>449</v>
      </c>
    </row>
    <row r="48" spans="1:8" x14ac:dyDescent="0.25">
      <c r="A48" t="s">
        <v>139</v>
      </c>
      <c r="B48" t="s">
        <v>289</v>
      </c>
      <c r="C48" t="s">
        <v>465</v>
      </c>
      <c r="D48" t="s">
        <v>339</v>
      </c>
      <c r="E48" t="s">
        <v>389</v>
      </c>
      <c r="F48" t="s">
        <v>439</v>
      </c>
      <c r="G48" t="s">
        <v>444</v>
      </c>
      <c r="H48" t="s">
        <v>449</v>
      </c>
    </row>
    <row r="49" spans="1:8" x14ac:dyDescent="0.25">
      <c r="A49" t="s">
        <v>128</v>
      </c>
      <c r="B49" t="s">
        <v>290</v>
      </c>
      <c r="C49" t="s">
        <v>464</v>
      </c>
      <c r="D49" t="s">
        <v>340</v>
      </c>
      <c r="E49" t="s">
        <v>390</v>
      </c>
      <c r="F49" t="s">
        <v>440</v>
      </c>
      <c r="G49" t="s">
        <v>445</v>
      </c>
      <c r="H49" t="s">
        <v>449</v>
      </c>
    </row>
    <row r="50" spans="1:8" x14ac:dyDescent="0.25">
      <c r="A50" t="s">
        <v>134</v>
      </c>
      <c r="B50" t="s">
        <v>291</v>
      </c>
      <c r="C50" t="s">
        <v>465</v>
      </c>
      <c r="D50" t="s">
        <v>341</v>
      </c>
      <c r="E50" t="s">
        <v>391</v>
      </c>
      <c r="F50" t="s">
        <v>441</v>
      </c>
      <c r="G50" t="s">
        <v>443</v>
      </c>
      <c r="H50" t="s">
        <v>449</v>
      </c>
    </row>
    <row r="51" spans="1:8" x14ac:dyDescent="0.25">
      <c r="A51" t="s">
        <v>135</v>
      </c>
      <c r="B51" t="s">
        <v>292</v>
      </c>
      <c r="C51" t="s">
        <v>464</v>
      </c>
      <c r="D51" t="s">
        <v>342</v>
      </c>
      <c r="E51" t="s">
        <v>392</v>
      </c>
      <c r="F51" t="s">
        <v>442</v>
      </c>
      <c r="G51" t="s">
        <v>447</v>
      </c>
      <c r="H51"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F4" sqref="F4"/>
    </sheetView>
  </sheetViews>
  <sheetFormatPr defaultRowHeight="15" x14ac:dyDescent="0.25"/>
  <cols>
    <col min="1" max="1" width="10.140625" bestFit="1" customWidth="1"/>
    <col min="2" max="2" width="22.140625" bestFit="1" customWidth="1"/>
    <col min="3" max="3" width="10" bestFit="1" customWidth="1"/>
    <col min="4" max="4" width="13.42578125" bestFit="1" customWidth="1"/>
    <col min="5" max="5" width="22.42578125" bestFit="1" customWidth="1"/>
    <col min="6" max="6" width="57.5703125" bestFit="1" customWidth="1"/>
    <col min="7" max="7" width="73.85546875" bestFit="1" customWidth="1"/>
    <col min="8" max="8" width="60.42578125" bestFit="1" customWidth="1"/>
  </cols>
  <sheetData>
    <row r="1" spans="1:8" x14ac:dyDescent="0.25">
      <c r="A1" s="1" t="s">
        <v>3</v>
      </c>
      <c r="B1" s="1" t="s">
        <v>450</v>
      </c>
      <c r="C1" s="1" t="s">
        <v>451</v>
      </c>
      <c r="D1" s="1" t="s">
        <v>452</v>
      </c>
      <c r="E1" s="1" t="s">
        <v>453</v>
      </c>
      <c r="F1" s="1" t="s">
        <v>454</v>
      </c>
      <c r="G1" s="1" t="s">
        <v>455</v>
      </c>
      <c r="H1" s="1" t="s">
        <v>456</v>
      </c>
    </row>
    <row r="2" spans="1:8" x14ac:dyDescent="0.25">
      <c r="A2" t="s">
        <v>155</v>
      </c>
      <c r="B2" t="s">
        <v>457</v>
      </c>
      <c r="C2">
        <v>380</v>
      </c>
      <c r="D2">
        <v>120</v>
      </c>
      <c r="E2">
        <v>500</v>
      </c>
      <c r="F2" t="s">
        <v>460</v>
      </c>
      <c r="G2" t="s">
        <v>461</v>
      </c>
      <c r="H2" t="s">
        <v>462</v>
      </c>
    </row>
    <row r="3" spans="1:8" x14ac:dyDescent="0.25">
      <c r="A3" t="s">
        <v>156</v>
      </c>
      <c r="B3" t="s">
        <v>458</v>
      </c>
      <c r="C3">
        <v>450</v>
      </c>
      <c r="D3">
        <v>150</v>
      </c>
      <c r="E3">
        <v>600</v>
      </c>
      <c r="F3" t="s">
        <v>460</v>
      </c>
      <c r="G3" t="s">
        <v>461</v>
      </c>
      <c r="H3" t="s">
        <v>462</v>
      </c>
    </row>
    <row r="4" spans="1:8" x14ac:dyDescent="0.25">
      <c r="A4" t="s">
        <v>154</v>
      </c>
      <c r="B4" t="s">
        <v>459</v>
      </c>
      <c r="C4">
        <v>520</v>
      </c>
      <c r="D4">
        <v>180</v>
      </c>
      <c r="E4">
        <v>700</v>
      </c>
      <c r="F4" t="s">
        <v>460</v>
      </c>
      <c r="G4" t="s">
        <v>461</v>
      </c>
      <c r="H4" t="s">
        <v>462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Growth Rate</vt:lpstr>
      <vt:lpstr>Wrapper</vt:lpstr>
      <vt:lpstr>Ribbon</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Maca</dc:creator>
  <cp:lastModifiedBy>Raphael Macadaeg</cp:lastModifiedBy>
  <dcterms:created xsi:type="dcterms:W3CDTF">2025-01-03T12:25:03Z</dcterms:created>
  <dcterms:modified xsi:type="dcterms:W3CDTF">2025-01-04T09:12:23Z</dcterms:modified>
</cp:coreProperties>
</file>