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drawings/drawing47.xml" ContentType="application/vnd.openxmlformats-officedocument.drawing+xml"/>
  <Override PartName="/xl/tables/table46.xml" ContentType="application/vnd.openxmlformats-officedocument.spreadsheetml.table+xml"/>
  <Override PartName="/xl/drawings/drawing48.xml" ContentType="application/vnd.openxmlformats-officedocument.drawing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B9775486-8295-45EF-A2F8-4EF2ACB629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" sheetId="1" r:id="rId1"/>
    <sheet name="1J" sheetId="72" r:id="rId2"/>
    <sheet name="2J" sheetId="73" r:id="rId3"/>
    <sheet name="3J" sheetId="71" r:id="rId4"/>
    <sheet name="4J" sheetId="69" r:id="rId5"/>
    <sheet name="7J" sheetId="35" r:id="rId6"/>
    <sheet name="8J" sheetId="46" r:id="rId7"/>
    <sheet name="9J" sheetId="47" r:id="rId8"/>
    <sheet name="10J" sheetId="45" r:id="rId9"/>
    <sheet name="11J" sheetId="37" r:id="rId10"/>
    <sheet name="14J" sheetId="49" r:id="rId11"/>
    <sheet name="15J" sheetId="50" r:id="rId12"/>
    <sheet name="16J" sheetId="66" r:id="rId13"/>
    <sheet name="17J" sheetId="36" r:id="rId14"/>
    <sheet name="18J" sheetId="48" r:id="rId15"/>
    <sheet name="21J" sheetId="40" r:id="rId16"/>
    <sheet name="22J" sheetId="41" r:id="rId17"/>
    <sheet name="23J" sheetId="42" r:id="rId18"/>
    <sheet name="24J" sheetId="38" r:id="rId19"/>
    <sheet name="25J" sheetId="39" r:id="rId20"/>
    <sheet name="28J" sheetId="81" r:id="rId21"/>
    <sheet name="29J" sheetId="85" r:id="rId22"/>
    <sheet name="30J" sheetId="84" r:id="rId23"/>
    <sheet name="31J" sheetId="82" r:id="rId24"/>
    <sheet name="1I" sheetId="77" r:id="rId25"/>
    <sheet name="2I" sheetId="79" r:id="rId26"/>
    <sheet name="3I" sheetId="78" r:id="rId27"/>
    <sheet name="4I" sheetId="76" r:id="rId28"/>
    <sheet name="7I" sheetId="80" r:id="rId29"/>
    <sheet name="8I" sheetId="52" r:id="rId30"/>
    <sheet name="9I" sheetId="54" r:id="rId31"/>
    <sheet name="10I" sheetId="53" r:id="rId32"/>
    <sheet name="11I" sheetId="51" r:id="rId33"/>
    <sheet name="14I" sheetId="55" r:id="rId34"/>
    <sheet name="15I" sheetId="57" r:id="rId35"/>
    <sheet name="16I" sheetId="59" r:id="rId36"/>
    <sheet name="17I" sheetId="58" r:id="rId37"/>
    <sheet name="18I" sheetId="56" r:id="rId38"/>
    <sheet name="21I" sheetId="60" r:id="rId39"/>
    <sheet name="22I" sheetId="62" r:id="rId40"/>
    <sheet name="23I" sheetId="64" r:id="rId41"/>
    <sheet name="24I" sheetId="63" r:id="rId42"/>
    <sheet name="25I" sheetId="61" r:id="rId43"/>
    <sheet name="28I" sheetId="65" r:id="rId44"/>
    <sheet name="29I" sheetId="86" r:id="rId45"/>
    <sheet name="30I" sheetId="87" r:id="rId46"/>
    <sheet name="31I" sheetId="83" r:id="rId47"/>
    <sheet name="Tabela de Preços" sheetId="33" r:id="rId48"/>
  </sheets>
  <definedNames>
    <definedName name="_xlnm._FilterDatabase" localSheetId="31" hidden="1">'10I'!$C$5:$N$5</definedName>
    <definedName name="_xlnm._FilterDatabase" localSheetId="8" hidden="1">'10J'!$C$5:$N$5</definedName>
    <definedName name="_xlnm._FilterDatabase" localSheetId="32" hidden="1">'11I'!$C$5:$N$5</definedName>
    <definedName name="_xlnm._FilterDatabase" localSheetId="9" hidden="1">'11J'!$C$5:$N$5</definedName>
    <definedName name="_xlnm._FilterDatabase" localSheetId="33" hidden="1">'14I'!$C$5:$N$5</definedName>
    <definedName name="_xlnm._FilterDatabase" localSheetId="10" hidden="1">'14J'!$C$5:$N$5</definedName>
    <definedName name="_xlnm._FilterDatabase" localSheetId="34" hidden="1">'15I'!$C$5:$N$5</definedName>
    <definedName name="_xlnm._FilterDatabase" localSheetId="11" hidden="1">'15J'!$C$5:$N$5</definedName>
    <definedName name="_xlnm._FilterDatabase" localSheetId="35" hidden="1">'16I'!$C$5:$N$5</definedName>
    <definedName name="_xlnm._FilterDatabase" localSheetId="12" hidden="1">'16J'!$C$5:$N$5</definedName>
    <definedName name="_xlnm._FilterDatabase" localSheetId="36" hidden="1">'17I'!$C$5:$N$5</definedName>
    <definedName name="_xlnm._FilterDatabase" localSheetId="13" hidden="1">'17J'!$C$5:$N$5</definedName>
    <definedName name="_xlnm._FilterDatabase" localSheetId="37" hidden="1">'18I'!$C$5:$N$5</definedName>
    <definedName name="_xlnm._FilterDatabase" localSheetId="14" hidden="1">'18J'!$C$5:$N$5</definedName>
    <definedName name="_xlnm._FilterDatabase" localSheetId="24" hidden="1">'1I'!$C$5:$N$5</definedName>
    <definedName name="_xlnm._FilterDatabase" localSheetId="1" hidden="1">'1J'!$C$5:$N$5</definedName>
    <definedName name="_xlnm._FilterDatabase" localSheetId="38" hidden="1">'21I'!$C$5:$N$5</definedName>
    <definedName name="_xlnm._FilterDatabase" localSheetId="15" hidden="1">'21J'!$C$5:$N$5</definedName>
    <definedName name="_xlnm._FilterDatabase" localSheetId="39" hidden="1">'22I'!$C$5:$N$5</definedName>
    <definedName name="_xlnm._FilterDatabase" localSheetId="16" hidden="1">'22J'!$C$5:$N$5</definedName>
    <definedName name="_xlnm._FilterDatabase" localSheetId="40" hidden="1">'23I'!$C$5:$N$5</definedName>
    <definedName name="_xlnm._FilterDatabase" localSheetId="17" hidden="1">'23J'!$C$5:$N$5</definedName>
    <definedName name="_xlnm._FilterDatabase" localSheetId="41" hidden="1">'24I'!$C$5:$N$5</definedName>
    <definedName name="_xlnm._FilterDatabase" localSheetId="18" hidden="1">'24J'!$C$5:$N$5</definedName>
    <definedName name="_xlnm._FilterDatabase" localSheetId="42" hidden="1">'25I'!$C$5:$N$5</definedName>
    <definedName name="_xlnm._FilterDatabase" localSheetId="19" hidden="1">'25J'!$C$5:$N$5</definedName>
    <definedName name="_xlnm._FilterDatabase" localSheetId="43" hidden="1">'28I'!$C$5:$N$5</definedName>
    <definedName name="_xlnm._FilterDatabase" localSheetId="20" hidden="1">'28J'!$C$5:$N$5</definedName>
    <definedName name="_xlnm._FilterDatabase" localSheetId="44" hidden="1">'29I'!$C$5:$N$5</definedName>
    <definedName name="_xlnm._FilterDatabase" localSheetId="21" hidden="1">'29J'!$C$5:$N$5</definedName>
    <definedName name="_xlnm._FilterDatabase" localSheetId="25" hidden="1">'2I'!$C$5:$N$5</definedName>
    <definedName name="_xlnm._FilterDatabase" localSheetId="2" hidden="1">'2J'!$C$5:$N$5</definedName>
    <definedName name="_xlnm._FilterDatabase" localSheetId="45" hidden="1">'30I'!$C$5:$N$5</definedName>
    <definedName name="_xlnm._FilterDatabase" localSheetId="22" hidden="1">'30J'!$C$5:$N$5</definedName>
    <definedName name="_xlnm._FilterDatabase" localSheetId="46" hidden="1">'31I'!$C$5:$N$5</definedName>
    <definedName name="_xlnm._FilterDatabase" localSheetId="23" hidden="1">'31J'!$C$5:$N$5</definedName>
    <definedName name="_xlnm._FilterDatabase" localSheetId="26" hidden="1">'3I'!$C$5:$N$5</definedName>
    <definedName name="_xlnm._FilterDatabase" localSheetId="3" hidden="1">'3J'!$C$5:$N$5</definedName>
    <definedName name="_xlnm._FilterDatabase" localSheetId="27" hidden="1">'4I'!$C$5:$N$5</definedName>
    <definedName name="_xlnm._FilterDatabase" localSheetId="4" hidden="1">'4J'!$C$5:$N$5</definedName>
    <definedName name="_xlnm._FilterDatabase" localSheetId="28" hidden="1">'7I'!$C$5:$N$5</definedName>
    <definedName name="_xlnm._FilterDatabase" localSheetId="5" hidden="1">'7J'!$C$5:$N$5</definedName>
    <definedName name="_xlnm._FilterDatabase" localSheetId="29" hidden="1">'8I'!$C$5:$N$5</definedName>
    <definedName name="_xlnm._FilterDatabase" localSheetId="6" hidden="1">'8J'!$C$5:$N$5</definedName>
    <definedName name="_xlnm._FilterDatabase" localSheetId="30" hidden="1">'9I'!$C$5:$N$5</definedName>
    <definedName name="_xlnm._FilterDatabase" localSheetId="7" hidden="1">'9J'!$C$5:$N$5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87" l="1"/>
  <c r="J46" i="87"/>
  <c r="H46" i="87"/>
  <c r="J45" i="87"/>
  <c r="H45" i="87"/>
  <c r="J44" i="87"/>
  <c r="H44" i="87"/>
  <c r="J43" i="87"/>
  <c r="H43" i="87"/>
  <c r="J42" i="87"/>
  <c r="H42" i="87"/>
  <c r="J41" i="87"/>
  <c r="H41" i="87"/>
  <c r="J40" i="87"/>
  <c r="H40" i="87"/>
  <c r="J39" i="87"/>
  <c r="H39" i="87"/>
  <c r="J38" i="87"/>
  <c r="H38" i="87"/>
  <c r="J37" i="87"/>
  <c r="H37" i="87"/>
  <c r="J36" i="87"/>
  <c r="H36" i="87"/>
  <c r="J35" i="87"/>
  <c r="H35" i="87"/>
  <c r="J34" i="87"/>
  <c r="H34" i="87"/>
  <c r="J33" i="87"/>
  <c r="H33" i="87"/>
  <c r="J32" i="87"/>
  <c r="H32" i="87"/>
  <c r="J31" i="87"/>
  <c r="H31" i="87"/>
  <c r="J30" i="87"/>
  <c r="H30" i="87"/>
  <c r="J29" i="87"/>
  <c r="H29" i="87"/>
  <c r="J28" i="87"/>
  <c r="H28" i="87"/>
  <c r="J27" i="87"/>
  <c r="H27" i="87"/>
  <c r="J26" i="87"/>
  <c r="H26" i="87"/>
  <c r="J25" i="87"/>
  <c r="H25" i="87"/>
  <c r="J24" i="87"/>
  <c r="H24" i="87"/>
  <c r="J23" i="87"/>
  <c r="H23" i="87"/>
  <c r="J22" i="87"/>
  <c r="H22" i="87"/>
  <c r="J21" i="87"/>
  <c r="H21" i="87"/>
  <c r="J20" i="87"/>
  <c r="H20" i="87"/>
  <c r="J19" i="87"/>
  <c r="H19" i="87"/>
  <c r="J18" i="87"/>
  <c r="H18" i="87"/>
  <c r="J17" i="87"/>
  <c r="H17" i="87"/>
  <c r="J16" i="87"/>
  <c r="H16" i="87"/>
  <c r="J15" i="87"/>
  <c r="H15" i="87"/>
  <c r="J14" i="87"/>
  <c r="H14" i="87"/>
  <c r="J13" i="87"/>
  <c r="H13" i="87"/>
  <c r="J12" i="87"/>
  <c r="H12" i="87"/>
  <c r="J11" i="87"/>
  <c r="H11" i="87"/>
  <c r="J10" i="87"/>
  <c r="H10" i="87"/>
  <c r="J9" i="87"/>
  <c r="H9" i="87"/>
  <c r="J8" i="87"/>
  <c r="H8" i="87"/>
  <c r="J7" i="87"/>
  <c r="H7" i="87"/>
  <c r="J6" i="87"/>
  <c r="H6" i="87"/>
  <c r="G2" i="87"/>
  <c r="H2" i="87" s="1"/>
  <c r="F2" i="87" s="1"/>
  <c r="C47" i="86"/>
  <c r="J46" i="86"/>
  <c r="H46" i="86"/>
  <c r="J45" i="86"/>
  <c r="H45" i="86"/>
  <c r="J44" i="86"/>
  <c r="H44" i="86"/>
  <c r="J43" i="86"/>
  <c r="H43" i="86"/>
  <c r="J42" i="86"/>
  <c r="H42" i="86"/>
  <c r="J41" i="86"/>
  <c r="H41" i="86"/>
  <c r="J40" i="86"/>
  <c r="H40" i="86"/>
  <c r="J39" i="86"/>
  <c r="H39" i="86"/>
  <c r="J38" i="86"/>
  <c r="H38" i="86"/>
  <c r="J37" i="86"/>
  <c r="H37" i="86"/>
  <c r="J36" i="86"/>
  <c r="H36" i="86"/>
  <c r="J35" i="86"/>
  <c r="H35" i="86"/>
  <c r="J34" i="86"/>
  <c r="H34" i="86"/>
  <c r="J33" i="86"/>
  <c r="H33" i="86"/>
  <c r="J32" i="86"/>
  <c r="H32" i="86"/>
  <c r="J31" i="86"/>
  <c r="H31" i="86"/>
  <c r="J30" i="86"/>
  <c r="H30" i="86"/>
  <c r="J29" i="86"/>
  <c r="H29" i="86"/>
  <c r="J28" i="86"/>
  <c r="H28" i="86"/>
  <c r="J27" i="86"/>
  <c r="H27" i="86"/>
  <c r="J26" i="86"/>
  <c r="H26" i="86"/>
  <c r="J25" i="86"/>
  <c r="H25" i="86"/>
  <c r="J24" i="86"/>
  <c r="H24" i="86"/>
  <c r="J23" i="86"/>
  <c r="H23" i="86"/>
  <c r="J22" i="86"/>
  <c r="H22" i="86"/>
  <c r="J21" i="86"/>
  <c r="H21" i="86"/>
  <c r="J20" i="86"/>
  <c r="H20" i="86"/>
  <c r="J19" i="86"/>
  <c r="H19" i="86"/>
  <c r="J18" i="86"/>
  <c r="H18" i="86"/>
  <c r="J17" i="86"/>
  <c r="H17" i="86"/>
  <c r="J16" i="86"/>
  <c r="H16" i="86"/>
  <c r="J15" i="86"/>
  <c r="H15" i="86"/>
  <c r="J14" i="86"/>
  <c r="H14" i="86"/>
  <c r="J13" i="86"/>
  <c r="H13" i="86"/>
  <c r="J12" i="86"/>
  <c r="H12" i="86"/>
  <c r="J11" i="86"/>
  <c r="H11" i="86"/>
  <c r="J10" i="86"/>
  <c r="H10" i="86"/>
  <c r="J9" i="86"/>
  <c r="H9" i="86"/>
  <c r="J8" i="86"/>
  <c r="H8" i="86"/>
  <c r="J7" i="86"/>
  <c r="H7" i="86"/>
  <c r="J6" i="86"/>
  <c r="H6" i="86"/>
  <c r="G2" i="86"/>
  <c r="H2" i="86" s="1"/>
  <c r="F2" i="86" s="1"/>
  <c r="C47" i="85"/>
  <c r="J46" i="85"/>
  <c r="H46" i="85"/>
  <c r="J45" i="85"/>
  <c r="H45" i="85"/>
  <c r="J44" i="85"/>
  <c r="H44" i="85"/>
  <c r="J43" i="85"/>
  <c r="H43" i="85"/>
  <c r="J42" i="85"/>
  <c r="H42" i="85"/>
  <c r="J41" i="85"/>
  <c r="H41" i="85"/>
  <c r="J40" i="85"/>
  <c r="H40" i="85"/>
  <c r="J39" i="85"/>
  <c r="H39" i="85"/>
  <c r="J38" i="85"/>
  <c r="H38" i="85"/>
  <c r="J37" i="85"/>
  <c r="H37" i="85"/>
  <c r="J36" i="85"/>
  <c r="H36" i="85"/>
  <c r="J35" i="85"/>
  <c r="H35" i="85"/>
  <c r="J34" i="85"/>
  <c r="H34" i="85"/>
  <c r="J33" i="85"/>
  <c r="H33" i="85"/>
  <c r="J32" i="85"/>
  <c r="H32" i="85"/>
  <c r="J31" i="85"/>
  <c r="H31" i="85"/>
  <c r="J30" i="85"/>
  <c r="H30" i="85"/>
  <c r="J29" i="85"/>
  <c r="H29" i="85"/>
  <c r="J28" i="85"/>
  <c r="H28" i="85"/>
  <c r="J27" i="85"/>
  <c r="H27" i="85"/>
  <c r="J26" i="85"/>
  <c r="H26" i="85"/>
  <c r="J25" i="85"/>
  <c r="H25" i="85"/>
  <c r="J24" i="85"/>
  <c r="H24" i="85"/>
  <c r="J23" i="85"/>
  <c r="H23" i="85"/>
  <c r="J22" i="85"/>
  <c r="H22" i="85"/>
  <c r="J21" i="85"/>
  <c r="H21" i="85"/>
  <c r="J20" i="85"/>
  <c r="H20" i="85"/>
  <c r="J19" i="85"/>
  <c r="H19" i="85"/>
  <c r="J18" i="85"/>
  <c r="H18" i="85"/>
  <c r="J17" i="85"/>
  <c r="H17" i="85"/>
  <c r="J16" i="85"/>
  <c r="H16" i="85"/>
  <c r="J15" i="85"/>
  <c r="H15" i="85"/>
  <c r="J14" i="85"/>
  <c r="H14" i="85"/>
  <c r="J13" i="85"/>
  <c r="H13" i="85"/>
  <c r="J12" i="85"/>
  <c r="H12" i="85"/>
  <c r="J11" i="85"/>
  <c r="H11" i="85"/>
  <c r="J10" i="85"/>
  <c r="H10" i="85"/>
  <c r="J9" i="85"/>
  <c r="H9" i="85"/>
  <c r="J8" i="85"/>
  <c r="H8" i="85"/>
  <c r="J7" i="85"/>
  <c r="H7" i="85"/>
  <c r="J6" i="85"/>
  <c r="H6" i="85"/>
  <c r="G2" i="85"/>
  <c r="H2" i="85" s="1"/>
  <c r="F2" i="85" s="1"/>
  <c r="C47" i="84"/>
  <c r="J46" i="84"/>
  <c r="H46" i="84"/>
  <c r="J45" i="84"/>
  <c r="H45" i="84"/>
  <c r="J44" i="84"/>
  <c r="H44" i="84"/>
  <c r="J43" i="84"/>
  <c r="H43" i="84"/>
  <c r="J42" i="84"/>
  <c r="H42" i="84"/>
  <c r="J41" i="84"/>
  <c r="H41" i="84"/>
  <c r="J40" i="84"/>
  <c r="H40" i="84"/>
  <c r="J39" i="84"/>
  <c r="H39" i="84"/>
  <c r="J38" i="84"/>
  <c r="H38" i="84"/>
  <c r="J37" i="84"/>
  <c r="H37" i="84"/>
  <c r="J36" i="84"/>
  <c r="H36" i="84"/>
  <c r="J35" i="84"/>
  <c r="H35" i="84"/>
  <c r="J34" i="84"/>
  <c r="H34" i="84"/>
  <c r="J33" i="84"/>
  <c r="H33" i="84"/>
  <c r="J32" i="84"/>
  <c r="H32" i="84"/>
  <c r="J31" i="84"/>
  <c r="H31" i="84"/>
  <c r="J30" i="84"/>
  <c r="H30" i="84"/>
  <c r="J29" i="84"/>
  <c r="H29" i="84"/>
  <c r="J28" i="84"/>
  <c r="H28" i="84"/>
  <c r="J27" i="84"/>
  <c r="H27" i="84"/>
  <c r="J26" i="84"/>
  <c r="H26" i="84"/>
  <c r="J25" i="84"/>
  <c r="H25" i="84"/>
  <c r="J24" i="84"/>
  <c r="H24" i="84"/>
  <c r="J23" i="84"/>
  <c r="H23" i="84"/>
  <c r="J22" i="84"/>
  <c r="H22" i="84"/>
  <c r="J21" i="84"/>
  <c r="H21" i="84"/>
  <c r="J20" i="84"/>
  <c r="H20" i="84"/>
  <c r="J19" i="84"/>
  <c r="H19" i="84"/>
  <c r="J18" i="84"/>
  <c r="H18" i="84"/>
  <c r="J17" i="84"/>
  <c r="H17" i="84"/>
  <c r="J16" i="84"/>
  <c r="H16" i="84"/>
  <c r="J15" i="84"/>
  <c r="H15" i="84"/>
  <c r="J14" i="84"/>
  <c r="H14" i="84"/>
  <c r="J13" i="84"/>
  <c r="H13" i="84"/>
  <c r="J12" i="84"/>
  <c r="H12" i="84"/>
  <c r="J11" i="84"/>
  <c r="H11" i="84"/>
  <c r="J10" i="84"/>
  <c r="H10" i="84"/>
  <c r="J9" i="84"/>
  <c r="H9" i="84"/>
  <c r="J8" i="84"/>
  <c r="H8" i="84"/>
  <c r="J7" i="84"/>
  <c r="H7" i="84"/>
  <c r="J6" i="84"/>
  <c r="H6" i="84"/>
  <c r="G2" i="84"/>
  <c r="H2" i="84" s="1"/>
  <c r="F2" i="84" s="1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6" i="83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6" i="82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C47" i="83"/>
  <c r="J46" i="83"/>
  <c r="J45" i="83"/>
  <c r="J44" i="83"/>
  <c r="J43" i="83"/>
  <c r="J42" i="83"/>
  <c r="J41" i="83"/>
  <c r="J40" i="83"/>
  <c r="J39" i="83"/>
  <c r="J38" i="83"/>
  <c r="J37" i="83"/>
  <c r="J36" i="83"/>
  <c r="J35" i="83"/>
  <c r="J34" i="83"/>
  <c r="J33" i="83"/>
  <c r="J32" i="83"/>
  <c r="J31" i="83"/>
  <c r="J30" i="83"/>
  <c r="J29" i="83"/>
  <c r="J28" i="83"/>
  <c r="J27" i="83"/>
  <c r="J26" i="83"/>
  <c r="J25" i="83"/>
  <c r="J24" i="83"/>
  <c r="J23" i="83"/>
  <c r="J22" i="83"/>
  <c r="J21" i="83"/>
  <c r="J20" i="83"/>
  <c r="J19" i="83"/>
  <c r="J18" i="83"/>
  <c r="J17" i="83"/>
  <c r="J16" i="83"/>
  <c r="J15" i="83"/>
  <c r="J14" i="83"/>
  <c r="J13" i="83"/>
  <c r="J12" i="83"/>
  <c r="J11" i="83"/>
  <c r="J10" i="83"/>
  <c r="J9" i="83"/>
  <c r="J8" i="83"/>
  <c r="J7" i="83"/>
  <c r="J6" i="83"/>
  <c r="G2" i="83"/>
  <c r="H2" i="83" s="1"/>
  <c r="F2" i="83" s="1"/>
  <c r="C47" i="82"/>
  <c r="J46" i="82"/>
  <c r="J45" i="82"/>
  <c r="J44" i="82"/>
  <c r="J43" i="82"/>
  <c r="J42" i="82"/>
  <c r="J41" i="82"/>
  <c r="J40" i="82"/>
  <c r="J39" i="82"/>
  <c r="J38" i="82"/>
  <c r="J37" i="82"/>
  <c r="J36" i="82"/>
  <c r="J35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J6" i="82"/>
  <c r="G2" i="82"/>
  <c r="H2" i="82" s="1"/>
  <c r="F2" i="82" s="1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C15" i="1"/>
  <c r="C16" i="1"/>
  <c r="D30" i="1" l="1"/>
  <c r="E30" i="1" s="1"/>
  <c r="F30" i="1" s="1"/>
  <c r="G30" i="1" s="1"/>
  <c r="H30" i="1" s="1"/>
  <c r="C32" i="1"/>
  <c r="C31" i="1"/>
  <c r="D16" i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<sst xmlns="http://schemas.openxmlformats.org/spreadsheetml/2006/main" count="752" uniqueCount="56">
  <si>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</si>
  <si>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</si>
  <si>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</si>
  <si>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</si>
  <si>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</si>
  <si>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</si>
  <si>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</si>
  <si>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</si>
  <si>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</si>
  <si>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</si>
  <si>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</si>
  <si>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</si>
  <si>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</si>
  <si>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</si>
  <si>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</si>
  <si>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</si>
  <si>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</si>
  <si>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</si>
  <si>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</si>
  <si>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</si>
  <si>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</si>
  <si>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</si>
  <si>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</si>
  <si>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</si>
  <si>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</si>
  <si>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</si>
  <si>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</si>
  <si>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</si>
  <si>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AMOR SAÚDE</t>
  </si>
  <si>
    <t>CORE BIOPSY</t>
  </si>
  <si>
    <t>SUS</t>
  </si>
  <si>
    <t>Dra. Ilca</t>
  </si>
  <si>
    <t>US ABD TOTAL/SUPERIOR</t>
  </si>
  <si>
    <t>US TRANSVAGINAL</t>
  </si>
  <si>
    <t>US MORFOLÓGICO</t>
  </si>
  <si>
    <t>US INGUINAL (CADA LADO)</t>
  </si>
  <si>
    <t>US CERVICAL</t>
  </si>
  <si>
    <t>US OBSTÉTRICO</t>
  </si>
  <si>
    <t>US PRÓSTATA</t>
  </si>
  <si>
    <t>US VIAS URINÁRIAS/ RENAIS</t>
  </si>
  <si>
    <t>US PARTES MOLES</t>
  </si>
  <si>
    <t>US PÉLVICO</t>
  </si>
  <si>
    <t>US TRANSVAGINAL NUCAL</t>
  </si>
  <si>
    <t>VALOR PARTICULAR</t>
  </si>
  <si>
    <t>VALOR CONVÊNIO</t>
  </si>
  <si>
    <t>US TIREÓIDE</t>
  </si>
  <si>
    <t>US ABD INFERIOR</t>
  </si>
  <si>
    <t>US BOLSA ESCROTAL</t>
  </si>
  <si>
    <t>US FONTANELA</t>
  </si>
  <si>
    <t>US TÓRAX</t>
  </si>
  <si>
    <t>PAAF DE MAMAS</t>
  </si>
  <si>
    <t>PAGAMENTO</t>
  </si>
  <si>
    <t>US DE MAMAS</t>
  </si>
  <si>
    <t>TOPSAÚDE</t>
  </si>
  <si>
    <t>US DE AXILAS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</si>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</sst>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11" fillId="0" borderId="0" xfId="0" applyFont="1"/>
    <xf numFmtId="0" fontId="0" fillId="0" borderId="2" xfId="0" applyBorder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44" fontId="0" fillId="0" borderId="0" xfId="2" applyFont="1"/>
    <xf numFmtId="44" fontId="0" fillId="0" borderId="0" xfId="2" applyFont="1" applyAlignment="1">
      <alignment horizontal="center"/>
    </xf>
    <xf numFmtId="44" fontId="15" fillId="0" borderId="0" xfId="0" applyNumberFormat="1" applyFont="1"/>
    <xf numFmtId="44" fontId="0" fillId="0" borderId="0" xfId="0" applyNumberFormat="1"/>
    <xf numFmtId="0" fontId="14" fillId="0" borderId="0" xfId="1" applyFill="1"/>
    <xf numFmtId="0" fontId="0" fillId="0" borderId="0" xfId="0" applyFill="1"/>
  </cellXfs>
  <cellStyles count="3">
    <cellStyle name="Hiperlink" xfId="1" builtinId="8"/>
    <cellStyle name="Moeda" xfId="2" builtinId="4"/>
    <cellStyle name="Normal" xfId="0" builtinId="0"/>
  </cellStyles>
  <dxfs count="714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38747-6421-4B8A-847A-E28ABD315C78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9A441-2B92-4722-B1D8-7735692130AC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0F504-D6AD-4F39-9581-BFB4EBAE38FE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BCF2-D593-4BC8-849B-6D46A59E05A4}"/>
            </a:ext>
          </a:extLst>
        </xdr:cNvPr>
        <xdr:cNvSpPr/>
      </xdr:nvSpPr>
      <xdr:spPr>
        <a:xfrm>
          <a:off x="10372725" y="47625"/>
          <a:ext cx="267888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89" totalsRowDxfId="688">
  <autoFilter ref="C5:N46" xr:uid="{00000000-0009-0000-0100-000028000000}"/>
  <tableColumns count="12">
    <tableColumn id="1" xr3:uid="{00000000-0010-0000-0300-000001000000}" name="NOME" totalsRowFunction="count" dataDxfId="687" dataCellStyle="Normal"/>
    <tableColumn id="2" xr3:uid="{00000000-0010-0000-0300-000002000000}" name="IDADE" dataDxfId="686" dataCellStyle="Normal"/>
    <tableColumn id="3" xr3:uid="{00000000-0010-0000-0300-000003000000}" name="EXAME" dataDxfId="685" dataCellStyle="Normal"/>
    <tableColumn id="4" xr3:uid="{00000000-0010-0000-0300-000004000000}" name="CONVÊNIO" dataDxfId="684" dataCellStyle="Normal"/>
    <tableColumn id="10" xr3:uid="{00000000-0010-0000-0300-00000A000000}" name="GUIA CONVÊNIO" dataDxfId="683" dataCellStyle="Normal"/>
    <tableColumn id="9" xr3:uid="{00000000-0010-0000-0300-000009000000}" name="VALOR" dataCellStyle="Moeda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calculatedColumnFormula>
    </tableColumn>
    <tableColumn id="11" xr3:uid="{A381DB22-2A73-4F9F-BA2B-72D7ED647854}" name="PAGAMENTO" dataDxfId="682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DxfId="681" dataCellStyle="Normal"/>
    <tableColumn id="7" xr3:uid="{00000000-0010-0000-0300-000007000000}" name="CONFIRMAÇÃO" dataDxfId="680" dataCellStyle="Normal"/>
    <tableColumn id="16" xr3:uid="{00000000-0010-0000-0300-000010000000}" name="COMPARECEU?" dataDxfId="679" dataCellStyle="Normal"/>
    <tableColumn id="8" xr3:uid="{00000000-0010-0000-0300-000008000000}" name="FILA DE ESPERA" dataDxfId="678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600" totalsRowDxfId="599">
  <autoFilter ref="C5:N46" xr:uid="{00000000-0009-0000-0100-000012000000}"/>
  <tableColumns count="12">
    <tableColumn id="1" xr3:uid="{00000000-0010-0000-0A00-000001000000}" name="NOME" totalsRowFunction="count" dataDxfId="598" dataCellStyle="Normal"/>
    <tableColumn id="2" xr3:uid="{00000000-0010-0000-0A00-000002000000}" name="IDADE" dataDxfId="597" dataCellStyle="Normal"/>
    <tableColumn id="3" xr3:uid="{00000000-0010-0000-0A00-000003000000}" name="EXAME" dataDxfId="596" dataCellStyle="Normal"/>
    <tableColumn id="4" xr3:uid="{00000000-0010-0000-0A00-000004000000}" name="CONVÊNIO" dataDxfId="595" dataCellStyle="Normal"/>
    <tableColumn id="10" xr3:uid="{00000000-0010-0000-0A00-00000A000000}" name="GUIA CONVÊNIO" dataDxfId="594" dataCellStyle="Normal"/>
    <tableColumn id="9" xr3:uid="{00000000-0010-0000-0A00-000009000000}" name="VALOR" totalsRowDxfId="593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calculatedColumnFormula>
    </tableColumn>
    <tableColumn id="12" xr3:uid="{E4CD6562-39B0-47CE-B9B4-B09B0953622C}" name="PAGAMENTO" dataDxfId="592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591" dataCellStyle="Normal"/>
    <tableColumn id="7" xr3:uid="{00000000-0010-0000-0A00-000007000000}" name="CONFIRMAÇÃO" dataDxfId="590" dataCellStyle="Normal"/>
    <tableColumn id="11" xr3:uid="{00000000-0010-0000-0A00-00000B000000}" name="COMPARECEU?" dataDxfId="589" dataCellStyle="Normal"/>
    <tableColumn id="8" xr3:uid="{00000000-0010-0000-0A00-000008000000}" name="FILA DE ESPERA" dataDxfId="58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561" totalsRowDxfId="560">
  <autoFilter ref="C5:N46" xr:uid="{00000000-0009-0000-0100-000013000000}"/>
  <tableColumns count="12">
    <tableColumn id="1" xr3:uid="{00000000-0010-0000-0D00-000001000000}" name="NOME" totalsRowFunction="count" dataDxfId="559" dataCellStyle="Normal"/>
    <tableColumn id="2" xr3:uid="{00000000-0010-0000-0D00-000002000000}" name="IDADE" dataDxfId="558" dataCellStyle="Normal"/>
    <tableColumn id="3" xr3:uid="{00000000-0010-0000-0D00-000003000000}" name="EXAME" dataDxfId="557" dataCellStyle="Normal"/>
    <tableColumn id="4" xr3:uid="{00000000-0010-0000-0D00-000004000000}" name="CONVÊNIO" dataDxfId="556" dataCellStyle="Normal"/>
    <tableColumn id="10" xr3:uid="{00000000-0010-0000-0D00-00000A000000}" name="GUIA CONVÊNIO" dataDxfId="555" dataCellStyle="Normal"/>
    <tableColumn id="9" xr3:uid="{00000000-0010-0000-0D00-000009000000}" name="VALOR" totalsRowDxfId="554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calculatedColumnFormula>
    </tableColumn>
    <tableColumn id="12" xr3:uid="{95EF700A-D439-427F-94C9-D5AE40CDE5CB}" name="PAGAMENTO" dataDxfId="553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552" dataCellStyle="Normal"/>
    <tableColumn id="7" xr3:uid="{00000000-0010-0000-0D00-000007000000}" name="CONFIRMAÇÃO" dataDxfId="551" dataCellStyle="Normal"/>
    <tableColumn id="11" xr3:uid="{00000000-0010-0000-0D00-00000B000000}" name="COMPARECEU?" dataDxfId="550" dataCellStyle="Normal"/>
    <tableColumn id="8" xr3:uid="{00000000-0010-0000-0D00-000008000000}" name="FILA DE ESPERA" dataDxfId="549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548" totalsRowDxfId="547">
  <autoFilter ref="C5:N46" xr:uid="{00000000-0009-0000-0100-000023000000}"/>
  <tableColumns count="12">
    <tableColumn id="1" xr3:uid="{00000000-0010-0000-0E00-000001000000}" name="NOME" totalsRowFunction="count" dataDxfId="546" dataCellStyle="Normal"/>
    <tableColumn id="2" xr3:uid="{00000000-0010-0000-0E00-000002000000}" name="IDADE" dataDxfId="545" dataCellStyle="Normal"/>
    <tableColumn id="3" xr3:uid="{00000000-0010-0000-0E00-000003000000}" name="EXAME" dataDxfId="544" dataCellStyle="Normal"/>
    <tableColumn id="4" xr3:uid="{00000000-0010-0000-0E00-000004000000}" name="CONVÊNIO" dataDxfId="543" dataCellStyle="Normal"/>
    <tableColumn id="10" xr3:uid="{00000000-0010-0000-0E00-00000A000000}" name="GUIA CONVÊNIO" dataDxfId="542" dataCellStyle="Normal"/>
    <tableColumn id="9" xr3:uid="{00000000-0010-0000-0E00-000009000000}" name="VALOR" totalsRowDxfId="541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calculatedColumnFormula>
    </tableColumn>
    <tableColumn id="12" xr3:uid="{D2C7E5C7-407F-451B-9DD7-8F7AE6B4FBB2}" name="PAGAMENTO" dataDxfId="540" dataCellStyle="Normal"/>
    <tableColumn id="5" xr3:uid="{00000000-0010-0000-0E00-000005000000}" name="MÉDICA" dataCellStyle="Normal"/>
    <tableColumn id="6" xr3:uid="{00000000-0010-0000-0E00-000006000000}" name="TELEFONE" dataDxfId="539" dataCellStyle="Normal"/>
    <tableColumn id="7" xr3:uid="{00000000-0010-0000-0E00-000007000000}" name="CONFIRMAÇÃO" dataDxfId="538" dataCellStyle="Normal"/>
    <tableColumn id="11" xr3:uid="{00000000-0010-0000-0E00-00000B000000}" name="COMPARECEU?" dataDxfId="537" dataCellStyle="Normal"/>
    <tableColumn id="8" xr3:uid="{00000000-0010-0000-0E00-000008000000}" name="FILA DE ESPERA" dataDxfId="536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587" totalsRowDxfId="586">
  <autoFilter ref="C5:N46" xr:uid="{00000000-0009-0000-0100-000005000000}"/>
  <tableColumns count="12">
    <tableColumn id="1" xr3:uid="{00000000-0010-0000-0B00-000001000000}" name="NOME" totalsRowFunction="count" dataDxfId="585" dataCellStyle="Normal"/>
    <tableColumn id="2" xr3:uid="{00000000-0010-0000-0B00-000002000000}" name="IDADE" dataDxfId="584" dataCellStyle="Normal"/>
    <tableColumn id="3" xr3:uid="{00000000-0010-0000-0B00-000003000000}" name="EXAME" dataDxfId="583" dataCellStyle="Normal"/>
    <tableColumn id="4" xr3:uid="{00000000-0010-0000-0B00-000004000000}" name="CONVÊNIO" dataDxfId="582" dataCellStyle="Normal"/>
    <tableColumn id="10" xr3:uid="{00000000-0010-0000-0B00-00000A000000}" name="GUIA CONVÊNIO" dataDxfId="581" dataCellStyle="Normal"/>
    <tableColumn id="9" xr3:uid="{00000000-0010-0000-0B00-000009000000}" name="VALOR" totalsRowDxfId="580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calculatedColumnFormula>
    </tableColumn>
    <tableColumn id="12" xr3:uid="{3B0A2F35-7DBF-4C8A-8AAD-A1795F019D95}" name="PAGAMENTO" dataDxfId="579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578" dataCellStyle="Normal"/>
    <tableColumn id="7" xr3:uid="{00000000-0010-0000-0B00-000007000000}" name="CONFIRMAÇÃO" dataDxfId="577" dataCellStyle="Normal"/>
    <tableColumn id="11" xr3:uid="{00000000-0010-0000-0B00-00000B000000}" name="COMPARECEU?" dataDxfId="576" dataCellStyle="Normal"/>
    <tableColumn id="8" xr3:uid="{00000000-0010-0000-0B00-000008000000}" name="FILA DE ESPERA" dataDxfId="575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574" totalsRowDxfId="573">
  <autoFilter ref="C5:N46" xr:uid="{00000000-0009-0000-0100-000011000000}"/>
  <tableColumns count="12">
    <tableColumn id="1" xr3:uid="{00000000-0010-0000-0C00-000001000000}" name="NOME" totalsRowFunction="count" dataDxfId="572" dataCellStyle="Normal"/>
    <tableColumn id="2" xr3:uid="{00000000-0010-0000-0C00-000002000000}" name="IDADE" dataDxfId="571" dataCellStyle="Normal"/>
    <tableColumn id="3" xr3:uid="{00000000-0010-0000-0C00-000003000000}" name="EXAME" dataDxfId="570" dataCellStyle="Normal"/>
    <tableColumn id="4" xr3:uid="{00000000-0010-0000-0C00-000004000000}" name="CONVÊNIO" dataDxfId="569" dataCellStyle="Normal"/>
    <tableColumn id="10" xr3:uid="{00000000-0010-0000-0C00-00000A000000}" name="GUIA CONVÊNIO" dataDxfId="568" dataCellStyle="Normal"/>
    <tableColumn id="9" xr3:uid="{00000000-0010-0000-0C00-000009000000}" name="VALOR" totalsRowDxfId="567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calculatedColumnFormula>
    </tableColumn>
    <tableColumn id="12" xr3:uid="{BFDAEA40-18DD-497C-895B-0FE8DFA34118}" name="PAGAMENTO" dataDxfId="566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565" dataCellStyle="Normal"/>
    <tableColumn id="7" xr3:uid="{00000000-0010-0000-0C00-000007000000}" name="CONFIRMAÇÃO" dataDxfId="564" dataCellStyle="Normal"/>
    <tableColumn id="11" xr3:uid="{00000000-0010-0000-0C00-00000B000000}" name="COMPARECEU?" dataDxfId="563" dataCellStyle="Normal"/>
    <tableColumn id="8" xr3:uid="{00000000-0010-0000-0C00-000008000000}" name="FILA DE ESPERA" dataDxfId="562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535" dataDxfId="534" totalsRowDxfId="533">
  <autoFilter ref="C5:N46" xr:uid="{00000000-0009-0000-0100-000009000000}"/>
  <tableColumns count="12">
    <tableColumn id="1" xr3:uid="{00000000-0010-0000-0F00-000001000000}" name="NOME" totalsRowFunction="count" dataDxfId="532" dataCellStyle="Normal"/>
    <tableColumn id="2" xr3:uid="{00000000-0010-0000-0F00-000002000000}" name="IDADE" dataDxfId="531" dataCellStyle="Normal"/>
    <tableColumn id="3" xr3:uid="{00000000-0010-0000-0F00-000003000000}" name="EXAME" dataDxfId="530" dataCellStyle="Normal"/>
    <tableColumn id="4" xr3:uid="{00000000-0010-0000-0F00-000004000000}" name="CONVÊNIO" dataDxfId="529" dataCellStyle="Normal"/>
    <tableColumn id="10" xr3:uid="{00000000-0010-0000-0F00-00000A000000}" name="GUIA CONVÊNIO" dataDxfId="528" dataCellStyle="Normal"/>
    <tableColumn id="9" xr3:uid="{00000000-0010-0000-0F00-000009000000}" name="VALOR" totalsRowDxfId="527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calculatedColumnFormula>
    </tableColumn>
    <tableColumn id="12" xr3:uid="{82FFBA37-8AED-448A-9A99-6E2F52547587}" name="PAGAMENTO" dataDxfId="526" dataCellStyle="Normal"/>
    <tableColumn id="5" xr3:uid="{00000000-0010-0000-0F00-000005000000}" name="MÉDICA" dataCellStyle="Normal"/>
    <tableColumn id="6" xr3:uid="{00000000-0010-0000-0F00-000006000000}" name="TELEFONE" dataDxfId="525" dataCellStyle="Normal"/>
    <tableColumn id="7" xr3:uid="{00000000-0010-0000-0F00-000007000000}" name="CONFIRMAÇÃO" dataDxfId="524" dataCellStyle="Normal"/>
    <tableColumn id="11" xr3:uid="{00000000-0010-0000-0F00-00000B000000}" name="COMPARECEU?" dataDxfId="523" dataCellStyle="Normal"/>
    <tableColumn id="8" xr3:uid="{00000000-0010-0000-0F00-000008000000}" name="FILA DE ESPERA" dataDxfId="522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495" totalsRowDxfId="494">
  <autoFilter ref="C5:N46" xr:uid="{00000000-0009-0000-0100-00000A000000}"/>
  <tableColumns count="12">
    <tableColumn id="1" xr3:uid="{00000000-0010-0000-1200-000001000000}" name="NOME" totalsRowFunction="count" dataDxfId="493" dataCellStyle="Normal"/>
    <tableColumn id="2" xr3:uid="{00000000-0010-0000-1200-000002000000}" name="IDADE" dataDxfId="492" dataCellStyle="Normal"/>
    <tableColumn id="3" xr3:uid="{00000000-0010-0000-1200-000003000000}" name="EXAME" dataDxfId="491" dataCellStyle="Normal"/>
    <tableColumn id="4" xr3:uid="{00000000-0010-0000-1200-000004000000}" name="CONVÊNIO" dataDxfId="490" dataCellStyle="Normal"/>
    <tableColumn id="10" xr3:uid="{00000000-0010-0000-1200-00000A000000}" name="GUIA CONVÊNIO" dataDxfId="489" dataCellStyle="Normal"/>
    <tableColumn id="9" xr3:uid="{00000000-0010-0000-1200-000009000000}" name="VALOR" totalsRowDxfId="488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calculatedColumnFormula>
    </tableColumn>
    <tableColumn id="12" xr3:uid="{F8A571C0-AC40-4A01-A42D-8F12EC461F2A}" name="PAGAMENTO" dataDxfId="487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486" dataCellStyle="Normal"/>
    <tableColumn id="7" xr3:uid="{00000000-0010-0000-1200-000007000000}" name="CONFIRMAÇÃO" dataDxfId="485" dataCellStyle="Normal"/>
    <tableColumn id="11" xr3:uid="{00000000-0010-0000-1200-00000B000000}" name="COMPARECEU?" dataDxfId="484" dataCellStyle="Normal"/>
    <tableColumn id="8" xr3:uid="{00000000-0010-0000-1200-000008000000}" name="FILA DE ESPERA" dataDxfId="483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482" totalsRowDxfId="481">
  <autoFilter ref="C5:N46" xr:uid="{00000000-0009-0000-0100-00000B000000}"/>
  <tableColumns count="12">
    <tableColumn id="1" xr3:uid="{00000000-0010-0000-1300-000001000000}" name="NOME" totalsRowFunction="count" dataDxfId="480" dataCellStyle="Normal"/>
    <tableColumn id="2" xr3:uid="{00000000-0010-0000-1300-000002000000}" name="IDADE" dataDxfId="479" dataCellStyle="Normal"/>
    <tableColumn id="3" xr3:uid="{00000000-0010-0000-1300-000003000000}" name="EXAME" dataDxfId="478" dataCellStyle="Normal"/>
    <tableColumn id="4" xr3:uid="{00000000-0010-0000-1300-000004000000}" name="CONVÊNIO" dataDxfId="477" dataCellStyle="Normal"/>
    <tableColumn id="10" xr3:uid="{00000000-0010-0000-1300-00000A000000}" name="GUIA CONVÊNIO" dataDxfId="476" dataCellStyle="Normal"/>
    <tableColumn id="9" xr3:uid="{00000000-0010-0000-1300-000009000000}" name="VALOR" totalsRowDxfId="475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calculatedColumnFormula>
    </tableColumn>
    <tableColumn id="12" xr3:uid="{C34F46A6-643E-4058-8E2A-271EAB6289D3}" name="PAGAMENTO" dataDxfId="474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473" dataCellStyle="Normal"/>
    <tableColumn id="7" xr3:uid="{00000000-0010-0000-1300-000007000000}" name="CONFIRMAÇÃO" dataDxfId="472" dataCellStyle="Normal"/>
    <tableColumn id="11" xr3:uid="{00000000-0010-0000-1300-00000B000000}" name="COMPARECEU?" dataDxfId="471" dataCellStyle="Normal"/>
    <tableColumn id="8" xr3:uid="{00000000-0010-0000-1300-000008000000}" name="FILA DE ESPERA" dataDxfId="470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521" totalsRowDxfId="520">
  <autoFilter ref="C5:N46" xr:uid="{00000000-0009-0000-0100-000007000000}"/>
  <tableColumns count="12">
    <tableColumn id="1" xr3:uid="{00000000-0010-0000-1000-000001000000}" name="NOME" totalsRowFunction="count" dataDxfId="519" dataCellStyle="Normal"/>
    <tableColumn id="2" xr3:uid="{00000000-0010-0000-1000-000002000000}" name="IDADE" dataDxfId="518" dataCellStyle="Normal"/>
    <tableColumn id="3" xr3:uid="{00000000-0010-0000-1000-000003000000}" name="EXAME" dataDxfId="517" dataCellStyle="Normal"/>
    <tableColumn id="4" xr3:uid="{00000000-0010-0000-1000-000004000000}" name="CONVÊNIO" dataDxfId="516" dataCellStyle="Normal"/>
    <tableColumn id="10" xr3:uid="{00000000-0010-0000-1000-00000A000000}" name="GUIA CONVÊNIO" dataDxfId="515" dataCellStyle="Normal"/>
    <tableColumn id="9" xr3:uid="{00000000-0010-0000-1000-000009000000}" name="VALOR" totalsRowDxfId="514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calculatedColumnFormula>
    </tableColumn>
    <tableColumn id="12" xr3:uid="{EE15F9C3-F222-4715-8721-F9BE4B1CB399}" name="PAGAMENTO" dataDxfId="513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512" dataCellStyle="Normal"/>
    <tableColumn id="7" xr3:uid="{00000000-0010-0000-1000-000007000000}" name="CONFIRMAÇÃO" dataDxfId="511" dataCellStyle="Normal"/>
    <tableColumn id="11" xr3:uid="{00000000-0010-0000-1000-00000B000000}" name="COMPARECEU?" dataDxfId="510" dataCellStyle="Normal"/>
    <tableColumn id="8" xr3:uid="{00000000-0010-0000-1000-000008000000}" name="FILA DE ESPERA" dataDxfId="509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508" totalsRowDxfId="507">
  <autoFilter ref="C5:N46" xr:uid="{00000000-0009-0000-0100-000008000000}"/>
  <tableColumns count="12">
    <tableColumn id="1" xr3:uid="{00000000-0010-0000-1100-000001000000}" name="NOME" totalsRowFunction="count" dataDxfId="506" dataCellStyle="Normal"/>
    <tableColumn id="2" xr3:uid="{00000000-0010-0000-1100-000002000000}" name="IDADE" dataDxfId="505" dataCellStyle="Normal"/>
    <tableColumn id="3" xr3:uid="{00000000-0010-0000-1100-000003000000}" name="EXAME" dataDxfId="504" dataCellStyle="Normal"/>
    <tableColumn id="4" xr3:uid="{00000000-0010-0000-1100-000004000000}" name="CONVÊNIO" dataDxfId="503" dataCellStyle="Normal"/>
    <tableColumn id="10" xr3:uid="{00000000-0010-0000-1100-00000A000000}" name="GUIA CONVÊNIO" dataDxfId="502" dataCellStyle="Normal"/>
    <tableColumn id="9" xr3:uid="{00000000-0010-0000-1100-000009000000}" name="VALOR" totalsRowDxfId="501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calculatedColumnFormula>
    </tableColumn>
    <tableColumn id="12" xr3:uid="{58FAFF81-EDB0-449B-BD3C-412346AA53E1}" name="PAGAMENTO" dataDxfId="500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499" dataCellStyle="Normal"/>
    <tableColumn id="7" xr3:uid="{00000000-0010-0000-1100-000007000000}" name="CONFIRMAÇÃO" dataDxfId="498" dataCellStyle="Normal"/>
    <tableColumn id="11" xr3:uid="{00000000-0010-0000-1100-00000B000000}" name="COMPARECEU?" dataDxfId="497" dataCellStyle="Normal"/>
    <tableColumn id="8" xr3:uid="{00000000-0010-0000-1100-000008000000}" name="FILA DE ESPERA" dataDxfId="496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77" totalsRowDxfId="676">
  <autoFilter ref="C5:N46" xr:uid="{00000000-0009-0000-0100-000029000000}"/>
  <tableColumns count="12">
    <tableColumn id="1" xr3:uid="{00000000-0010-0000-0400-000001000000}" name="NOME" totalsRowFunction="count" dataDxfId="675" dataCellStyle="Normal"/>
    <tableColumn id="2" xr3:uid="{00000000-0010-0000-0400-000002000000}" name="IDADE" dataDxfId="674" dataCellStyle="Normal"/>
    <tableColumn id="3" xr3:uid="{00000000-0010-0000-0400-000003000000}" name="EXAME" dataDxfId="673" dataCellStyle="Normal"/>
    <tableColumn id="4" xr3:uid="{00000000-0010-0000-0400-000004000000}" name="CONVÊNIO" dataDxfId="672" dataCellStyle="Normal"/>
    <tableColumn id="10" xr3:uid="{00000000-0010-0000-0400-00000A000000}" name="GUIA CONVÊNIO" dataDxfId="671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calculatedColumnFormula>
    </tableColumn>
    <tableColumn id="11" xr3:uid="{7B8E933A-E430-43EB-8546-C7BF810515F6}" name="PAGAMENTO" dataDxfId="670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669" dataCellStyle="Normal"/>
    <tableColumn id="7" xr3:uid="{00000000-0010-0000-0400-000007000000}" name="CONFIRMAÇÃO" dataDxfId="668" dataCellStyle="Normal"/>
    <tableColumn id="16" xr3:uid="{00000000-0010-0000-0400-000010000000}" name="COMPARECEU?" dataDxfId="667" dataCellStyle="Normal"/>
    <tableColumn id="8" xr3:uid="{00000000-0010-0000-0400-000008000000}" name="FILA DE ESPERA" dataDxfId="666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469" totalsRowDxfId="468">
  <autoFilter ref="C5:N46" xr:uid="{00000000-0009-0000-0100-000001000000}"/>
  <tableColumns count="12">
    <tableColumn id="1" xr3:uid="{00000000-0010-0000-1400-000001000000}" name="NOME" totalsRowFunction="count" dataDxfId="467" dataCellStyle="Normal"/>
    <tableColumn id="2" xr3:uid="{00000000-0010-0000-1400-000002000000}" name="IDADE" dataDxfId="466" dataCellStyle="Normal"/>
    <tableColumn id="3" xr3:uid="{00000000-0010-0000-1400-000003000000}" name="EXAME" dataDxfId="465" dataCellStyle="Normal"/>
    <tableColumn id="4" xr3:uid="{00000000-0010-0000-1400-000004000000}" name="CONVÊNIO" dataDxfId="464" dataCellStyle="Normal"/>
    <tableColumn id="10" xr3:uid="{00000000-0010-0000-1400-00000A000000}" name="GUIA CONVÊNIO" dataDxfId="463" dataCellStyle="Normal"/>
    <tableColumn id="9" xr3:uid="{00000000-0010-0000-1400-000009000000}" name="VALOR" totalsRowDxfId="462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calculatedColumnFormula>
    </tableColumn>
    <tableColumn id="12" xr3:uid="{A5C6C9DA-2395-4E4D-8F23-DE5738663F60}" name="PAGAMENTO" dataDxfId="461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460" dataCellStyle="Normal"/>
    <tableColumn id="7" xr3:uid="{00000000-0010-0000-1400-000007000000}" name="CONFIRMAÇÃO" dataDxfId="459" dataCellStyle="Normal"/>
    <tableColumn id="11" xr3:uid="{00000000-0010-0000-1400-00000B000000}" name="COMPARECEU?" dataDxfId="458" dataCellStyle="Normal"/>
    <tableColumn id="8" xr3:uid="{00000000-0010-0000-1400-000008000000}" name="FILA DE ESPERA" dataDxfId="457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5F9CC52-6A92-49FD-9F16-CD67862E0CEC}" name="Tabela8J5678910111221437" displayName="Tabela8J5678910111221437" ref="C5:N47" totalsRowCount="1" headerRowDxfId="40" totalsRowDxfId="39">
  <autoFilter ref="C5:N46" xr:uid="{00000000-0009-0000-0100-000001000000}"/>
  <tableColumns count="12">
    <tableColumn id="1" xr3:uid="{69D5AFC8-AD40-413B-B4DE-A494B0094DB8}" name="NOME" totalsRowFunction="count" dataDxfId="38" dataCellStyle="Normal"/>
    <tableColumn id="2" xr3:uid="{119D8963-C972-47AB-9B4B-2C8398087C11}" name="IDADE" dataDxfId="37" dataCellStyle="Normal"/>
    <tableColumn id="3" xr3:uid="{845783ED-B0AD-4592-BD29-59E918ADFC08}" name="EXAME" dataDxfId="36" dataCellStyle="Normal"/>
    <tableColumn id="4" xr3:uid="{D4BAA7F6-94CE-4027-A197-7A47A59836B4}" name="CONVÊNIO" dataDxfId="35" dataCellStyle="Normal"/>
    <tableColumn id="10" xr3:uid="{CB72CF39-ABD4-4723-B16D-C4013A05EC64}" name="GUIA CONVÊNIO" dataDxfId="34" dataCellStyle="Normal"/>
    <tableColumn id="9" xr3:uid="{DA93BF8F-76B4-43BB-A44A-90653AE07C6F}" name="VALOR" totalsRowDxfId="33" dataCellStyle="Moeda">
      <calculatedColumnFormula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calculatedColumnFormula>
    </tableColumn>
    <tableColumn id="12" xr3:uid="{F19F7B53-EF51-4310-AFB5-D1CF98B66702}" name="PAGAMENTO" dataDxfId="32" dataCellStyle="Normal"/>
    <tableColumn id="5" xr3:uid="{34EA4D0E-9395-4BD6-B409-036C1550D8D0}" name="MÉDICA" dataCellStyle="Normal">
      <calculatedColumnFormula>IF(Tabela8J5678910111221437[[#This Row],[EXAME]]&lt;&gt;"","Dra. Joizeanne","")</calculatedColumnFormula>
    </tableColumn>
    <tableColumn id="6" xr3:uid="{6106ACF7-5C90-43FB-AC56-3532A150ED6B}" name="TELEFONE" dataDxfId="31" dataCellStyle="Normal"/>
    <tableColumn id="7" xr3:uid="{88A2815A-E8F0-4DB1-BADC-D5B8CB5108D1}" name="CONFIRMAÇÃO" dataDxfId="30" dataCellStyle="Normal"/>
    <tableColumn id="11" xr3:uid="{0D68FF9A-619B-4BD0-9F72-2C9FF5C24948}" name="COMPARECEU?" dataDxfId="29" dataCellStyle="Normal"/>
    <tableColumn id="8" xr3:uid="{8703E91C-3E9B-4909-93AB-8A7348B04B55}" name="FILA DE ESPERA" dataDxfId="2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FBB9F5C-C716-4CD5-BF18-64CBA63267DE}" name="Tabela8J56789101112214" displayName="Tabela8J56789101112214" ref="C5:N47" totalsRowCount="1" headerRowDxfId="55" totalsRowDxfId="54">
  <autoFilter ref="C5:N46" xr:uid="{00000000-0009-0000-0100-000001000000}"/>
  <tableColumns count="12">
    <tableColumn id="1" xr3:uid="{76ACD9BD-96A6-4CFF-BC44-7199216C3AB2}" name="NOME" totalsRowFunction="count" dataDxfId="53" dataCellStyle="Normal"/>
    <tableColumn id="2" xr3:uid="{F81CAE82-598B-459E-BC76-45C501652D02}" name="IDADE" dataDxfId="52" dataCellStyle="Normal"/>
    <tableColumn id="3" xr3:uid="{EC71068B-7623-4517-A394-F89C738CD040}" name="EXAME" dataDxfId="51" dataCellStyle="Normal"/>
    <tableColumn id="4" xr3:uid="{65DB2C1B-1C82-42B6-8286-E1AB72365581}" name="CONVÊNIO" dataDxfId="50" dataCellStyle="Normal"/>
    <tableColumn id="10" xr3:uid="{7623055F-9E0B-42CA-B1B3-4178638C1E4C}" name="GUIA CONVÊNIO" dataDxfId="49" dataCellStyle="Normal"/>
    <tableColumn id="9" xr3:uid="{F48953EF-9C27-42D5-A87C-523CC3FD02EF}" name="VALOR" totalsRowDxfId="48" dataCellStyle="Moeda">
      <calculatedColumnFormula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calculatedColumnFormula>
    </tableColumn>
    <tableColumn id="12" xr3:uid="{F82FFF39-7493-4780-96EE-12F954C50308}" name="PAGAMENTO" dataDxfId="47" dataCellStyle="Normal"/>
    <tableColumn id="5" xr3:uid="{A3D68294-4757-4B04-92C1-D3C6137E2537}" name="MÉDICA" dataCellStyle="Normal">
      <calculatedColumnFormula>IF(Tabela8J56789101112214[[#This Row],[EXAME]]&lt;&gt;"","Dra. Joizeanne","")</calculatedColumnFormula>
    </tableColumn>
    <tableColumn id="6" xr3:uid="{2CA83E79-3DC3-43C8-A78C-878127E47981}" name="TELEFONE" dataDxfId="46" dataCellStyle="Normal"/>
    <tableColumn id="7" xr3:uid="{D5603A90-1478-4C04-97D8-6AF940481A8A}" name="CONFIRMAÇÃO" dataDxfId="45" dataCellStyle="Normal"/>
    <tableColumn id="11" xr3:uid="{617628AA-B2E9-4F62-A822-5EB1143823C9}" name="COMPARECEU?" dataDxfId="44" dataCellStyle="Normal"/>
    <tableColumn id="8" xr3:uid="{F552B637-0865-4E62-8150-50DA8D4EDF7D}" name="FILA DE ESPERA" dataDxfId="43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5000000}" name="Tabela8J5678910111223" displayName="Tabela8J5678910111223" ref="C5:N47" totalsRowCount="1" headerRowDxfId="456" totalsRowDxfId="455">
  <autoFilter ref="C5:N46" xr:uid="{00000000-0009-0000-0100-000002000000}"/>
  <tableColumns count="12">
    <tableColumn id="1" xr3:uid="{00000000-0010-0000-1500-000001000000}" name="NOME" totalsRowFunction="count" dataDxfId="454" dataCellStyle="Normal"/>
    <tableColumn id="2" xr3:uid="{00000000-0010-0000-1500-000002000000}" name="IDADE" dataDxfId="453" dataCellStyle="Normal"/>
    <tableColumn id="3" xr3:uid="{00000000-0010-0000-1500-000003000000}" name="EXAME" dataDxfId="452" dataCellStyle="Normal"/>
    <tableColumn id="4" xr3:uid="{00000000-0010-0000-1500-000004000000}" name="CONVÊNIO" dataDxfId="451" dataCellStyle="Normal"/>
    <tableColumn id="10" xr3:uid="{00000000-0010-0000-1500-00000A000000}" name="GUIA CONVÊNIO" dataDxfId="450" dataCellStyle="Normal"/>
    <tableColumn id="9" xr3:uid="{00000000-0010-0000-1500-000009000000}" name="VALOR" totalsRowDxfId="449" dataCellStyle="Moeda">
      <calculatedColumnFormula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calculatedColumnFormula>
    </tableColumn>
    <tableColumn id="12" xr3:uid="{D18EE8CB-A773-479B-963E-74577E1261EA}" name="PAGAMENTO" dataDxfId="448" dataCellStyle="Normal"/>
    <tableColumn id="5" xr3:uid="{00000000-0010-0000-1500-000005000000}" name="MÉDICA" dataCellStyle="Normal">
      <calculatedColumnFormula>IF(Tabela8J5678910111223[[#This Row],[EXAME]]&lt;&gt;"","Dra. Joizeanne","")</calculatedColumnFormula>
    </tableColumn>
    <tableColumn id="6" xr3:uid="{00000000-0010-0000-1500-000006000000}" name="TELEFONE" dataDxfId="447" dataCellStyle="Normal"/>
    <tableColumn id="7" xr3:uid="{00000000-0010-0000-1500-000007000000}" name="CONFIRMAÇÃO" dataDxfId="446" dataCellStyle="Normal"/>
    <tableColumn id="11" xr3:uid="{00000000-0010-0000-1500-00000B000000}" name="COMPARECEU?" dataDxfId="445" dataCellStyle="Normal"/>
    <tableColumn id="8" xr3:uid="{00000000-0010-0000-1500-000008000000}" name="FILA DE ESPERA" dataDxfId="444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416" totalsRowDxfId="415">
  <autoFilter ref="C5:N46" xr:uid="{00000000-0009-0000-0100-00002D000000}"/>
  <tableColumns count="12">
    <tableColumn id="1" xr3:uid="{00000000-0010-0000-1800-000001000000}" name="NOME" dataDxfId="414" dataCellStyle="Normal"/>
    <tableColumn id="2" xr3:uid="{00000000-0010-0000-1800-000002000000}" name="IDADE" dataDxfId="413" dataCellStyle="Normal"/>
    <tableColumn id="3" xr3:uid="{00000000-0010-0000-1800-000003000000}" name="EXAME" dataDxfId="412" dataCellStyle="Normal"/>
    <tableColumn id="4" xr3:uid="{00000000-0010-0000-1800-000004000000}" name="CONVÊNIO" dataDxfId="411" dataCellStyle="Normal"/>
    <tableColumn id="10" xr3:uid="{00000000-0010-0000-1800-00000A000000}" name="GUIA CONVÊNIO" dataDxfId="410" dataCellStyle="Normal"/>
    <tableColumn id="9" xr3:uid="{00000000-0010-0000-1800-000009000000}" name="VALOR" totalsRowDxfId="409" dataCellStyle="Moeda" totalsRow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408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407" dataCellStyle="Normal"/>
    <tableColumn id="7" xr3:uid="{00000000-0010-0000-1800-000007000000}" name="CONFIRMAÇÃO" dataDxfId="406" dataCellStyle="Normal"/>
    <tableColumn id="11" xr3:uid="{00000000-0010-0000-1800-00000B000000}" name="COMPARECEU?" dataDxfId="405" dataCellStyle="Normal"/>
    <tableColumn id="8" xr3:uid="{00000000-0010-0000-1800-000008000000}" name="FILA DE ESPERA" dataDxfId="404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403" totalsRowDxfId="402">
  <autoFilter ref="C5:N46" xr:uid="{00000000-0009-0000-0100-00002F000000}"/>
  <tableColumns count="12">
    <tableColumn id="1" xr3:uid="{00000000-0010-0000-1900-000001000000}" name="NOME" totalsRowFunction="count" dataDxfId="401" dataCellStyle="Normal"/>
    <tableColumn id="2" xr3:uid="{00000000-0010-0000-1900-000002000000}" name="IDADE" dataDxfId="400" dataCellStyle="Normal"/>
    <tableColumn id="3" xr3:uid="{00000000-0010-0000-1900-000003000000}" name="EXAME" dataDxfId="399" dataCellStyle="Normal"/>
    <tableColumn id="4" xr3:uid="{00000000-0010-0000-1900-000004000000}" name="CONVÊNIO" dataDxfId="398" dataCellStyle="Normal"/>
    <tableColumn id="10" xr3:uid="{00000000-0010-0000-1900-00000A000000}" name="GUIA CONVÊNIO" dataDxfId="397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396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395" dataCellStyle="Normal"/>
    <tableColumn id="7" xr3:uid="{00000000-0010-0000-1900-000007000000}" name="CONFIRMAÇÃO" dataDxfId="394" dataCellStyle="Normal"/>
    <tableColumn id="11" xr3:uid="{00000000-0010-0000-1900-00000B000000}" name="COMPARECEU?" dataDxfId="393" dataCellStyle="Normal"/>
    <tableColumn id="8" xr3:uid="{00000000-0010-0000-1900-000008000000}" name="FILA DE ESPERA" dataDxfId="392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443" totalsRowDxfId="442">
  <autoFilter ref="C5:N46" xr:uid="{00000000-0009-0000-0100-00002E000000}"/>
  <tableColumns count="12">
    <tableColumn id="1" xr3:uid="{00000000-0010-0000-1600-000001000000}" name="NOME" totalsRowFunction="count" dataDxfId="441" dataCellStyle="Normal"/>
    <tableColumn id="2" xr3:uid="{00000000-0010-0000-1600-000002000000}" name="IDADE" dataDxfId="440" dataCellStyle="Normal"/>
    <tableColumn id="3" xr3:uid="{00000000-0010-0000-1600-000003000000}" name="EXAME" dataDxfId="439" dataCellStyle="Normal"/>
    <tableColumn id="4" xr3:uid="{00000000-0010-0000-1600-000004000000}" name="CONVÊNIO" dataDxfId="438" dataCellStyle="Normal"/>
    <tableColumn id="10" xr3:uid="{00000000-0010-0000-1600-00000A000000}" name="GUIA CONVÊNIO" dataDxfId="437" dataCellStyle="Normal"/>
    <tableColumn id="9" xr3:uid="{00000000-0010-0000-1600-000009000000}" name="VALOR" dataDxfId="436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435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434" dataCellStyle="Normal"/>
    <tableColumn id="7" xr3:uid="{00000000-0010-0000-1600-000007000000}" name="CONFIRMAÇÃO" dataDxfId="433" dataCellStyle="Normal"/>
    <tableColumn id="11" xr3:uid="{00000000-0010-0000-1600-00000B000000}" name="COMPARECEU?" dataDxfId="432" dataCellStyle="Normal"/>
    <tableColumn id="8" xr3:uid="{00000000-0010-0000-1600-000008000000}" name="FILA DE ESPERA" dataDxfId="431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430" totalsRowDxfId="429">
  <autoFilter ref="C5:N46" xr:uid="{00000000-0009-0000-0100-00002C000000}"/>
  <tableColumns count="12">
    <tableColumn id="1" xr3:uid="{00000000-0010-0000-1700-000001000000}" name="NOME" totalsRowFunction="count" dataDxfId="428" dataCellStyle="Normal"/>
    <tableColumn id="2" xr3:uid="{00000000-0010-0000-1700-000002000000}" name="IDADE" dataDxfId="427" dataCellStyle="Normal"/>
    <tableColumn id="3" xr3:uid="{00000000-0010-0000-1700-000003000000}" name="EXAME" dataDxfId="426" dataCellStyle="Normal"/>
    <tableColumn id="4" xr3:uid="{00000000-0010-0000-1700-000004000000}" name="CONVÊNIO" dataDxfId="425" dataCellStyle="Normal"/>
    <tableColumn id="10" xr3:uid="{00000000-0010-0000-1700-00000A000000}" name="GUIA CONVÊNIO" dataDxfId="424" dataCellStyle="Normal"/>
    <tableColumn id="9" xr3:uid="{00000000-0010-0000-1700-000009000000}" name="VALOR" dataDxfId="423" totalsRowDxfId="422" dataCellStyle="Moeda" totalsRow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421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420" dataCellStyle="Normal"/>
    <tableColumn id="7" xr3:uid="{00000000-0010-0000-1700-000007000000}" name="CONFIRMAÇÃO" dataDxfId="419" dataCellStyle="Normal"/>
    <tableColumn id="11" xr3:uid="{00000000-0010-0000-1700-00000B000000}" name="COMPARECEU?" dataDxfId="418" dataCellStyle="Normal"/>
    <tableColumn id="8" xr3:uid="{00000000-0010-0000-1700-000008000000}" name="FILA DE ESPERA" dataDxfId="417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391" totalsRowDxfId="390">
  <autoFilter ref="C5:N46" xr:uid="{00000000-0009-0000-0100-000030000000}"/>
  <tableColumns count="12">
    <tableColumn id="1" xr3:uid="{00000000-0010-0000-1A00-000001000000}" name="NOME" totalsRowFunction="count" dataDxfId="389" dataCellStyle="Normal"/>
    <tableColumn id="2" xr3:uid="{00000000-0010-0000-1A00-000002000000}" name="IDADE" dataDxfId="388" dataCellStyle="Normal"/>
    <tableColumn id="3" xr3:uid="{00000000-0010-0000-1A00-000003000000}" name="EXAME" dataDxfId="387" dataCellStyle="Normal"/>
    <tableColumn id="4" xr3:uid="{00000000-0010-0000-1A00-000004000000}" name="CONVÊNIO" dataDxfId="386" dataCellStyle="Normal"/>
    <tableColumn id="10" xr3:uid="{00000000-0010-0000-1A00-00000A000000}" name="GUIA CONVÊNIO" dataDxfId="385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384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383" dataCellStyle="Normal"/>
    <tableColumn id="7" xr3:uid="{00000000-0010-0000-1A00-000007000000}" name="CONFIRMAÇÃO" dataDxfId="382" dataCellStyle="Normal"/>
    <tableColumn id="11" xr3:uid="{00000000-0010-0000-1A00-00000B000000}" name="COMPARECEU?" dataDxfId="381" dataCellStyle="Normal"/>
    <tableColumn id="8" xr3:uid="{00000000-0010-0000-1A00-000008000000}" name="FILA DE ESPERA" dataDxfId="380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354" totalsRowDxfId="353">
  <autoFilter ref="C5:N46" xr:uid="{00000000-0009-0000-0100-000015000000}"/>
  <tableColumns count="12">
    <tableColumn id="1" xr3:uid="{00000000-0010-0000-1D00-000001000000}" name="NOME" totalsRowFunction="count" dataDxfId="352" dataCellStyle="Normal"/>
    <tableColumn id="2" xr3:uid="{00000000-0010-0000-1D00-000002000000}" name="IDADE" dataDxfId="351" dataCellStyle="Normal"/>
    <tableColumn id="3" xr3:uid="{00000000-0010-0000-1D00-000003000000}" name="EXAME" dataDxfId="350" dataCellStyle="Normal"/>
    <tableColumn id="4" xr3:uid="{00000000-0010-0000-1D00-000004000000}" name="CONVÊNIO" dataDxfId="349" dataCellStyle="Normal"/>
    <tableColumn id="10" xr3:uid="{00000000-0010-0000-1D00-00000A000000}" name="GUIA CONVÊNIO" dataDxfId="348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347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346" dataCellStyle="Normal"/>
    <tableColumn id="7" xr3:uid="{00000000-0010-0000-1D00-000007000000}" name="CONFIRMAÇÃO" dataDxfId="345" dataCellStyle="Normal"/>
    <tableColumn id="11" xr3:uid="{00000000-0010-0000-1D00-00000B000000}" name="COMPARECEU?" dataDxfId="344" dataCellStyle="Normal"/>
    <tableColumn id="8" xr3:uid="{00000000-0010-0000-1D00-000008000000}" name="FILA DE ESPERA" dataDxfId="343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713" totalsRowDxfId="712">
  <autoFilter ref="C5:N46" xr:uid="{00000000-0009-0000-0100-000027000000}"/>
  <tableColumns count="12">
    <tableColumn id="1" xr3:uid="{00000000-0010-0000-0000-000001000000}" name="NOME" totalsRowFunction="count" dataDxfId="711" dataCellStyle="Normal"/>
    <tableColumn id="2" xr3:uid="{00000000-0010-0000-0000-000002000000}" name="IDADE" dataDxfId="710" dataCellStyle="Normal"/>
    <tableColumn id="3" xr3:uid="{00000000-0010-0000-0000-000003000000}" name="EXAME" dataDxfId="709" dataCellStyle="Normal"/>
    <tableColumn id="4" xr3:uid="{00000000-0010-0000-0000-000004000000}" name="CONVÊNIO" dataDxfId="708" dataCellStyle="Normal"/>
    <tableColumn id="10" xr3:uid="{00000000-0010-0000-0000-00000A000000}" name="GUIA CONVÊNIO" dataDxfId="707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calculatedColumnFormula>
    </tableColumn>
    <tableColumn id="11" xr3:uid="{61BA9FCB-9BF4-4729-89D4-78685DD83781}" name="PAGAMENTO" dataDxfId="706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705" dataCellStyle="Normal"/>
    <tableColumn id="7" xr3:uid="{00000000-0010-0000-0000-000007000000}" name="CONFIRMAÇÃO" dataDxfId="704" dataCellStyle="Normal"/>
    <tableColumn id="16" xr3:uid="{00000000-0010-0000-0000-000010000000}" name="COMPARECEU?" dataDxfId="703" dataCellStyle="Normal"/>
    <tableColumn id="8" xr3:uid="{00000000-0010-0000-0000-000008000000}" name="FILA DE ESPERA" dataDxfId="702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342" totalsRowDxfId="341">
  <autoFilter ref="C5:N46" xr:uid="{00000000-0009-0000-0100-000017000000}"/>
  <tableColumns count="12">
    <tableColumn id="1" xr3:uid="{00000000-0010-0000-1E00-000001000000}" name="NOME" totalsRowFunction="count" dataDxfId="340" dataCellStyle="Normal"/>
    <tableColumn id="2" xr3:uid="{00000000-0010-0000-1E00-000002000000}" name="IDADE" dataDxfId="339" dataCellStyle="Normal"/>
    <tableColumn id="3" xr3:uid="{00000000-0010-0000-1E00-000003000000}" name="EXAME" dataDxfId="338" dataCellStyle="Normal"/>
    <tableColumn id="4" xr3:uid="{00000000-0010-0000-1E00-000004000000}" name="CONVÊNIO" dataDxfId="337" dataCellStyle="Normal"/>
    <tableColumn id="10" xr3:uid="{00000000-0010-0000-1E00-00000A000000}" name="GUIA CONVÊNIO" dataDxfId="336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335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334" dataCellStyle="Normal"/>
    <tableColumn id="7" xr3:uid="{00000000-0010-0000-1E00-000007000000}" name="CONFIRMAÇÃO" dataDxfId="333" dataCellStyle="Normal"/>
    <tableColumn id="11" xr3:uid="{00000000-0010-0000-1E00-00000B000000}" name="COMPARECEU?" dataDxfId="332" dataCellStyle="Normal"/>
    <tableColumn id="8" xr3:uid="{00000000-0010-0000-1E00-000008000000}" name="FILA DE ESPERA" dataDxfId="331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379" totalsRowDxfId="378">
  <autoFilter ref="C5:N46" xr:uid="{00000000-0009-0000-0100-000016000000}"/>
  <tableColumns count="12">
    <tableColumn id="1" xr3:uid="{00000000-0010-0000-1B00-000001000000}" name="NOME" totalsRowFunction="count" dataDxfId="377" dataCellStyle="Normal"/>
    <tableColumn id="2" xr3:uid="{00000000-0010-0000-1B00-000002000000}" name="IDADE" dataDxfId="376" dataCellStyle="Normal"/>
    <tableColumn id="3" xr3:uid="{00000000-0010-0000-1B00-000003000000}" name="EXAME" dataDxfId="375" dataCellStyle="Normal"/>
    <tableColumn id="4" xr3:uid="{00000000-0010-0000-1B00-000004000000}" name="CONVÊNIO" dataDxfId="374" dataCellStyle="Normal"/>
    <tableColumn id="10" xr3:uid="{00000000-0010-0000-1B00-00000A000000}" name="GUIA CONVÊNIO" dataDxfId="373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372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371" dataCellStyle="Normal"/>
    <tableColumn id="7" xr3:uid="{00000000-0010-0000-1B00-000007000000}" name="CONFIRMAÇÃO" dataDxfId="370" dataCellStyle="Normal"/>
    <tableColumn id="11" xr3:uid="{00000000-0010-0000-1B00-00000B000000}" name="COMPARECEU?" dataDxfId="369" dataCellStyle="Normal"/>
    <tableColumn id="8" xr3:uid="{00000000-0010-0000-1B00-000008000000}" name="FILA DE ESPERA" dataDxfId="368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367" totalsRowDxfId="366">
  <autoFilter ref="C5:N46" xr:uid="{00000000-0009-0000-0100-000014000000}"/>
  <tableColumns count="12">
    <tableColumn id="1" xr3:uid="{00000000-0010-0000-1C00-000001000000}" name="NOME" totalsRowFunction="count" dataDxfId="365" dataCellStyle="Normal"/>
    <tableColumn id="2" xr3:uid="{00000000-0010-0000-1C00-000002000000}" name="IDADE" dataDxfId="364" dataCellStyle="Normal"/>
    <tableColumn id="3" xr3:uid="{00000000-0010-0000-1C00-000003000000}" name="EXAME" dataDxfId="363" dataCellStyle="Normal"/>
    <tableColumn id="4" xr3:uid="{00000000-0010-0000-1C00-000004000000}" name="CONVÊNIO" dataDxfId="362" dataCellStyle="Normal"/>
    <tableColumn id="10" xr3:uid="{00000000-0010-0000-1C00-00000A000000}" name="GUIA CONVÊNIO" dataDxfId="361" dataCellStyle="Normal"/>
    <tableColumn id="9" xr3:uid="{00000000-0010-0000-1C00-000009000000}" name="VALOR" dataDxfId="360" dataCellStyle="Normal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359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358" dataCellStyle="Normal"/>
    <tableColumn id="7" xr3:uid="{00000000-0010-0000-1C00-000007000000}" name="CONFIRMAÇÃO" dataDxfId="357" dataCellStyle="Normal"/>
    <tableColumn id="11" xr3:uid="{00000000-0010-0000-1C00-00000B000000}" name="COMPARECEU?" dataDxfId="356" dataCellStyle="Normal"/>
    <tableColumn id="8" xr3:uid="{00000000-0010-0000-1C00-000008000000}" name="FILA DE ESPERA" dataDxfId="355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330" totalsRowDxfId="329">
  <autoFilter ref="C5:N46" xr:uid="{00000000-0009-0000-0100-000018000000}"/>
  <tableColumns count="12">
    <tableColumn id="1" xr3:uid="{00000000-0010-0000-1F00-000001000000}" name="NOME" totalsRowFunction="count" dataDxfId="328" dataCellStyle="Normal"/>
    <tableColumn id="2" xr3:uid="{00000000-0010-0000-1F00-000002000000}" name="IDADE" dataDxfId="327" dataCellStyle="Normal"/>
    <tableColumn id="3" xr3:uid="{00000000-0010-0000-1F00-000003000000}" name="EXAME" dataDxfId="326" dataCellStyle="Normal"/>
    <tableColumn id="4" xr3:uid="{00000000-0010-0000-1F00-000004000000}" name="CONVÊNIO" dataDxfId="325" dataCellStyle="Normal"/>
    <tableColumn id="10" xr3:uid="{00000000-0010-0000-1F00-00000A000000}" name="GUIA CONVÊNIO" dataDxfId="324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323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322" dataCellStyle="Normal"/>
    <tableColumn id="7" xr3:uid="{00000000-0010-0000-1F00-000007000000}" name="CONFIRMAÇÃO" dataDxfId="321" dataCellStyle="Normal"/>
    <tableColumn id="11" xr3:uid="{00000000-0010-0000-1F00-00000B000000}" name="COMPARECEU?" dataDxfId="320" dataCellStyle="Normal"/>
    <tableColumn id="8" xr3:uid="{00000000-0010-0000-1F00-000008000000}" name="FILA DE ESPERA" dataDxfId="319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294" totalsRowDxfId="293">
  <tableColumns count="12">
    <tableColumn id="1" xr3:uid="{00000000-0010-0000-2200-000001000000}" name="NOME" totalsRowFunction="count" dataDxfId="292" dataCellStyle="Normal"/>
    <tableColumn id="2" xr3:uid="{00000000-0010-0000-2200-000002000000}" name="IDADE" dataDxfId="291" dataCellStyle="Normal"/>
    <tableColumn id="3" xr3:uid="{00000000-0010-0000-2200-000003000000}" name="EXAME" dataDxfId="290" dataCellStyle="Normal"/>
    <tableColumn id="4" xr3:uid="{00000000-0010-0000-2200-000004000000}" name="CONVÊNIO" dataDxfId="289" dataCellStyle="Normal"/>
    <tableColumn id="10" xr3:uid="{00000000-0010-0000-2200-00000A000000}" name="GUIA CONVÊNIO" dataDxfId="288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287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286" dataCellStyle="Normal"/>
    <tableColumn id="7" xr3:uid="{00000000-0010-0000-2200-000007000000}" name="CONFIRMAÇÃO" dataDxfId="285" dataCellStyle="Normal"/>
    <tableColumn id="11" xr3:uid="{00000000-0010-0000-2200-00000B000000}" name="COMPARECEU?" dataDxfId="284" dataCellStyle="Normal"/>
    <tableColumn id="8" xr3:uid="{00000000-0010-0000-2200-000008000000}" name="FILA DE ESPERA" dataDxfId="283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282" totalsRowDxfId="281">
  <autoFilter ref="C5:N46" xr:uid="{00000000-0009-0000-0100-00001C000000}"/>
  <tableColumns count="12">
    <tableColumn id="1" xr3:uid="{00000000-0010-0000-2300-000001000000}" name="NOME" totalsRowFunction="count" dataDxfId="280" dataCellStyle="Normal"/>
    <tableColumn id="2" xr3:uid="{00000000-0010-0000-2300-000002000000}" name="IDADE" dataDxfId="279" dataCellStyle="Normal"/>
    <tableColumn id="3" xr3:uid="{00000000-0010-0000-2300-000003000000}" name="EXAME" dataDxfId="278" dataCellStyle="Normal"/>
    <tableColumn id="4" xr3:uid="{00000000-0010-0000-2300-000004000000}" name="CONVÊNIO" dataDxfId="277" dataCellStyle="Normal"/>
    <tableColumn id="10" xr3:uid="{00000000-0010-0000-2300-00000A000000}" name="GUIA CONVÊNIO" dataDxfId="276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275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274" dataCellStyle="Normal"/>
    <tableColumn id="7" xr3:uid="{00000000-0010-0000-2300-000007000000}" name="CONFIRMAÇÃO" dataDxfId="273" dataCellStyle="Normal"/>
    <tableColumn id="11" xr3:uid="{00000000-0010-0000-2300-00000B000000}" name="COMPARECEU?" dataDxfId="272" dataCellStyle="Normal"/>
    <tableColumn id="8" xr3:uid="{00000000-0010-0000-2300-000008000000}" name="FILA DE ESPERA" dataDxfId="271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318" totalsRowDxfId="317">
  <autoFilter ref="C5:N46" xr:uid="{00000000-0009-0000-0100-00001B000000}"/>
  <tableColumns count="12">
    <tableColumn id="1" xr3:uid="{00000000-0010-0000-2000-000001000000}" name="NOME" totalsRowFunction="count" dataDxfId="316" dataCellStyle="Normal"/>
    <tableColumn id="2" xr3:uid="{00000000-0010-0000-2000-000002000000}" name="IDADE" dataDxfId="315" dataCellStyle="Normal"/>
    <tableColumn id="3" xr3:uid="{00000000-0010-0000-2000-000003000000}" name="EXAME" dataDxfId="314" dataCellStyle="Normal"/>
    <tableColumn id="4" xr3:uid="{00000000-0010-0000-2000-000004000000}" name="CONVÊNIO" dataDxfId="313" dataCellStyle="Normal"/>
    <tableColumn id="10" xr3:uid="{00000000-0010-0000-2000-00000A000000}" name="GUIA CONVÊNIO" dataDxfId="312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311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310" dataCellStyle="Normal"/>
    <tableColumn id="7" xr3:uid="{00000000-0010-0000-2000-000007000000}" name="CONFIRMAÇÃO" dataDxfId="309" dataCellStyle="Normal"/>
    <tableColumn id="11" xr3:uid="{00000000-0010-0000-2000-00000B000000}" name="COMPARECEU?" dataDxfId="308" dataCellStyle="Normal"/>
    <tableColumn id="8" xr3:uid="{00000000-0010-0000-2000-000008000000}" name="FILA DE ESPERA" dataDxfId="307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306" totalsRowDxfId="305">
  <autoFilter ref="C5:N46" xr:uid="{00000000-0009-0000-0100-000019000000}"/>
  <tableColumns count="12">
    <tableColumn id="1" xr3:uid="{00000000-0010-0000-2100-000001000000}" name="NOME" totalsRowFunction="count" dataDxfId="304" dataCellStyle="Normal"/>
    <tableColumn id="2" xr3:uid="{00000000-0010-0000-2100-000002000000}" name="IDADE" dataDxfId="303" dataCellStyle="Normal"/>
    <tableColumn id="3" xr3:uid="{00000000-0010-0000-2100-000003000000}" name="EXAME" dataDxfId="302" dataCellStyle="Normal"/>
    <tableColumn id="4" xr3:uid="{00000000-0010-0000-2100-000004000000}" name="CONVÊNIO" dataDxfId="301" dataCellStyle="Normal"/>
    <tableColumn id="10" xr3:uid="{00000000-0010-0000-2100-00000A000000}" name="GUIA CONVÊNIO" dataDxfId="300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299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298" dataCellStyle="Normal"/>
    <tableColumn id="7" xr3:uid="{00000000-0010-0000-2100-000007000000}" name="CONFIRMAÇÃO" dataDxfId="297" dataCellStyle="Normal"/>
    <tableColumn id="11" xr3:uid="{00000000-0010-0000-2100-00000B000000}" name="COMPARECEU?" dataDxfId="296" dataCellStyle="Normal"/>
    <tableColumn id="8" xr3:uid="{00000000-0010-0000-2100-000008000000}" name="FILA DE ESPERA" dataDxfId="295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270" totalsRowDxfId="269">
  <autoFilter ref="C5:N46" xr:uid="{00000000-0009-0000-0100-00001D000000}"/>
  <tableColumns count="12">
    <tableColumn id="1" xr3:uid="{00000000-0010-0000-2400-000001000000}" name="NOME" totalsRowFunction="count" dataDxfId="268" dataCellStyle="Normal"/>
    <tableColumn id="2" xr3:uid="{00000000-0010-0000-2400-000002000000}" name="IDADE" dataDxfId="267" dataCellStyle="Normal"/>
    <tableColumn id="3" xr3:uid="{00000000-0010-0000-2400-000003000000}" name="EXAME" dataDxfId="266" dataCellStyle="Normal"/>
    <tableColumn id="4" xr3:uid="{00000000-0010-0000-2400-000004000000}" name="CONVÊNIO" dataDxfId="265" dataCellStyle="Normal"/>
    <tableColumn id="10" xr3:uid="{00000000-0010-0000-2400-00000A000000}" name="GUIA CONVÊNIO" dataDxfId="264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263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262" dataCellStyle="Normal"/>
    <tableColumn id="7" xr3:uid="{00000000-0010-0000-2400-000007000000}" name="CONFIRMAÇÃO" dataDxfId="261" dataCellStyle="Normal"/>
    <tableColumn id="11" xr3:uid="{00000000-0010-0000-2400-00000B000000}" name="COMPARECEU?" dataDxfId="260" dataCellStyle="Normal"/>
    <tableColumn id="8" xr3:uid="{00000000-0010-0000-2400-000008000000}" name="FILA DE ESPERA" dataDxfId="259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234" totalsRowDxfId="233">
  <autoFilter ref="C5:N46" xr:uid="{00000000-0009-0000-0100-00001F000000}"/>
  <tableColumns count="12">
    <tableColumn id="1" xr3:uid="{00000000-0010-0000-2700-000001000000}" name="NOME" totalsRowFunction="count" dataDxfId="232" dataCellStyle="Normal"/>
    <tableColumn id="2" xr3:uid="{00000000-0010-0000-2700-000002000000}" name="IDADE" dataDxfId="231" dataCellStyle="Normal"/>
    <tableColumn id="3" xr3:uid="{00000000-0010-0000-2700-000003000000}" name="EXAME" dataDxfId="230" dataCellStyle="Normal"/>
    <tableColumn id="4" xr3:uid="{00000000-0010-0000-2700-000004000000}" name="CONVÊNIO" dataDxfId="229" dataCellStyle="Normal"/>
    <tableColumn id="10" xr3:uid="{00000000-0010-0000-2700-00000A000000}" name="GUIA CONVÊNIO" dataDxfId="228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227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226" dataCellStyle="Normal"/>
    <tableColumn id="7" xr3:uid="{00000000-0010-0000-2700-000007000000}" name="CONFIRMAÇÃO" dataDxfId="225" dataCellStyle="Normal"/>
    <tableColumn id="11" xr3:uid="{00000000-0010-0000-2700-00000B000000}" name="COMPARECEU?" dataDxfId="224" dataCellStyle="Normal"/>
    <tableColumn id="8" xr3:uid="{00000000-0010-0000-2700-000008000000}" name="FILA DE ESPERA" dataDxfId="223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701" totalsRowDxfId="700">
  <autoFilter ref="C5:N46" xr:uid="{00000000-0009-0000-0100-000025000000}"/>
  <tableColumns count="12">
    <tableColumn id="1" xr3:uid="{00000000-0010-0000-0100-000001000000}" name="NOME" totalsRowFunction="count" dataDxfId="699" dataCellStyle="Normal"/>
    <tableColumn id="2" xr3:uid="{00000000-0010-0000-0100-000002000000}" name="IDADE" dataDxfId="698" dataCellStyle="Normal"/>
    <tableColumn id="3" xr3:uid="{00000000-0010-0000-0100-000003000000}" name="EXAME" dataDxfId="697" dataCellStyle="Normal"/>
    <tableColumn id="4" xr3:uid="{00000000-0010-0000-0100-000004000000}" name="CONVÊNIO" dataDxfId="696" dataCellStyle="Normal"/>
    <tableColumn id="10" xr3:uid="{00000000-0010-0000-0100-00000A000000}" name="GUIA CONVÊNIO" dataDxfId="695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calculatedColumnFormula>
    </tableColumn>
    <tableColumn id="12" xr3:uid="{90066058-C331-4520-8B4C-517EB697E38F}" name="PAGAMENTO" dataDxfId="694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693" dataCellStyle="Normal"/>
    <tableColumn id="7" xr3:uid="{00000000-0010-0000-0100-000007000000}" name="CONFIRMAÇÃO" dataDxfId="692" dataCellStyle="Normal"/>
    <tableColumn id="16" xr3:uid="{00000000-0010-0000-0100-000010000000}" name="COMPARECEU?" dataDxfId="691" dataCellStyle="Normal"/>
    <tableColumn id="8" xr3:uid="{00000000-0010-0000-0100-000008000000}" name="FILA DE ESPERA" dataDxfId="690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222" totalsRowDxfId="221">
  <autoFilter ref="C5:N46" xr:uid="{00000000-0009-0000-0100-000021000000}"/>
  <tableColumns count="12">
    <tableColumn id="1" xr3:uid="{00000000-0010-0000-2800-000001000000}" name="NOME" totalsRowFunction="count" dataDxfId="220" dataCellStyle="Normal"/>
    <tableColumn id="2" xr3:uid="{00000000-0010-0000-2800-000002000000}" name="IDADE" dataDxfId="219" dataCellStyle="Normal"/>
    <tableColumn id="3" xr3:uid="{00000000-0010-0000-2800-000003000000}" name="EXAME" dataDxfId="218" dataCellStyle="Normal"/>
    <tableColumn id="4" xr3:uid="{00000000-0010-0000-2800-000004000000}" name="CONVÊNIO" dataDxfId="217" dataCellStyle="Normal"/>
    <tableColumn id="10" xr3:uid="{00000000-0010-0000-2800-00000A000000}" name="GUIA CONVÊNIO" dataDxfId="216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215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214" dataCellStyle="Normal"/>
    <tableColumn id="7" xr3:uid="{00000000-0010-0000-2800-000007000000}" name="CONFIRMAÇÃO" dataDxfId="213" dataCellStyle="Normal"/>
    <tableColumn id="11" xr3:uid="{00000000-0010-0000-2800-00000B000000}" name="COMPARECEU?" dataDxfId="212" dataCellStyle="Normal"/>
    <tableColumn id="8" xr3:uid="{00000000-0010-0000-2800-000008000000}" name="FILA DE ESPERA" dataDxfId="211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258" totalsRowDxfId="257">
  <autoFilter ref="C5:N46" xr:uid="{00000000-0009-0000-0100-000020000000}"/>
  <tableColumns count="12">
    <tableColumn id="1" xr3:uid="{00000000-0010-0000-2500-000001000000}" name="NOME" totalsRowFunction="count" dataDxfId="256" dataCellStyle="Normal"/>
    <tableColumn id="2" xr3:uid="{00000000-0010-0000-2500-000002000000}" name="IDADE" dataDxfId="255" dataCellStyle="Normal"/>
    <tableColumn id="3" xr3:uid="{00000000-0010-0000-2500-000003000000}" name="EXAME" dataDxfId="254" dataCellStyle="Normal"/>
    <tableColumn id="4" xr3:uid="{00000000-0010-0000-2500-000004000000}" name="CONVÊNIO" dataDxfId="253" dataCellStyle="Normal"/>
    <tableColumn id="10" xr3:uid="{00000000-0010-0000-2500-00000A000000}" name="GUIA CONVÊNIO" dataDxfId="252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251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250" dataCellStyle="Normal"/>
    <tableColumn id="7" xr3:uid="{00000000-0010-0000-2500-000007000000}" name="CONFIRMAÇÃO" dataDxfId="249" dataCellStyle="Normal"/>
    <tableColumn id="11" xr3:uid="{00000000-0010-0000-2500-00000B000000}" name="COMPARECEU?" dataDxfId="248" dataCellStyle="Normal"/>
    <tableColumn id="8" xr3:uid="{00000000-0010-0000-2500-000008000000}" name="FILA DE ESPERA" dataDxfId="247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246" totalsRowDxfId="245">
  <autoFilter ref="C5:N46" xr:uid="{00000000-0009-0000-0100-00001E000000}"/>
  <tableColumns count="12">
    <tableColumn id="1" xr3:uid="{00000000-0010-0000-2600-000001000000}" name="NOME" totalsRowFunction="count" dataDxfId="244" dataCellStyle="Normal"/>
    <tableColumn id="2" xr3:uid="{00000000-0010-0000-2600-000002000000}" name="IDADE" dataDxfId="243" dataCellStyle="Normal"/>
    <tableColumn id="3" xr3:uid="{00000000-0010-0000-2600-000003000000}" name="EXAME" dataDxfId="242" dataCellStyle="Normal"/>
    <tableColumn id="4" xr3:uid="{00000000-0010-0000-2600-000004000000}" name="CONVÊNIO" dataDxfId="241" dataCellStyle="Normal"/>
    <tableColumn id="10" xr3:uid="{00000000-0010-0000-2600-00000A000000}" name="GUIA CONVÊNIO" dataDxfId="240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239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238" dataCellStyle="Normal"/>
    <tableColumn id="7" xr3:uid="{00000000-0010-0000-2600-000007000000}" name="CONFIRMAÇÃO" dataDxfId="237" dataCellStyle="Normal"/>
    <tableColumn id="11" xr3:uid="{00000000-0010-0000-2600-00000B000000}" name="COMPARECEU?" dataDxfId="236" dataCellStyle="Normal"/>
    <tableColumn id="8" xr3:uid="{00000000-0010-0000-2600-000008000000}" name="FILA DE ESPERA" dataDxfId="235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210" totalsRowDxfId="209">
  <autoFilter ref="C5:N46" xr:uid="{00000000-0009-0000-0100-000022000000}"/>
  <tableColumns count="12">
    <tableColumn id="1" xr3:uid="{00000000-0010-0000-2900-000001000000}" name="NOME" totalsRowFunction="count" dataDxfId="208" dataCellStyle="Normal"/>
    <tableColumn id="2" xr3:uid="{00000000-0010-0000-2900-000002000000}" name="IDADE" dataDxfId="207" dataCellStyle="Normal"/>
    <tableColumn id="3" xr3:uid="{00000000-0010-0000-2900-000003000000}" name="EXAME" dataDxfId="206" dataCellStyle="Normal"/>
    <tableColumn id="4" xr3:uid="{00000000-0010-0000-2900-000004000000}" name="CONVÊNIO" dataDxfId="205" dataCellStyle="Normal"/>
    <tableColumn id="10" xr3:uid="{00000000-0010-0000-2900-00000A000000}" name="GUIA CONVÊNIO" dataDxfId="204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203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202" dataCellStyle="Normal"/>
    <tableColumn id="7" xr3:uid="{00000000-0010-0000-2900-000007000000}" name="CONFIRMAÇÃO" dataDxfId="201" dataCellStyle="Normal"/>
    <tableColumn id="11" xr3:uid="{00000000-0010-0000-2900-00000B000000}" name="COMPARECEU?" dataDxfId="200" dataCellStyle="Normal"/>
    <tableColumn id="8" xr3:uid="{00000000-0010-0000-2900-000008000000}" name="FILA DE ESPERA" dataDxfId="199" dataCellStyle="Normal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05897DB-B9D6-42C8-BBE2-13D6BCBC2A26}" name="Tabela8I21222324252627282930313233343539" displayName="Tabela8I21222324252627282930313233343539" ref="C5:N47" totalsRowCount="1" headerRowDxfId="25" totalsRowDxfId="24">
  <autoFilter ref="C5:N46" xr:uid="{00000000-0009-0000-0100-000022000000}"/>
  <tableColumns count="12">
    <tableColumn id="1" xr3:uid="{7F62DBE7-FE58-4987-88CA-304271F6E757}" name="NOME" totalsRowFunction="count" dataDxfId="23" dataCellStyle="Normal"/>
    <tableColumn id="2" xr3:uid="{9707D776-AC42-413A-AE95-4E6E88761853}" name="IDADE" dataDxfId="22" dataCellStyle="Normal"/>
    <tableColumn id="3" xr3:uid="{285CC326-36B1-45ED-82F0-4C701B4F0F38}" name="EXAME" dataDxfId="21" dataCellStyle="Normal"/>
    <tableColumn id="4" xr3:uid="{F6049FFA-3F33-488D-86A2-23A1D315F3FE}" name="CONVÊNIO" dataDxfId="20" dataCellStyle="Normal"/>
    <tableColumn id="10" xr3:uid="{FD6BE951-87FA-4E2A-9079-106A5D193D58}" name="GUIA CONVÊNIO" dataDxfId="19" dataCellStyle="Normal"/>
    <tableColumn id="9" xr3:uid="{14E624E4-E18A-4529-A3D9-D72A4768492D}" name="VALOR" dataCellStyle="Moeda">
      <calculatedColumnFormula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calculatedColumnFormula>
    </tableColumn>
    <tableColumn id="12" xr3:uid="{C66032AD-2A0F-446C-966C-CAAF75B97921}" name="PAGAMENTO" dataDxfId="18" dataCellStyle="Normal"/>
    <tableColumn id="5" xr3:uid="{6F904708-8EF0-4426-9683-CCAFCDEFDA2B}" name="MÉDICA" dataCellStyle="Normal">
      <calculatedColumnFormula>IF(Tabela8I21222324252627282930313233343539[[#This Row],[EXAME]]&lt;&gt;"","Dra. Ilca","")</calculatedColumnFormula>
    </tableColumn>
    <tableColumn id="6" xr3:uid="{5658EA7B-BA3E-47B4-910D-D71692603B16}" name="TELEFONE" dataDxfId="17" dataCellStyle="Normal"/>
    <tableColumn id="7" xr3:uid="{3C53B17A-6DA9-49DF-9699-239B3C551550}" name="CONFIRMAÇÃO" dataDxfId="16" dataCellStyle="Normal"/>
    <tableColumn id="11" xr3:uid="{AF5157B8-390A-4AC4-8F57-85E3DED4A309}" name="COMPARECEU?" dataDxfId="15" dataCellStyle="Normal"/>
    <tableColumn id="8" xr3:uid="{F13A2C66-D50F-4295-9617-0EA5D94F66EA}" name="FILA DE ESPERA" dataDxfId="14" dataCellStyle="Normal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2DEC461-57B9-4CA2-AE7D-E3A598326CC4}" name="Tabela8I2122232425262728293031323334353943" displayName="Tabela8I2122232425262728293031323334353943" ref="C5:N47" totalsRowCount="1" headerRowDxfId="11" totalsRowDxfId="10">
  <autoFilter ref="C5:N46" xr:uid="{00000000-0009-0000-0100-000022000000}"/>
  <tableColumns count="12">
    <tableColumn id="1" xr3:uid="{83B5FFD0-C971-4ED1-8C3C-FA82861C3D1E}" name="NOME" totalsRowFunction="count" dataDxfId="9" dataCellStyle="Normal"/>
    <tableColumn id="2" xr3:uid="{73474642-D6B2-413B-82D2-4805F6091909}" name="IDADE" dataDxfId="8" dataCellStyle="Normal"/>
    <tableColumn id="3" xr3:uid="{6287B5CE-C665-4E8F-A0CD-A1DE90BD26AC}" name="EXAME" dataDxfId="7" dataCellStyle="Normal"/>
    <tableColumn id="4" xr3:uid="{5355A1B1-CBD6-4E1D-92B5-4EBB9FFC0635}" name="CONVÊNIO" dataDxfId="6" dataCellStyle="Normal"/>
    <tableColumn id="10" xr3:uid="{1B6D9CD6-420C-4F6F-A84A-D923BEB0E13A}" name="GUIA CONVÊNIO" dataDxfId="5" dataCellStyle="Normal"/>
    <tableColumn id="9" xr3:uid="{3FC200B7-BD4F-406B-A663-DCB06546664E}" name="VALOR" dataCellStyle="Moeda">
      <calculatedColumnFormula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calculatedColumnFormula>
    </tableColumn>
    <tableColumn id="12" xr3:uid="{3EABCFB8-D44A-4C7D-9EA7-F1777A82CB2F}" name="PAGAMENTO" dataDxfId="4" dataCellStyle="Normal"/>
    <tableColumn id="5" xr3:uid="{107D7F2A-FAE3-43DB-95F6-6B2E8E625402}" name="MÉDICA" dataCellStyle="Normal">
      <calculatedColumnFormula>IF(Tabela8I2122232425262728293031323334353943[[#This Row],[EXAME]]&lt;&gt;"","Dra. Ilca","")</calculatedColumnFormula>
    </tableColumn>
    <tableColumn id="6" xr3:uid="{74C683DD-FFFC-4F56-A25E-0FB606676AA3}" name="TELEFONE" dataDxfId="3" dataCellStyle="Normal"/>
    <tableColumn id="7" xr3:uid="{2727A156-16AB-45C2-97E6-D8FC5404B4E3}" name="CONFIRMAÇÃO" dataDxfId="2" dataCellStyle="Normal"/>
    <tableColumn id="11" xr3:uid="{61CA0D41-D472-4851-9B78-AC033F00663B}" name="COMPARECEU?" dataDxfId="1" dataCellStyle="Normal"/>
    <tableColumn id="8" xr3:uid="{8C6B6AC4-C121-4EFE-8BE1-50C8711FD4B6}" name="FILA DE ESPERA" dataDxfId="0" dataCellStyle="Norma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A000000}" name="Tabela8I21222324252627282930313233343513" displayName="Tabela8I21222324252627282930313233343513" ref="C5:N47" totalsRowCount="1" headerRowDxfId="198" totalsRowDxfId="197">
  <autoFilter ref="C5:N46" xr:uid="{00000000-0009-0000-0100-00000C000000}"/>
  <tableColumns count="12">
    <tableColumn id="1" xr3:uid="{00000000-0010-0000-2A00-000001000000}" name="NOME" totalsRowFunction="count" dataDxfId="196" dataCellStyle="Normal"/>
    <tableColumn id="2" xr3:uid="{00000000-0010-0000-2A00-000002000000}" name="IDADE" dataDxfId="195" dataCellStyle="Normal"/>
    <tableColumn id="3" xr3:uid="{00000000-0010-0000-2A00-000003000000}" name="EXAME" dataDxfId="194" dataCellStyle="Normal"/>
    <tableColumn id="4" xr3:uid="{00000000-0010-0000-2A00-000004000000}" name="CONVÊNIO" dataDxfId="193" dataCellStyle="Normal"/>
    <tableColumn id="10" xr3:uid="{00000000-0010-0000-2A00-00000A000000}" name="GUIA CONVÊNIO" dataDxfId="192" dataCellStyle="Normal"/>
    <tableColumn id="9" xr3:uid="{00000000-0010-0000-2A00-000009000000}" name="VALOR" dataCellStyle="Moeda">
      <calculatedColumnFormula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calculatedColumnFormula>
    </tableColumn>
    <tableColumn id="12" xr3:uid="{2B342040-F4D7-404E-8595-FF05B394AE0D}" name="PAGAMENTO" dataDxfId="191" dataCellStyle="Normal"/>
    <tableColumn id="5" xr3:uid="{00000000-0010-0000-2A00-000005000000}" name="MÉDICA" dataCellStyle="Normal">
      <calculatedColumnFormula>IF(Tabela8I21222324252627282930313233343513[[#This Row],[EXAME]]&lt;&gt;"","Dra. Ilca","")</calculatedColumnFormula>
    </tableColumn>
    <tableColumn id="6" xr3:uid="{00000000-0010-0000-2A00-000006000000}" name="TELEFONE" dataDxfId="190" dataCellStyle="Normal"/>
    <tableColumn id="7" xr3:uid="{00000000-0010-0000-2A00-000007000000}" name="CONFIRMAÇÃO" dataDxfId="189" dataCellStyle="Normal"/>
    <tableColumn id="11" xr3:uid="{00000000-0010-0000-2A00-00000B000000}" name="COMPARECEU?" dataDxfId="188" dataCellStyle="Normal"/>
    <tableColumn id="8" xr3:uid="{00000000-0010-0000-2A00-000008000000}" name="FILA DE ESPERA" dataDxfId="187" dataCellStyle="Normal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6" totalsRowShown="0" headerRowDxfId="186">
  <autoFilter ref="B2:E26" xr:uid="{00000000-0009-0000-0100-000003000000}"/>
  <tableColumns count="4">
    <tableColumn id="1" xr3:uid="{00000000-0010-0000-2C00-000001000000}" name="EXAME"/>
    <tableColumn id="2" xr3:uid="{00000000-0010-0000-2C00-000002000000}" name="VALOR PARTICULAR" dataDxfId="185"/>
    <tableColumn id="3" xr3:uid="{00000000-0010-0000-2C00-000003000000}" name="CONVÊNIO"/>
    <tableColumn id="4" xr3:uid="{00000000-0010-0000-2C00-000004000000}" name="VALOR CONVÊNIO" dataDxfId="18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665" totalsRowDxfId="664">
  <autoFilter ref="C5:N46" xr:uid="{00000000-0009-0000-0100-000004000000}"/>
  <tableColumns count="12">
    <tableColumn id="1" xr3:uid="{00000000-0010-0000-0500-000001000000}" name="NOME" totalsRowFunction="count" dataDxfId="663" dataCellStyle="Normal"/>
    <tableColumn id="2" xr3:uid="{00000000-0010-0000-0500-000002000000}" name="IDADE" dataDxfId="662" dataCellStyle="Normal"/>
    <tableColumn id="3" xr3:uid="{00000000-0010-0000-0500-000003000000}" name="EXAME" dataDxfId="661" dataCellStyle="Normal"/>
    <tableColumn id="4" xr3:uid="{00000000-0010-0000-0500-000004000000}" name="CONVÊNIO" dataDxfId="660" dataCellStyle="Normal"/>
    <tableColumn id="10" xr3:uid="{00000000-0010-0000-0500-00000A000000}" name="GUIA CONVÊNIO" dataDxfId="659" dataCellStyle="Normal"/>
    <tableColumn id="9" xr3:uid="{00000000-0010-0000-0500-000009000000}" name="VALOR" totalsRowDxfId="658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calculatedColumnFormula>
    </tableColumn>
    <tableColumn id="11" xr3:uid="{99D1A106-EE09-4CB8-BA36-1C4E4F25687A}" name="PAGAMENTO" dataDxfId="657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656" dataCellStyle="Normal"/>
    <tableColumn id="7" xr3:uid="{00000000-0010-0000-0500-000007000000}" name="CONFIRMAÇÃO" dataDxfId="655" dataCellStyle="Normal"/>
    <tableColumn id="12" xr3:uid="{00000000-0010-0000-0500-00000C000000}" name="COMPARECEU?" dataDxfId="654" dataCellStyle="Normal"/>
    <tableColumn id="8" xr3:uid="{00000000-0010-0000-0500-000008000000}" name="FILA DE ESPERA" dataDxfId="653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626" totalsRowDxfId="625">
  <autoFilter ref="C5:N46" xr:uid="{00000000-0009-0000-0100-00000F000000}"/>
  <tableColumns count="12">
    <tableColumn id="1" xr3:uid="{00000000-0010-0000-0800-000001000000}" name="NOME" totalsRowFunction="count" dataDxfId="624" dataCellStyle="Normal"/>
    <tableColumn id="2" xr3:uid="{00000000-0010-0000-0800-000002000000}" name="IDADE" dataDxfId="623" dataCellStyle="Normal"/>
    <tableColumn id="3" xr3:uid="{00000000-0010-0000-0800-000003000000}" name="EXAME" dataDxfId="622" dataCellStyle="Normal"/>
    <tableColumn id="4" xr3:uid="{00000000-0010-0000-0800-000004000000}" name="CONVÊNIO" dataDxfId="621" dataCellStyle="Normal"/>
    <tableColumn id="10" xr3:uid="{00000000-0010-0000-0800-00000A000000}" name="GUIA CONVÊNIO" dataDxfId="620" dataCellStyle="Normal"/>
    <tableColumn id="9" xr3:uid="{00000000-0010-0000-0800-000009000000}" name="VALOR" totalsRowDxfId="619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calculatedColumnFormula>
    </tableColumn>
    <tableColumn id="12" xr3:uid="{45782C4C-ABF4-4FF2-8964-9E7811380D1D}" name="PAGAMENTO" dataDxfId="618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617" dataCellStyle="Normal"/>
    <tableColumn id="7" xr3:uid="{00000000-0010-0000-0800-000007000000}" name="CONFIRMAÇÃO" dataDxfId="616" dataCellStyle="Normal"/>
    <tableColumn id="11" xr3:uid="{00000000-0010-0000-0800-00000B000000}" name="COMPARECEU?" dataDxfId="615" dataCellStyle="Normal"/>
    <tableColumn id="8" xr3:uid="{00000000-0010-0000-0800-000008000000}" name="FILA DE ESPERA" dataDxfId="614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613" totalsRowDxfId="612">
  <autoFilter ref="C5:N46" xr:uid="{00000000-0009-0000-0100-000010000000}"/>
  <tableColumns count="12">
    <tableColumn id="1" xr3:uid="{00000000-0010-0000-0900-000001000000}" name="NOME" totalsRowFunction="count" dataDxfId="611" dataCellStyle="Normal"/>
    <tableColumn id="2" xr3:uid="{00000000-0010-0000-0900-000002000000}" name="IDADE" dataDxfId="610" dataCellStyle="Normal"/>
    <tableColumn id="3" xr3:uid="{00000000-0010-0000-0900-000003000000}" name="EXAME" dataDxfId="609" dataCellStyle="Normal"/>
    <tableColumn id="4" xr3:uid="{00000000-0010-0000-0900-000004000000}" name="CONVÊNIO" dataDxfId="608" dataCellStyle="Normal"/>
    <tableColumn id="10" xr3:uid="{00000000-0010-0000-0900-00000A000000}" name="GUIA CONVÊNIO" dataDxfId="607" dataCellStyle="Normal"/>
    <tableColumn id="9" xr3:uid="{00000000-0010-0000-0900-000009000000}" name="VALOR" totalsRowDxfId="606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calculatedColumnFormula>
    </tableColumn>
    <tableColumn id="12" xr3:uid="{CBFD7EFA-9E58-4F01-B033-9685699328C7}" name="PAGAMENTO" dataDxfId="605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604" dataCellStyle="Normal"/>
    <tableColumn id="7" xr3:uid="{00000000-0010-0000-0900-000007000000}" name="CONFIRMAÇÃO" dataDxfId="603" dataCellStyle="Normal"/>
    <tableColumn id="11" xr3:uid="{00000000-0010-0000-0900-00000B000000}" name="COMPARECEU?" dataDxfId="602" dataCellStyle="Normal"/>
    <tableColumn id="8" xr3:uid="{00000000-0010-0000-0900-000008000000}" name="FILA DE ESPERA" dataDxfId="601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652" totalsRowDxfId="651">
  <autoFilter ref="C5:N46" xr:uid="{00000000-0009-0000-0100-00000E000000}"/>
  <tableColumns count="12">
    <tableColumn id="1" xr3:uid="{00000000-0010-0000-0600-000001000000}" name="NOME" totalsRowFunction="count" dataDxfId="650" dataCellStyle="Normal"/>
    <tableColumn id="2" xr3:uid="{00000000-0010-0000-0600-000002000000}" name="IDADE" dataDxfId="649" dataCellStyle="Normal"/>
    <tableColumn id="3" xr3:uid="{00000000-0010-0000-0600-000003000000}" name="EXAME" dataDxfId="648" dataCellStyle="Normal"/>
    <tableColumn id="4" xr3:uid="{00000000-0010-0000-0600-000004000000}" name="CONVÊNIO" dataDxfId="647" dataCellStyle="Normal"/>
    <tableColumn id="10" xr3:uid="{00000000-0010-0000-0600-00000A000000}" name="GUIA CONVÊNIO" dataDxfId="646" dataCellStyle="Normal"/>
    <tableColumn id="9" xr3:uid="{00000000-0010-0000-0600-000009000000}" name="VALOR" totalsRowDxfId="645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calculatedColumnFormula>
    </tableColumn>
    <tableColumn id="12" xr3:uid="{7607E1E3-EEA9-4BB8-B06B-178D5F2BE0EA}" name="PAGAMENTO" dataDxfId="644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643" dataCellStyle="Normal"/>
    <tableColumn id="7" xr3:uid="{00000000-0010-0000-0600-000007000000}" name="CONFIRMAÇÃO" dataDxfId="642" dataCellStyle="Normal"/>
    <tableColumn id="11" xr3:uid="{00000000-0010-0000-0600-00000B000000}" name="COMPARECEU?" dataDxfId="641" dataCellStyle="Normal"/>
    <tableColumn id="8" xr3:uid="{00000000-0010-0000-0600-000008000000}" name="FILA DE ESPERA" dataDxfId="640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639" totalsRowDxfId="638">
  <autoFilter ref="C5:N46" xr:uid="{00000000-0009-0000-0100-000006000000}"/>
  <tableColumns count="12">
    <tableColumn id="1" xr3:uid="{00000000-0010-0000-0700-000001000000}" name="NOME" totalsRowFunction="count" dataDxfId="637" dataCellStyle="Normal"/>
    <tableColumn id="2" xr3:uid="{00000000-0010-0000-0700-000002000000}" name="IDADE" dataDxfId="636" dataCellStyle="Normal"/>
    <tableColumn id="3" xr3:uid="{00000000-0010-0000-0700-000003000000}" name="EXAME" dataDxfId="635" dataCellStyle="Normal"/>
    <tableColumn id="4" xr3:uid="{00000000-0010-0000-0700-000004000000}" name="CONVÊNIO" dataDxfId="634" dataCellStyle="Normal"/>
    <tableColumn id="10" xr3:uid="{00000000-0010-0000-0700-00000A000000}" name="GUIA CONVÊNIO" dataDxfId="633" dataCellStyle="Normal"/>
    <tableColumn id="9" xr3:uid="{00000000-0010-0000-0700-000009000000}" name="VALOR" totalsRowDxfId="632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calculatedColumnFormula>
    </tableColumn>
    <tableColumn id="11" xr3:uid="{0C056BB7-57E9-4ECC-950D-B5F4742A4845}" name="PAGAMENTO" dataDxfId="631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630" dataCellStyle="Normal"/>
    <tableColumn id="7" xr3:uid="{00000000-0010-0000-0700-000007000000}" name="CONFIRMAÇÃO" dataDxfId="629" dataCellStyle="Normal"/>
    <tableColumn id="12" xr3:uid="{00000000-0010-0000-0700-00000C000000}" name="COMPARECEU?" dataDxfId="628" dataCellStyle="Normal"/>
    <tableColumn id="8" xr3:uid="{00000000-0010-0000-0700-000008000000}" name="FILA DE ESPERA" dataDxfId="62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/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7" t="s">
        <v>0</v>
      </c>
      <c r="E2" s="6"/>
      <c r="F2" s="6"/>
      <c r="G2" s="13" t="str">
        <f>IF(C5=1,"JANEIRO",IF(C5=2,"FEVEREIRO",IF(C5=3,"MARÇO",IF(C5=4,"ABRIL",IF(C5=5,"MAIO",IF(C5=6,"JUNHO",IF(C5=7,"JULHO",IF(C5=8,"AGOSTO",IF(C5=9,"SETEMBRO",IF(C5=10,"OUTUBRO",IF(C5=11,"NOVEMBRO",IF(C5=12,"DEZEMBRO",""))))))))))))</f>
        <v>AGOSTO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 x14ac:dyDescent="0.55000000000000004">
      <c r="B5" s="3" t="s">
        <v>1</v>
      </c>
      <c r="C5" s="2">
        <v>8</v>
      </c>
      <c r="D5" s="3" t="s">
        <v>2</v>
      </c>
      <c r="E5" s="25">
        <v>2023</v>
      </c>
      <c r="F5" s="23" t="s">
        <v>3</v>
      </c>
      <c r="G5" s="23"/>
      <c r="H5" s="23" t="str">
        <f>IF(I8=B8,B9,IF(I8=C8,C9,IF(I8=D8,D9,IF(I8=E8,E9,IF(I8=F8,F9,IF(I8=G8,G9,IF(I8=H8,H9,"")))))))</f>
        <v>TERÇA-FEIRA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3</v>
      </c>
      <c r="J8" s="1">
        <f>DATE(E5,C5,31)</f>
        <v>45169</v>
      </c>
    </row>
    <row r="9" spans="1:16" x14ac:dyDescent="0.25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 x14ac:dyDescent="0.25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>
        <f t="shared" si="0"/>
        <v>1</v>
      </c>
      <c r="E10" s="5">
        <f t="shared" si="0"/>
        <v>2</v>
      </c>
      <c r="F10" s="5">
        <f t="shared" si="0"/>
        <v>3</v>
      </c>
      <c r="G10" s="5">
        <f t="shared" si="0"/>
        <v>4</v>
      </c>
      <c r="H10" s="5">
        <f t="shared" si="0"/>
        <v>5</v>
      </c>
    </row>
    <row r="11" spans="1:16" x14ac:dyDescent="0.25">
      <c r="B11" s="18"/>
      <c r="C11" t="str">
        <f t="shared" ref="C11:E11" si="1">IF(C10="","","Dra. Joizeanne")</f>
        <v/>
      </c>
      <c r="D11" s="24" t="str">
        <f t="shared" si="1"/>
        <v>Dra. Joizeanne</v>
      </c>
      <c r="E11" s="24" t="str">
        <f t="shared" si="1"/>
        <v>Dra. Joizeanne</v>
      </c>
      <c r="F11" s="24" t="str">
        <f>IF(F10="","","Dra. Joizeanne")</f>
        <v>Dra. Joizeanne</v>
      </c>
      <c r="G11" s="34" t="str">
        <f t="shared" ref="G11" si="2">IF(G10="","","Dra. Joizeanne")</f>
        <v>Dra. Joizeanne</v>
      </c>
      <c r="H11" s="18"/>
    </row>
    <row r="12" spans="1:16" x14ac:dyDescent="0.25">
      <c r="B12" s="18"/>
      <c r="C12" t="str">
        <f t="shared" ref="C12:E12" si="3">IF(C10="","","Dra. Ilca")</f>
        <v/>
      </c>
      <c r="D12" s="24" t="str">
        <f t="shared" si="3"/>
        <v>Dra. Ilca</v>
      </c>
      <c r="E12" s="24" t="str">
        <f t="shared" si="3"/>
        <v>Dra. Ilca</v>
      </c>
      <c r="F12" s="24" t="str">
        <f>IF(F10="","","Dra. Ilca")</f>
        <v>Dra. Ilca</v>
      </c>
      <c r="G12" s="34" t="str">
        <f t="shared" ref="G12" si="4">IF(G10="","","Dra. Ilca")</f>
        <v>Dra. Ilca</v>
      </c>
      <c r="H12" s="18"/>
    </row>
    <row r="13" spans="1:16" x14ac:dyDescent="0.25">
      <c r="B13" s="19"/>
      <c r="C13" s="19"/>
      <c r="D13" s="19"/>
      <c r="E13" s="19"/>
      <c r="F13" s="19"/>
      <c r="G13" s="19"/>
      <c r="H13" s="19"/>
    </row>
    <row r="14" spans="1:16" x14ac:dyDescent="0.25">
      <c r="B14" s="5">
        <f>IFERROR(IF(H10&gt;=31,"",H10+1),"")</f>
        <v>6</v>
      </c>
      <c r="C14" s="5">
        <f>IFERROR(IF(B14&gt;=31,"",B14+1),"")</f>
        <v>7</v>
      </c>
      <c r="D14" s="5">
        <f t="shared" ref="D14:H14" si="5">IFERROR(IF(C14&gt;=31,"",C14+1),"")</f>
        <v>8</v>
      </c>
      <c r="E14" s="5">
        <f t="shared" si="5"/>
        <v>9</v>
      </c>
      <c r="F14" s="5">
        <f t="shared" si="5"/>
        <v>10</v>
      </c>
      <c r="G14" s="5">
        <f t="shared" si="5"/>
        <v>11</v>
      </c>
      <c r="H14" s="5">
        <f t="shared" si="5"/>
        <v>12</v>
      </c>
    </row>
    <row r="15" spans="1:16" x14ac:dyDescent="0.25">
      <c r="B15" s="18"/>
      <c r="C15" t="str">
        <f t="shared" ref="C15" si="6">IF(C14="","","Dra. Joizeanne")</f>
        <v>Dra. Joizeanne</v>
      </c>
      <c r="D15" s="24" t="str">
        <f t="shared" ref="D15" si="7">IF(D14="","","Dra. Joizeanne")</f>
        <v>Dra. Joizeanne</v>
      </c>
      <c r="E15" s="24" t="str">
        <f t="shared" ref="E15" si="8">IF(E14="","","Dra. Joizeanne")</f>
        <v>Dra. Joizeanne</v>
      </c>
      <c r="F15" s="24" t="str">
        <f>IF(F14="","","Dra. Joizeanne")</f>
        <v>Dra. Joizeanne</v>
      </c>
      <c r="G15" s="34" t="str">
        <f t="shared" ref="G15" si="9">IF(G14="","","Dra. Joizeanne")</f>
        <v>Dra. Joizeanne</v>
      </c>
      <c r="H15" s="18"/>
    </row>
    <row r="16" spans="1:16" x14ac:dyDescent="0.25">
      <c r="B16" s="18"/>
      <c r="C16" t="str">
        <f t="shared" ref="C16:E16" si="10">IF(C14="","","Dra. Ilca")</f>
        <v>Dra. Ilca</v>
      </c>
      <c r="D16" s="24" t="str">
        <f t="shared" si="10"/>
        <v>Dra. Ilca</v>
      </c>
      <c r="E16" s="24" t="str">
        <f t="shared" si="10"/>
        <v>Dra. Ilca</v>
      </c>
      <c r="F16" s="24" t="str">
        <f>IF(F14="","","Dra. Ilca")</f>
        <v>Dra. Ilca</v>
      </c>
      <c r="G16" s="34" t="str">
        <f t="shared" ref="G16" si="11">IF(G14="","","Dra. Ilca")</f>
        <v>Dra. Ilca</v>
      </c>
      <c r="H16" s="18"/>
    </row>
    <row r="17" spans="2:8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5">
        <f>IFERROR(IF(H14&gt;=31,"",H14+1),"")</f>
        <v>13</v>
      </c>
      <c r="C18" s="5">
        <f>IFERROR(IF(B18&gt;=31,"",B18+1),"")</f>
        <v>14</v>
      </c>
      <c r="D18" s="5">
        <f t="shared" ref="D18:H18" si="12">IFERROR(IF(C18&gt;=31,"",C18+1),"")</f>
        <v>15</v>
      </c>
      <c r="E18" s="5">
        <f t="shared" si="12"/>
        <v>16</v>
      </c>
      <c r="F18" s="5">
        <f t="shared" si="12"/>
        <v>17</v>
      </c>
      <c r="G18" s="5">
        <f t="shared" si="12"/>
        <v>18</v>
      </c>
      <c r="H18" s="5">
        <f t="shared" si="12"/>
        <v>19</v>
      </c>
    </row>
    <row r="19" spans="2:8" x14ac:dyDescent="0.25">
      <c r="B19" s="18"/>
      <c r="C19" t="str">
        <f t="shared" ref="C19" si="13">IF(C18="","","Dra. Joizeanne")</f>
        <v>Dra. Joizeanne</v>
      </c>
      <c r="D19" s="24" t="str">
        <f t="shared" ref="D19" si="14">IF(D18="","","Dra. Joizeanne")</f>
        <v>Dra. Joizeanne</v>
      </c>
      <c r="E19" s="24" t="str">
        <f t="shared" ref="E19" si="15">IF(E18="","","Dra. Joizeanne")</f>
        <v>Dra. Joizeanne</v>
      </c>
      <c r="F19" s="24" t="str">
        <f>IF(F18="","","Dra. Joizeanne")</f>
        <v>Dra. Joizeanne</v>
      </c>
      <c r="G19" s="34" t="str">
        <f t="shared" ref="G19" si="16">IF(G18="","","Dra. Joizeanne")</f>
        <v>Dra. Joizeanne</v>
      </c>
      <c r="H19" s="18"/>
    </row>
    <row r="20" spans="2:8" x14ac:dyDescent="0.25">
      <c r="B20" s="18"/>
      <c r="C20" t="str">
        <f t="shared" ref="C20:E20" si="17">IF(C18="","","Dra. Ilca")</f>
        <v>Dra. Ilca</v>
      </c>
      <c r="D20" s="24" t="str">
        <f t="shared" si="17"/>
        <v>Dra. Ilca</v>
      </c>
      <c r="E20" s="24" t="str">
        <f t="shared" si="17"/>
        <v>Dra. Ilca</v>
      </c>
      <c r="F20" s="24" t="str">
        <f>IF(F18="","","Dra. Ilca")</f>
        <v>Dra. Ilca</v>
      </c>
      <c r="G20" s="34" t="str">
        <f t="shared" ref="G20" si="18">IF(G18="","","Dra. Ilca")</f>
        <v>Dra. Ilca</v>
      </c>
      <c r="H20" s="18"/>
    </row>
    <row r="21" spans="2:8" x14ac:dyDescent="0.25">
      <c r="B21" s="19"/>
      <c r="C21" s="19"/>
      <c r="D21" s="19"/>
      <c r="E21" s="19"/>
      <c r="F21" s="19"/>
      <c r="G21" s="19"/>
      <c r="H21" s="19"/>
    </row>
    <row r="22" spans="2:8" x14ac:dyDescent="0.25">
      <c r="B22" s="5">
        <f>IFERROR(IF(H18&gt;=31,"",H18+1),"")</f>
        <v>20</v>
      </c>
      <c r="C22" s="5">
        <f>IFERROR(IF(B22&gt;=31,"",B22+1),"")</f>
        <v>21</v>
      </c>
      <c r="D22" s="5">
        <f t="shared" ref="D22:H22" si="19">IFERROR(IF(C22&gt;=31,"",C22+1),"")</f>
        <v>22</v>
      </c>
      <c r="E22" s="5">
        <f t="shared" si="19"/>
        <v>23</v>
      </c>
      <c r="F22" s="5">
        <f t="shared" si="19"/>
        <v>24</v>
      </c>
      <c r="G22" s="5">
        <f t="shared" si="19"/>
        <v>25</v>
      </c>
      <c r="H22" s="5">
        <f t="shared" si="19"/>
        <v>26</v>
      </c>
    </row>
    <row r="23" spans="2:8" x14ac:dyDescent="0.25">
      <c r="B23" s="18"/>
      <c r="C23" t="str">
        <f t="shared" ref="C23" si="20">IF(C22="","","Dra. Joizeanne")</f>
        <v>Dra. Joizeanne</v>
      </c>
      <c r="D23" s="24" t="str">
        <f t="shared" ref="D23" si="21">IF(D22="","","Dra. Joizeanne")</f>
        <v>Dra. Joizeanne</v>
      </c>
      <c r="E23" s="24" t="str">
        <f t="shared" ref="E23" si="22">IF(E22="","","Dra. Joizeanne")</f>
        <v>Dra. Joizeanne</v>
      </c>
      <c r="F23" s="24" t="str">
        <f>IF(F22="","","Dra. Joizeanne")</f>
        <v>Dra. Joizeanne</v>
      </c>
      <c r="G23" s="34" t="str">
        <f t="shared" ref="G23" si="23">IF(G22="","","Dra. Joizeanne")</f>
        <v>Dra. Joizeanne</v>
      </c>
      <c r="H23" s="18"/>
    </row>
    <row r="24" spans="2:8" x14ac:dyDescent="0.25">
      <c r="B24" s="18"/>
      <c r="C24" t="str">
        <f t="shared" ref="C24:E24" si="24">IF(C22="","","Dra. Ilca")</f>
        <v>Dra. Ilca</v>
      </c>
      <c r="D24" s="24" t="str">
        <f t="shared" si="24"/>
        <v>Dra. Ilca</v>
      </c>
      <c r="E24" s="24" t="str">
        <f t="shared" si="24"/>
        <v>Dra. Ilca</v>
      </c>
      <c r="F24" s="24" t="str">
        <f>IF(F22="","","Dra. Ilca")</f>
        <v>Dra. Ilca</v>
      </c>
      <c r="G24" s="34" t="str">
        <f t="shared" ref="G24" si="25">IF(G22="","","Dra. Ilca")</f>
        <v>Dra. Ilca</v>
      </c>
      <c r="H24" s="18"/>
    </row>
    <row r="25" spans="2:8" x14ac:dyDescent="0.25">
      <c r="B25" s="19"/>
      <c r="C25" s="19"/>
      <c r="D25" s="19"/>
      <c r="E25" s="19"/>
      <c r="F25" s="19"/>
      <c r="G25" s="19"/>
      <c r="H25" s="19"/>
    </row>
    <row r="26" spans="2:8" x14ac:dyDescent="0.25">
      <c r="B26" s="5">
        <f>IFERROR(IF(H22&gt;=31,"",H22+1),"")</f>
        <v>27</v>
      </c>
      <c r="C26" s="5">
        <f>IFERROR(IF(B26&gt;=31,"",B26+1),"")</f>
        <v>28</v>
      </c>
      <c r="D26" s="5">
        <f t="shared" ref="D26:H26" si="26">IFERROR(IF(C26&gt;=31,"",C26+1),"")</f>
        <v>29</v>
      </c>
      <c r="E26" s="5">
        <f t="shared" si="26"/>
        <v>30</v>
      </c>
      <c r="F26" s="5">
        <f t="shared" si="26"/>
        <v>31</v>
      </c>
      <c r="G26" s="5" t="str">
        <f t="shared" si="26"/>
        <v/>
      </c>
      <c r="H26" s="5" t="str">
        <f t="shared" si="26"/>
        <v/>
      </c>
    </row>
    <row r="27" spans="2:8" x14ac:dyDescent="0.25">
      <c r="B27" s="18"/>
      <c r="C27" t="str">
        <f t="shared" ref="C27" si="27">IF(C26="","","Dra. Joizeanne")</f>
        <v>Dra. Joizeanne</v>
      </c>
      <c r="D27" s="24" t="str">
        <f t="shared" ref="D27" si="28">IF(D26="","","Dra. Joizeanne")</f>
        <v>Dra. Joizeanne</v>
      </c>
      <c r="E27" s="24" t="str">
        <f t="shared" ref="E27" si="29">IF(E26="","","Dra. Joizeanne")</f>
        <v>Dra. Joizeanne</v>
      </c>
      <c r="F27" s="24" t="str">
        <f>IF(F26="","","Dra. Joizeanne")</f>
        <v>Dra. Joizeanne</v>
      </c>
      <c r="G27" s="34" t="str">
        <f t="shared" ref="G27" si="30">IF(G26="","","Dra. Joizeanne")</f>
        <v/>
      </c>
      <c r="H27" s="18"/>
    </row>
    <row r="28" spans="2:8" x14ac:dyDescent="0.25">
      <c r="B28" s="18"/>
      <c r="C28" t="str">
        <f t="shared" ref="C28:E28" si="31">IF(C26="","","Dra. Ilca")</f>
        <v>Dra. Ilca</v>
      </c>
      <c r="D28" s="24" t="str">
        <f t="shared" si="31"/>
        <v>Dra. Ilca</v>
      </c>
      <c r="E28" s="24" t="str">
        <f t="shared" si="31"/>
        <v>Dra. Ilca</v>
      </c>
      <c r="F28" s="24" t="str">
        <f>IF(F26="","","Dra. Ilca")</f>
        <v>Dra. Ilca</v>
      </c>
      <c r="G28" s="34" t="str">
        <f t="shared" ref="G28" si="32">IF(G26="","","Dra. Ilca")</f>
        <v/>
      </c>
      <c r="H28" s="18"/>
    </row>
    <row r="29" spans="2:8" x14ac:dyDescent="0.25">
      <c r="B29" s="19"/>
      <c r="C29" s="19"/>
      <c r="D29" s="19"/>
      <c r="E29" s="19"/>
      <c r="F29" s="19"/>
      <c r="G29" s="19"/>
      <c r="H29" s="19"/>
    </row>
    <row r="30" spans="2:8" x14ac:dyDescent="0.25">
      <c r="B30" s="5" t="str">
        <f>IFERROR(IF(H26&gt;=31,"",H26+1),"")</f>
        <v/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 x14ac:dyDescent="0.25">
      <c r="B31" s="18"/>
      <c r="C31" s="33" t="str">
        <f t="shared" ref="C31" si="34">IF(C30="","","Dra. Joizeanne")</f>
        <v/>
      </c>
      <c r="D31" s="18" t="str">
        <f t="shared" ref="D31" si="35">IF(D30="","","Dra. Joizeanne")</f>
        <v/>
      </c>
      <c r="E31" s="18" t="str">
        <f t="shared" ref="E31" si="36">IF(E30="","","Dra. Joizeanne")</f>
        <v/>
      </c>
      <c r="F31" s="18" t="str">
        <f>IF(F30="","","Dra. Joizeanne")</f>
        <v/>
      </c>
      <c r="G31" s="18" t="str">
        <f t="shared" ref="G31" si="37">IF(G30="","","Dra. Joizeanne")</f>
        <v/>
      </c>
      <c r="H31" s="18"/>
    </row>
    <row r="32" spans="2:8" x14ac:dyDescent="0.25">
      <c r="B32" s="18"/>
      <c r="C32" s="33" t="str">
        <f t="shared" ref="C32" si="38">IF(C30="","","Dra. Ilca")</f>
        <v/>
      </c>
      <c r="D32" s="18" t="str">
        <f t="shared" ref="D32:E32" si="39">IF(D30="","","Dra. Ilca")</f>
        <v/>
      </c>
      <c r="E32" s="18" t="str">
        <f t="shared" si="39"/>
        <v/>
      </c>
      <c r="F32" s="18" t="str">
        <f>IF(F30="","","Dra. Ilca")</f>
        <v/>
      </c>
      <c r="G32" s="18" t="str">
        <f t="shared" ref="G32" si="40">IF(G30="","","Dra. Ilca")</f>
        <v/>
      </c>
      <c r="H32" s="18"/>
    </row>
    <row r="33" spans="2:8" x14ac:dyDescent="0.25">
      <c r="B33" s="19"/>
      <c r="C33" s="19"/>
      <c r="D33" s="19"/>
      <c r="E33" s="19"/>
      <c r="F33" s="19"/>
      <c r="G33" s="19"/>
      <c r="H33" s="19"/>
    </row>
  </sheetData>
  <phoneticPr fontId="4" type="noConversion"/>
  <hyperlinks>
    <hyperlink ref="C31" location="'31J'!A1" display="'31J'!A1" xr:uid="{703B954E-A897-4111-94B3-A39128865514}"/>
    <hyperlink ref="C32" location="'31I'!A1" display="'31I'!A1" xr:uid="{D15BDC4D-F1BF-4869-9644-C1A67B140167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2542CCA4-7DE6-4364-8CB3-28AEDAAAEC0C}">
            <xm:f>'31J'!$C$47&gt;=10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1" id="{53ED095A-137C-4FC6-A69D-3EDC09272F82}">
            <xm:f>'31I'!$C$47&gt;=12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11</v>
      </c>
      <c r="F2" s="20" t="str">
        <f>IF(H2=1,"DOMINGO",IF(H2=2,"SEGUNDA-FEIRA",IF(H2=3,"TERÇA-FEIRA",IF(H2=4,"QUARTA-FEIRA",IF(H2=5,"QUINTA-FEIRA",
IF(H2=6,"SEXTA-FEIRA",IF(H2=7,"SÁBADO","")))))))</f>
        <v>SEXTA-FEIRA</v>
      </c>
      <c r="G2" s="22">
        <f>DATE(Calendario!E5,Calendario!C5,E2)</f>
        <v>45149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6" s="12"/>
      <c r="J6" t="str">
        <f>IF(Tabela8J567[[#This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7" s="12"/>
      <c r="J7" t="str">
        <f>IF(Tabela8J567[[#This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8" s="12"/>
      <c r="J8" t="str">
        <f>IF(Tabela8J567[[#This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9" s="12"/>
      <c r="J9" t="str">
        <f>IF(Tabela8J567[[#This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0" s="12"/>
      <c r="J10" t="str">
        <f>IF(Tabela8J567[[#This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1" s="12"/>
      <c r="J11" t="str">
        <f>IF(Tabela8J567[[#This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2" s="12"/>
      <c r="J12" t="str">
        <f>IF(Tabela8J567[[#This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3" s="12"/>
      <c r="J13" t="str">
        <f>IF(Tabela8J567[[#This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4" s="12"/>
      <c r="J14" t="str">
        <f>IF(Tabela8J567[[#This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5" s="12"/>
      <c r="J15" t="str">
        <f>IF(Tabela8J567[[#This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6" s="12"/>
      <c r="J16" t="str">
        <f>IF(Tabela8J567[[#This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7" s="12"/>
      <c r="J17" t="str">
        <f>IF(Tabela8J567[[#This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8" s="12"/>
      <c r="J18" t="str">
        <f>IF(Tabela8J567[[#This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9" s="12"/>
      <c r="J19" t="str">
        <f>IF(Tabela8J567[[#This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0" s="12"/>
      <c r="J20" t="str">
        <f>IF(Tabela8J567[[#This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1" s="12"/>
      <c r="J21" t="str">
        <f>IF(Tabela8J567[[#This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2" s="12"/>
      <c r="J22" t="str">
        <f>IF(Tabela8J567[[#This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3" s="12"/>
      <c r="J23" t="str">
        <f>IF(Tabela8J567[[#This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4" s="12"/>
      <c r="J24" t="str">
        <f>IF(Tabela8J567[[#This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5" s="12"/>
      <c r="J25" t="str">
        <f>IF(Tabela8J567[[#This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6" s="12"/>
      <c r="J26" t="str">
        <f>IF(Tabela8J567[[#This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7" s="12"/>
      <c r="J27" t="str">
        <f>IF(Tabela8J567[[#This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8" s="12"/>
      <c r="J28" t="str">
        <f>IF(Tabela8J567[[#This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9" s="12"/>
      <c r="J29" t="str">
        <f>IF(Tabela8J567[[#This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0" s="12"/>
      <c r="J30" t="str">
        <f>IF(Tabela8J567[[#This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1" s="12"/>
      <c r="J31" t="str">
        <f>IF(Tabela8J567[[#This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2" s="12"/>
      <c r="J32" t="str">
        <f>IF(Tabela8J567[[#This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3" s="12"/>
      <c r="J33" t="str">
        <f>IF(Tabela8J567[[#This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4" s="12"/>
      <c r="J34" t="str">
        <f>IF(Tabela8J567[[#This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5" s="12"/>
      <c r="J35" t="str">
        <f>IF(Tabela8J567[[#This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6" s="12"/>
      <c r="J36" t="str">
        <f>IF(Tabela8J567[[#This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7" s="12"/>
      <c r="J37" t="str">
        <f>IF(Tabela8J567[[#This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8" s="12"/>
      <c r="J38" t="str">
        <f>IF(Tabela8J567[[#This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9" s="12"/>
      <c r="J39" t="str">
        <f>IF(Tabela8J567[[#This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0" s="12"/>
      <c r="J40" t="str">
        <f>IF(Tabela8J567[[#This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1" s="12"/>
      <c r="J41" t="str">
        <f>IF(Tabela8J567[[#This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2" s="12"/>
      <c r="J42" t="str">
        <f>IF(Tabela8J567[[#This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3" s="12"/>
      <c r="J43" t="str">
        <f>IF(Tabela8J567[[#This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4" s="12"/>
      <c r="J44" t="str">
        <f>IF(Tabela8J567[[#This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5" s="12"/>
      <c r="J45" t="str">
        <f>IF(Tabela8J567[[#This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6" s="12"/>
      <c r="J46" t="str">
        <f>IF(Tabela8J567[[#This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SUBTOTAL(103,Tabela8J567[NOME])</f>
        <v>0</v>
      </c>
      <c r="H47" s="32"/>
    </row>
  </sheetData>
  <sheetProtection sort="0" autoFilter="0"/>
  <conditionalFormatting sqref="L6:M46">
    <cfRule type="containsText" dxfId="129" priority="1" operator="containsText" text="Não confirmado">
      <formula>NOT(ISERROR(SEARCH("Não confirmado",L6)))</formula>
    </cfRule>
    <cfRule type="containsText" dxfId="12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45152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6" s="12"/>
      <c r="J6" t="str">
        <f>IF(Tabela8J5678910111213141516171819[[#This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7" s="12"/>
      <c r="J7" t="str">
        <f>IF(Tabela8J5678910111213141516171819[[#This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8" s="12"/>
      <c r="J8" t="str">
        <f>IF(Tabela8J5678910111213141516171819[[#This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9" s="12"/>
      <c r="J9" t="str">
        <f>IF(Tabela8J5678910111213141516171819[[#This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0" s="12"/>
      <c r="J10" t="str">
        <f>IF(Tabela8J5678910111213141516171819[[#This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1" s="12"/>
      <c r="J11" t="str">
        <f>IF(Tabela8J5678910111213141516171819[[#This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2" s="12"/>
      <c r="J12" t="str">
        <f>IF(Tabela8J5678910111213141516171819[[#This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3" s="12"/>
      <c r="J13" t="str">
        <f>IF(Tabela8J5678910111213141516171819[[#This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4" s="12"/>
      <c r="J14" t="str">
        <f>IF(Tabela8J5678910111213141516171819[[#This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5" s="12"/>
      <c r="J15" t="str">
        <f>IF(Tabela8J5678910111213141516171819[[#This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6" s="12"/>
      <c r="J16" t="str">
        <f>IF(Tabela8J5678910111213141516171819[[#This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7" s="12"/>
      <c r="J17" t="str">
        <f>IF(Tabela8J5678910111213141516171819[[#This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8" s="12"/>
      <c r="J18" t="str">
        <f>IF(Tabela8J5678910111213141516171819[[#This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9" s="12"/>
      <c r="J19" t="str">
        <f>IF(Tabela8J5678910111213141516171819[[#This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0" s="12"/>
      <c r="J20" t="str">
        <f>IF(Tabela8J5678910111213141516171819[[#This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1" s="12"/>
      <c r="J21" t="str">
        <f>IF(Tabela8J5678910111213141516171819[[#This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2" s="12"/>
      <c r="J22" t="str">
        <f>IF(Tabela8J5678910111213141516171819[[#This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3" s="12"/>
      <c r="J23" t="str">
        <f>IF(Tabela8J5678910111213141516171819[[#This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4" s="12"/>
      <c r="J24" t="str">
        <f>IF(Tabela8J5678910111213141516171819[[#This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5" s="12"/>
      <c r="J25" t="str">
        <f>IF(Tabela8J5678910111213141516171819[[#This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6" s="12"/>
      <c r="J26" t="str">
        <f>IF(Tabela8J5678910111213141516171819[[#This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7" s="12"/>
      <c r="J27" t="str">
        <f>IF(Tabela8J5678910111213141516171819[[#This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8" s="12"/>
      <c r="J28" t="str">
        <f>IF(Tabela8J5678910111213141516171819[[#This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9" s="12"/>
      <c r="J29" t="str">
        <f>IF(Tabela8J5678910111213141516171819[[#This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0" s="12"/>
      <c r="J30" t="str">
        <f>IF(Tabela8J5678910111213141516171819[[#This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1" s="12"/>
      <c r="J31" t="str">
        <f>IF(Tabela8J5678910111213141516171819[[#This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2" s="12"/>
      <c r="J32" t="str">
        <f>IF(Tabela8J5678910111213141516171819[[#This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3" s="12"/>
      <c r="J33" t="str">
        <f>IF(Tabela8J5678910111213141516171819[[#This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4" s="12"/>
      <c r="J34" t="str">
        <f>IF(Tabela8J5678910111213141516171819[[#This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5" s="12"/>
      <c r="J35" t="str">
        <f>IF(Tabela8J5678910111213141516171819[[#This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6" s="12"/>
      <c r="J36" t="str">
        <f>IF(Tabela8J5678910111213141516171819[[#This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7" s="12"/>
      <c r="J37" t="str">
        <f>IF(Tabela8J5678910111213141516171819[[#This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8" s="12"/>
      <c r="J38" t="str">
        <f>IF(Tabela8J5678910111213141516171819[[#This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9" s="12"/>
      <c r="J39" t="str">
        <f>IF(Tabela8J5678910111213141516171819[[#This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0" s="12"/>
      <c r="J40" t="str">
        <f>IF(Tabela8J5678910111213141516171819[[#This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1" s="12"/>
      <c r="J41" t="str">
        <f>IF(Tabela8J5678910111213141516171819[[#This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2" s="12"/>
      <c r="J42" t="str">
        <f>IF(Tabela8J5678910111213141516171819[[#This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3" s="12"/>
      <c r="J43" t="str">
        <f>IF(Tabela8J5678910111213141516171819[[#This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4" s="12"/>
      <c r="J44" t="str">
        <f>IF(Tabela8J5678910111213141516171819[[#This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5" s="12"/>
      <c r="J45" t="str">
        <f>IF(Tabela8J5678910111213141516171819[[#This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6" s="12"/>
      <c r="J46" t="str">
        <f>IF(Tabela8J5678910111213141516171819[[#This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SUBTOTAL(103,Tabela8J5678910111213141516171819[NOME])</f>
        <v>0</v>
      </c>
      <c r="H47" s="32"/>
    </row>
  </sheetData>
  <sheetProtection sort="0" autoFilter="0"/>
  <conditionalFormatting sqref="L6:M46">
    <cfRule type="containsText" dxfId="123" priority="1" operator="containsText" text="Não confirmado">
      <formula>NOT(ISERROR(SEARCH("Não confirmado",L6)))</formula>
    </cfRule>
    <cfRule type="containsText" dxfId="12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15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45153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6" s="12"/>
      <c r="J6" t="str">
        <f>IF(Tabela8J567891011121314151617181920[[#This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7" s="12"/>
      <c r="J7" t="str">
        <f>IF(Tabela8J567891011121314151617181920[[#This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8" s="12"/>
      <c r="J8" t="str">
        <f>IF(Tabela8J567891011121314151617181920[[#This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9" s="12"/>
      <c r="J9" t="str">
        <f>IF(Tabela8J567891011121314151617181920[[#This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0" s="12"/>
      <c r="J10" t="str">
        <f>IF(Tabela8J567891011121314151617181920[[#This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1" s="12"/>
      <c r="J11" t="str">
        <f>IF(Tabela8J567891011121314151617181920[[#This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2" s="12"/>
      <c r="J12" t="str">
        <f>IF(Tabela8J567891011121314151617181920[[#This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3" s="12"/>
      <c r="J13" t="str">
        <f>IF(Tabela8J567891011121314151617181920[[#This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4" s="12"/>
      <c r="J14" t="str">
        <f>IF(Tabela8J567891011121314151617181920[[#This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5" s="12"/>
      <c r="J15" t="str">
        <f>IF(Tabela8J567891011121314151617181920[[#This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6" s="12"/>
      <c r="J16" t="str">
        <f>IF(Tabela8J567891011121314151617181920[[#This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7" s="12"/>
      <c r="J17" t="str">
        <f>IF(Tabela8J567891011121314151617181920[[#This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8" s="12"/>
      <c r="J18" t="str">
        <f>IF(Tabela8J567891011121314151617181920[[#This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9" s="12"/>
      <c r="J19" t="str">
        <f>IF(Tabela8J567891011121314151617181920[[#This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0" s="12"/>
      <c r="J20" t="str">
        <f>IF(Tabela8J567891011121314151617181920[[#This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1" s="12"/>
      <c r="J21" t="str">
        <f>IF(Tabela8J567891011121314151617181920[[#This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2" s="12"/>
      <c r="J22" t="str">
        <f>IF(Tabela8J567891011121314151617181920[[#This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3" s="12"/>
      <c r="J23" t="str">
        <f>IF(Tabela8J567891011121314151617181920[[#This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4" s="12"/>
      <c r="J24" t="str">
        <f>IF(Tabela8J567891011121314151617181920[[#This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5" s="12"/>
      <c r="J25" t="str">
        <f>IF(Tabela8J567891011121314151617181920[[#This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6" s="12"/>
      <c r="J26" t="str">
        <f>IF(Tabela8J567891011121314151617181920[[#This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7" s="12"/>
      <c r="J27" t="str">
        <f>IF(Tabela8J567891011121314151617181920[[#This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8" s="12"/>
      <c r="J28" t="str">
        <f>IF(Tabela8J567891011121314151617181920[[#This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9" s="12"/>
      <c r="J29" t="str">
        <f>IF(Tabela8J567891011121314151617181920[[#This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0" s="12"/>
      <c r="J30" t="str">
        <f>IF(Tabela8J567891011121314151617181920[[#This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1" s="12"/>
      <c r="J31" t="str">
        <f>IF(Tabela8J567891011121314151617181920[[#This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2" s="12"/>
      <c r="J32" t="str">
        <f>IF(Tabela8J567891011121314151617181920[[#This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3" s="12"/>
      <c r="J33" t="str">
        <f>IF(Tabela8J567891011121314151617181920[[#This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4" s="12"/>
      <c r="J34" t="str">
        <f>IF(Tabela8J567891011121314151617181920[[#This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5" s="12"/>
      <c r="J35" t="str">
        <f>IF(Tabela8J567891011121314151617181920[[#This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6" s="12"/>
      <c r="J36" t="str">
        <f>IF(Tabela8J567891011121314151617181920[[#This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7" s="12"/>
      <c r="J37" t="str">
        <f>IF(Tabela8J567891011121314151617181920[[#This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8" s="12"/>
      <c r="J38" t="str">
        <f>IF(Tabela8J567891011121314151617181920[[#This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9" s="12"/>
      <c r="J39" t="str">
        <f>IF(Tabela8J567891011121314151617181920[[#This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0" s="12"/>
      <c r="J40" t="str">
        <f>IF(Tabela8J567891011121314151617181920[[#This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1" s="12"/>
      <c r="J41" t="str">
        <f>IF(Tabela8J567891011121314151617181920[[#This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2" s="12"/>
      <c r="J42" t="str">
        <f>IF(Tabela8J567891011121314151617181920[[#This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3" s="12"/>
      <c r="J43" t="str">
        <f>IF(Tabela8J567891011121314151617181920[[#This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4" s="12"/>
      <c r="J44" t="str">
        <f>IF(Tabela8J567891011121314151617181920[[#This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5" s="12"/>
      <c r="J45" t="str">
        <f>IF(Tabela8J567891011121314151617181920[[#This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6" s="12"/>
      <c r="J46" t="str">
        <f>IF(Tabela8J567891011121314151617181920[[#This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SUBTOTAL(103,Tabela8J567891011121314151617181920[NOME])</f>
        <v>0</v>
      </c>
      <c r="H47" s="32"/>
    </row>
  </sheetData>
  <sheetProtection sort="0" autoFilter="0"/>
  <conditionalFormatting sqref="L6:M46">
    <cfRule type="containsText" dxfId="117" priority="1" operator="containsText" text="Não confirmado">
      <formula>NOT(ISERROR(SEARCH("Não confirmado",L6)))</formula>
    </cfRule>
    <cfRule type="containsText" dxfId="11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16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45154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SUBTOTAL(103,Tabela8J567891011121314151617181936[NOME])</f>
        <v>0</v>
      </c>
      <c r="H47" s="32"/>
    </row>
  </sheetData>
  <sheetProtection sort="0" autoFilter="0"/>
  <conditionalFormatting sqref="L6:M46">
    <cfRule type="containsText" dxfId="115" priority="1" operator="containsText" text="Não confirmado">
      <formula>NOT(ISERROR(SEARCH("Não confirmado",L6)))</formula>
    </cfRule>
    <cfRule type="containsText" dxfId="11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45155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6" s="12"/>
      <c r="J6" t="str">
        <f>IF(Tabela8J56[[#This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7" s="12"/>
      <c r="J7" t="str">
        <f>IF(Tabela8J56[[#This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8" s="12"/>
      <c r="J8" t="str">
        <f>IF(Tabela8J56[[#This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9" s="12"/>
      <c r="J9" t="str">
        <f>IF(Tabela8J56[[#This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0" s="12"/>
      <c r="J10" t="str">
        <f>IF(Tabela8J56[[#This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1" s="12"/>
      <c r="J11" t="str">
        <f>IF(Tabela8J56[[#This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2" s="12"/>
      <c r="J12" t="str">
        <f>IF(Tabela8J56[[#This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3" s="12"/>
      <c r="J13" t="str">
        <f>IF(Tabela8J56[[#This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4" s="12"/>
      <c r="J14" t="str">
        <f>IF(Tabela8J56[[#This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5" s="12"/>
      <c r="J15" t="str">
        <f>IF(Tabela8J56[[#This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6" s="12"/>
      <c r="J16" t="str">
        <f>IF(Tabela8J56[[#This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7" s="12"/>
      <c r="J17" t="str">
        <f>IF(Tabela8J56[[#This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8" s="12"/>
      <c r="J18" t="str">
        <f>IF(Tabela8J56[[#This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9" s="12"/>
      <c r="J19" t="str">
        <f>IF(Tabela8J56[[#This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0" s="12"/>
      <c r="J20" t="str">
        <f>IF(Tabela8J56[[#This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1" s="12"/>
      <c r="J21" t="str">
        <f>IF(Tabela8J56[[#This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2" s="12"/>
      <c r="J22" t="str">
        <f>IF(Tabela8J56[[#This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3" s="12"/>
      <c r="J23" t="str">
        <f>IF(Tabela8J56[[#This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4" s="12"/>
      <c r="J24" t="str">
        <f>IF(Tabela8J56[[#This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5" s="12"/>
      <c r="J25" t="str">
        <f>IF(Tabela8J56[[#This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6" s="12"/>
      <c r="J26" t="str">
        <f>IF(Tabela8J56[[#This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7" s="12"/>
      <c r="J27" t="str">
        <f>IF(Tabela8J56[[#This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8" s="12"/>
      <c r="J28" t="str">
        <f>IF(Tabela8J56[[#This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9" s="12"/>
      <c r="J29" t="str">
        <f>IF(Tabela8J56[[#This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0" s="12"/>
      <c r="J30" t="str">
        <f>IF(Tabela8J56[[#This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1" s="12"/>
      <c r="J31" t="str">
        <f>IF(Tabela8J56[[#This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2" s="12"/>
      <c r="J32" t="str">
        <f>IF(Tabela8J56[[#This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3" s="12"/>
      <c r="J33" t="str">
        <f>IF(Tabela8J56[[#This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4" s="12"/>
      <c r="J34" t="str">
        <f>IF(Tabela8J56[[#This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5" s="12"/>
      <c r="J35" t="str">
        <f>IF(Tabela8J56[[#This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6" s="12"/>
      <c r="J36" t="str">
        <f>IF(Tabela8J56[[#This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7" s="12"/>
      <c r="J37" t="str">
        <f>IF(Tabela8J56[[#This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8" s="12"/>
      <c r="J38" t="str">
        <f>IF(Tabela8J56[[#This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9" s="12"/>
      <c r="J39" t="str">
        <f>IF(Tabela8J56[[#This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0" s="12"/>
      <c r="J40" t="str">
        <f>IF(Tabela8J56[[#This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1" s="12"/>
      <c r="J41" t="str">
        <f>IF(Tabela8J56[[#This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2" s="12"/>
      <c r="J42" t="str">
        <f>IF(Tabela8J56[[#This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3" s="12"/>
      <c r="J43" t="str">
        <f>IF(Tabela8J56[[#This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4" s="12"/>
      <c r="J44" t="str">
        <f>IF(Tabela8J56[[#This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5" s="12"/>
      <c r="J45" t="str">
        <f>IF(Tabela8J56[[#This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6" s="12"/>
      <c r="J46" t="str">
        <f>IF(Tabela8J56[[#This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SUBTOTAL(103,Tabela8J56[NOME])</f>
        <v>0</v>
      </c>
      <c r="H47" s="32"/>
    </row>
  </sheetData>
  <sheetProtection sort="0" autoFilter="0"/>
  <conditionalFormatting sqref="L6:M46">
    <cfRule type="containsText" dxfId="121" priority="1" operator="containsText" text="Não confirmado">
      <formula>NOT(ISERROR(SEARCH("Não confirmado",L6)))</formula>
    </cfRule>
    <cfRule type="containsText" dxfId="12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45156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6" s="12"/>
      <c r="J6" t="str">
        <f>IF(Tabela8J56789101112131415161718[[#This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7" s="12"/>
      <c r="J7" t="str">
        <f>IF(Tabela8J56789101112131415161718[[#This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8" s="12"/>
      <c r="J8" t="str">
        <f>IF(Tabela8J56789101112131415161718[[#This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9" s="12"/>
      <c r="J9" t="str">
        <f>IF(Tabela8J56789101112131415161718[[#This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0" s="12"/>
      <c r="J10" t="str">
        <f>IF(Tabela8J56789101112131415161718[[#This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1" s="12"/>
      <c r="J11" t="str">
        <f>IF(Tabela8J56789101112131415161718[[#This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2" s="12"/>
      <c r="J12" t="str">
        <f>IF(Tabela8J56789101112131415161718[[#This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3" s="12"/>
      <c r="J13" t="str">
        <f>IF(Tabela8J56789101112131415161718[[#This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4" s="12"/>
      <c r="J14" t="str">
        <f>IF(Tabela8J56789101112131415161718[[#This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5" s="12"/>
      <c r="J15" t="str">
        <f>IF(Tabela8J56789101112131415161718[[#This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6" s="12"/>
      <c r="J16" t="str">
        <f>IF(Tabela8J56789101112131415161718[[#This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7" s="12"/>
      <c r="J17" t="str">
        <f>IF(Tabela8J56789101112131415161718[[#This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8" s="12"/>
      <c r="J18" t="str">
        <f>IF(Tabela8J56789101112131415161718[[#This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9" s="12"/>
      <c r="J19" t="str">
        <f>IF(Tabela8J56789101112131415161718[[#This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0" s="12"/>
      <c r="J20" t="str">
        <f>IF(Tabela8J56789101112131415161718[[#This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1" s="12"/>
      <c r="J21" t="str">
        <f>IF(Tabela8J56789101112131415161718[[#This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2" s="12"/>
      <c r="J22" t="str">
        <f>IF(Tabela8J56789101112131415161718[[#This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3" s="12"/>
      <c r="J23" t="str">
        <f>IF(Tabela8J56789101112131415161718[[#This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4" s="12"/>
      <c r="J24" t="str">
        <f>IF(Tabela8J56789101112131415161718[[#This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5" s="12"/>
      <c r="J25" t="str">
        <f>IF(Tabela8J56789101112131415161718[[#This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6" s="12"/>
      <c r="J26" t="str">
        <f>IF(Tabela8J56789101112131415161718[[#This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7" s="12"/>
      <c r="J27" t="str">
        <f>IF(Tabela8J56789101112131415161718[[#This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8" s="12"/>
      <c r="J28" t="str">
        <f>IF(Tabela8J56789101112131415161718[[#This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9" s="12"/>
      <c r="J29" t="str">
        <f>IF(Tabela8J56789101112131415161718[[#This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0" s="12"/>
      <c r="J30" t="str">
        <f>IF(Tabela8J56789101112131415161718[[#This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1" s="12"/>
      <c r="J31" t="str">
        <f>IF(Tabela8J56789101112131415161718[[#This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2" s="12"/>
      <c r="J32" t="str">
        <f>IF(Tabela8J56789101112131415161718[[#This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3" s="12"/>
      <c r="J33" t="str">
        <f>IF(Tabela8J56789101112131415161718[[#This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4" s="12"/>
      <c r="J34" t="str">
        <f>IF(Tabela8J56789101112131415161718[[#This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5" s="12"/>
      <c r="J35" t="str">
        <f>IF(Tabela8J56789101112131415161718[[#This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6" s="12"/>
      <c r="J36" t="str">
        <f>IF(Tabela8J56789101112131415161718[[#This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7" s="12"/>
      <c r="J37" t="str">
        <f>IF(Tabela8J56789101112131415161718[[#This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8" s="12"/>
      <c r="J38" t="str">
        <f>IF(Tabela8J56789101112131415161718[[#This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9" s="12"/>
      <c r="J39" t="str">
        <f>IF(Tabela8J56789101112131415161718[[#This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0" s="12"/>
      <c r="J40" t="str">
        <f>IF(Tabela8J56789101112131415161718[[#This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1" s="12"/>
      <c r="J41" t="str">
        <f>IF(Tabela8J56789101112131415161718[[#This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2" s="12"/>
      <c r="J42" t="str">
        <f>IF(Tabela8J56789101112131415161718[[#This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3" s="12"/>
      <c r="J43" t="str">
        <f>IF(Tabela8J56789101112131415161718[[#This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4" s="12"/>
      <c r="J44" t="str">
        <f>IF(Tabela8J56789101112131415161718[[#This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5" s="12"/>
      <c r="J45" t="str">
        <f>IF(Tabela8J56789101112131415161718[[#This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6" s="12"/>
      <c r="J46" t="str">
        <f>IF(Tabela8J56789101112131415161718[[#This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SUBTOTAL(103,Tabela8J56789101112131415161718[NOME])</f>
        <v>0</v>
      </c>
      <c r="H47" s="32"/>
    </row>
  </sheetData>
  <sheetProtection sort="0" autoFilter="0"/>
  <conditionalFormatting sqref="L6:M46">
    <cfRule type="containsText" dxfId="119" priority="1" operator="containsText" text="Não confirmado">
      <formula>NOT(ISERROR(SEARCH("Não confirmado",L6)))</formula>
    </cfRule>
    <cfRule type="containsText" dxfId="11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21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45159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SUBTOTAL(103,Tabela8J5678910[NOME])</f>
        <v>0</v>
      </c>
      <c r="H47" s="32"/>
    </row>
  </sheetData>
  <sheetProtection sort="0" autoFilter="0"/>
  <conditionalFormatting sqref="L6:M46">
    <cfRule type="containsText" dxfId="113" priority="1" operator="containsText" text="Não confirmado">
      <formula>NOT(ISERROR(SEARCH("Não confirmado",L6)))</formula>
    </cfRule>
    <cfRule type="containsText" dxfId="11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22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45160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6" s="12"/>
      <c r="J6" t="str">
        <f>IF(Tabela8J567891011[[#This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7" s="12"/>
      <c r="J7" t="str">
        <f>IF(Tabela8J567891011[[#This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8" s="12"/>
      <c r="J8" t="str">
        <f>IF(Tabela8J567891011[[#This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9" s="12"/>
      <c r="J9" t="str">
        <f>IF(Tabela8J567891011[[#This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0" s="12"/>
      <c r="J10" t="str">
        <f>IF(Tabela8J567891011[[#This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1" s="12"/>
      <c r="J11" t="str">
        <f>IF(Tabela8J567891011[[#This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2" s="12"/>
      <c r="J12" t="str">
        <f>IF(Tabela8J567891011[[#This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3" s="12"/>
      <c r="J13" t="str">
        <f>IF(Tabela8J567891011[[#This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4" s="12"/>
      <c r="J14" t="str">
        <f>IF(Tabela8J567891011[[#This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5" s="12"/>
      <c r="J15" t="str">
        <f>IF(Tabela8J567891011[[#This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6" s="12"/>
      <c r="J16" t="str">
        <f>IF(Tabela8J567891011[[#This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7" s="12"/>
      <c r="J17" t="str">
        <f>IF(Tabela8J567891011[[#This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8" s="12"/>
      <c r="J18" t="str">
        <f>IF(Tabela8J567891011[[#This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9" s="12"/>
      <c r="J19" t="str">
        <f>IF(Tabela8J567891011[[#This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0" s="12"/>
      <c r="J20" t="str">
        <f>IF(Tabela8J567891011[[#This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1" s="12"/>
      <c r="J21" t="str">
        <f>IF(Tabela8J567891011[[#This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2" s="12"/>
      <c r="J22" t="str">
        <f>IF(Tabela8J567891011[[#This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3" s="12"/>
      <c r="J23" t="str">
        <f>IF(Tabela8J567891011[[#This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4" s="12"/>
      <c r="J24" t="str">
        <f>IF(Tabela8J567891011[[#This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5" s="12"/>
      <c r="J25" t="str">
        <f>IF(Tabela8J567891011[[#This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6" s="12"/>
      <c r="J26" t="str">
        <f>IF(Tabela8J567891011[[#This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7" s="12"/>
      <c r="J27" t="str">
        <f>IF(Tabela8J567891011[[#This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8" s="12"/>
      <c r="J28" t="str">
        <f>IF(Tabela8J567891011[[#This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9" s="12"/>
      <c r="J29" t="str">
        <f>IF(Tabela8J567891011[[#This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0" s="12"/>
      <c r="J30" t="str">
        <f>IF(Tabela8J567891011[[#This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1" s="12"/>
      <c r="J31" t="str">
        <f>IF(Tabela8J567891011[[#This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2" s="12"/>
      <c r="J32" t="str">
        <f>IF(Tabela8J567891011[[#This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3" s="12"/>
      <c r="J33" t="str">
        <f>IF(Tabela8J567891011[[#This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4" s="12"/>
      <c r="J34" t="str">
        <f>IF(Tabela8J567891011[[#This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5" s="12"/>
      <c r="J35" t="str">
        <f>IF(Tabela8J567891011[[#This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6" s="12"/>
      <c r="J36" t="str">
        <f>IF(Tabela8J567891011[[#This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7" s="12"/>
      <c r="J37" t="str">
        <f>IF(Tabela8J567891011[[#This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8" s="12"/>
      <c r="J38" t="str">
        <f>IF(Tabela8J567891011[[#This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9" s="12"/>
      <c r="J39" t="str">
        <f>IF(Tabela8J567891011[[#This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0" s="12"/>
      <c r="J40" t="str">
        <f>IF(Tabela8J567891011[[#This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1" s="12"/>
      <c r="J41" t="str">
        <f>IF(Tabela8J567891011[[#This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2" s="12"/>
      <c r="J42" t="str">
        <f>IF(Tabela8J567891011[[#This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3" s="12"/>
      <c r="J43" t="str">
        <f>IF(Tabela8J567891011[[#This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4" s="12"/>
      <c r="J44" t="str">
        <f>IF(Tabela8J567891011[[#This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5" s="12"/>
      <c r="J45" t="str">
        <f>IF(Tabela8J567891011[[#This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6" s="12"/>
      <c r="J46" t="str">
        <f>IF(Tabela8J567891011[[#This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SUBTOTAL(103,Tabela8J567891011[NOME])</f>
        <v>0</v>
      </c>
      <c r="H47" s="32"/>
    </row>
  </sheetData>
  <sheetProtection sort="0" autoFilter="0"/>
  <conditionalFormatting sqref="L6:M46">
    <cfRule type="containsText" dxfId="107" priority="1" operator="containsText" text="Não confirmado">
      <formula>NOT(ISERROR(SEARCH("Não confirmado",L6)))</formula>
    </cfRule>
    <cfRule type="containsText" dxfId="10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45161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6" s="12"/>
      <c r="J6" t="str">
        <f>IF(Tabela8J56789101112[[#This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7" s="12"/>
      <c r="J7" t="str">
        <f>IF(Tabela8J56789101112[[#This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8" s="12"/>
      <c r="J8" t="str">
        <f>IF(Tabela8J56789101112[[#This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9" s="12"/>
      <c r="J9" t="str">
        <f>IF(Tabela8J56789101112[[#This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0" s="12"/>
      <c r="J10" t="str">
        <f>IF(Tabela8J56789101112[[#This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1" s="12"/>
      <c r="J11" t="str">
        <f>IF(Tabela8J56789101112[[#This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2" s="12"/>
      <c r="J12" t="str">
        <f>IF(Tabela8J56789101112[[#This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3" s="12"/>
      <c r="J13" t="str">
        <f>IF(Tabela8J56789101112[[#This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4" s="12"/>
      <c r="J14" t="str">
        <f>IF(Tabela8J56789101112[[#This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5" s="12"/>
      <c r="J15" t="str">
        <f>IF(Tabela8J56789101112[[#This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6" s="12"/>
      <c r="J16" t="str">
        <f>IF(Tabela8J56789101112[[#This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7" s="12"/>
      <c r="J17" t="str">
        <f>IF(Tabela8J56789101112[[#This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8" s="12"/>
      <c r="J18" t="str">
        <f>IF(Tabela8J56789101112[[#This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9" s="12"/>
      <c r="J19" t="str">
        <f>IF(Tabela8J56789101112[[#This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0" s="12"/>
      <c r="J20" t="str">
        <f>IF(Tabela8J56789101112[[#This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1" s="12"/>
      <c r="J21" t="str">
        <f>IF(Tabela8J56789101112[[#This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2" s="12"/>
      <c r="J22" t="str">
        <f>IF(Tabela8J56789101112[[#This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3" s="12"/>
      <c r="J23" t="str">
        <f>IF(Tabela8J56789101112[[#This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4" s="12"/>
      <c r="J24" t="str">
        <f>IF(Tabela8J56789101112[[#This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5" s="12"/>
      <c r="J25" t="str">
        <f>IF(Tabela8J56789101112[[#This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6" s="12"/>
      <c r="J26" t="str">
        <f>IF(Tabela8J56789101112[[#This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7" s="12"/>
      <c r="J27" t="str">
        <f>IF(Tabela8J56789101112[[#This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8" s="12"/>
      <c r="J28" t="str">
        <f>IF(Tabela8J56789101112[[#This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9" s="12"/>
      <c r="J29" t="str">
        <f>IF(Tabela8J56789101112[[#This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0" s="12"/>
      <c r="J30" t="str">
        <f>IF(Tabela8J56789101112[[#This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1" s="12"/>
      <c r="J31" t="str">
        <f>IF(Tabela8J56789101112[[#This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2" s="12"/>
      <c r="J32" t="str">
        <f>IF(Tabela8J56789101112[[#This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3" s="12"/>
      <c r="J33" t="str">
        <f>IF(Tabela8J56789101112[[#This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4" s="12"/>
      <c r="J34" t="str">
        <f>IF(Tabela8J56789101112[[#This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5" s="12"/>
      <c r="J35" t="str">
        <f>IF(Tabela8J56789101112[[#This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6" s="12"/>
      <c r="J36" t="str">
        <f>IF(Tabela8J56789101112[[#This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7" s="12"/>
      <c r="J37" t="str">
        <f>IF(Tabela8J56789101112[[#This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8" s="12"/>
      <c r="J38" t="str">
        <f>IF(Tabela8J56789101112[[#This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9" s="12"/>
      <c r="J39" t="str">
        <f>IF(Tabela8J56789101112[[#This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0" s="12"/>
      <c r="J40" t="str">
        <f>IF(Tabela8J56789101112[[#This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1" s="12"/>
      <c r="J41" t="str">
        <f>IF(Tabela8J56789101112[[#This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2" s="12"/>
      <c r="J42" t="str">
        <f>IF(Tabela8J56789101112[[#This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3" s="12"/>
      <c r="J43" t="str">
        <f>IF(Tabela8J56789101112[[#This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4" s="12"/>
      <c r="J44" t="str">
        <f>IF(Tabela8J56789101112[[#This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5" s="12"/>
      <c r="J45" t="str">
        <f>IF(Tabela8J56789101112[[#This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6" s="12"/>
      <c r="J46" t="str">
        <f>IF(Tabela8J56789101112[[#This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SUBTOTAL(103,Tabela8J56789101112[NOME])</f>
        <v>0</v>
      </c>
      <c r="H47" s="32"/>
    </row>
  </sheetData>
  <sheetProtection sort="0" autoFilter="0"/>
  <conditionalFormatting sqref="L6:M46">
    <cfRule type="containsText" dxfId="105" priority="1" operator="containsText" text="Não confirmado">
      <formula>NOT(ISERROR(SEARCH("Não confirmado",L6)))</formula>
    </cfRule>
    <cfRule type="containsText" dxfId="10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45162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6" s="12"/>
      <c r="J6" t="str">
        <f>IF(Tabela8J5678[[#This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7" s="12"/>
      <c r="J7" t="str">
        <f>IF(Tabela8J5678[[#This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8" s="12"/>
      <c r="J8" t="str">
        <f>IF(Tabela8J5678[[#This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9" s="12"/>
      <c r="J9" t="str">
        <f>IF(Tabela8J5678[[#This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0" s="12"/>
      <c r="J10" t="str">
        <f>IF(Tabela8J5678[[#This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1" s="12"/>
      <c r="J11" t="str">
        <f>IF(Tabela8J5678[[#This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2" s="12"/>
      <c r="J12" t="str">
        <f>IF(Tabela8J5678[[#This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3" s="12"/>
      <c r="J13" t="str">
        <f>IF(Tabela8J5678[[#This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4" s="12"/>
      <c r="J14" t="str">
        <f>IF(Tabela8J5678[[#This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5" s="12"/>
      <c r="J15" t="str">
        <f>IF(Tabela8J5678[[#This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6" s="12"/>
      <c r="J16" t="str">
        <f>IF(Tabela8J5678[[#This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7" s="12"/>
      <c r="J17" t="str">
        <f>IF(Tabela8J5678[[#This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8" s="12"/>
      <c r="J18" t="str">
        <f>IF(Tabela8J5678[[#This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9" s="12"/>
      <c r="J19" t="str">
        <f>IF(Tabela8J5678[[#This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0" s="12"/>
      <c r="J20" t="str">
        <f>IF(Tabela8J5678[[#This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1" s="12"/>
      <c r="J21" t="str">
        <f>IF(Tabela8J5678[[#This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2" s="12"/>
      <c r="J22" t="str">
        <f>IF(Tabela8J5678[[#This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3" s="12"/>
      <c r="J23" t="str">
        <f>IF(Tabela8J5678[[#This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4" s="12"/>
      <c r="J24" t="str">
        <f>IF(Tabela8J5678[[#This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5" s="12"/>
      <c r="J25" t="str">
        <f>IF(Tabela8J5678[[#This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6" s="12"/>
      <c r="J26" t="str">
        <f>IF(Tabela8J5678[[#This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7" s="12"/>
      <c r="J27" t="str">
        <f>IF(Tabela8J5678[[#This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8" s="12"/>
      <c r="J28" t="str">
        <f>IF(Tabela8J5678[[#This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9" s="12"/>
      <c r="J29" t="str">
        <f>IF(Tabela8J5678[[#This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0" s="12"/>
      <c r="J30" t="str">
        <f>IF(Tabela8J5678[[#This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1" s="12"/>
      <c r="J31" t="str">
        <f>IF(Tabela8J5678[[#This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2" s="12"/>
      <c r="J32" t="str">
        <f>IF(Tabela8J5678[[#This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3" s="12"/>
      <c r="J33" t="str">
        <f>IF(Tabela8J5678[[#This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4" s="12"/>
      <c r="J34" t="str">
        <f>IF(Tabela8J5678[[#This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5" s="12"/>
      <c r="J35" t="str">
        <f>IF(Tabela8J5678[[#This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6" s="12"/>
      <c r="J36" t="str">
        <f>IF(Tabela8J5678[[#This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7" s="12"/>
      <c r="J37" t="str">
        <f>IF(Tabela8J5678[[#This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8" s="12"/>
      <c r="J38" t="str">
        <f>IF(Tabela8J5678[[#This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9" s="12"/>
      <c r="J39" t="str">
        <f>IF(Tabela8J5678[[#This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0" s="12"/>
      <c r="J40" t="str">
        <f>IF(Tabela8J5678[[#This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1" s="12"/>
      <c r="J41" t="str">
        <f>IF(Tabela8J5678[[#This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2" s="12"/>
      <c r="J42" t="str">
        <f>IF(Tabela8J5678[[#This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3" s="12"/>
      <c r="J43" t="str">
        <f>IF(Tabela8J5678[[#This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4" s="12"/>
      <c r="J44" t="str">
        <f>IF(Tabela8J5678[[#This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5" s="12"/>
      <c r="J45" t="str">
        <f>IF(Tabela8J5678[[#This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6" s="12"/>
      <c r="J46" t="str">
        <f>IF(Tabela8J5678[[#This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SUBTOTAL(103,Tabela8J5678[NOME])</f>
        <v>0</v>
      </c>
      <c r="H47" s="32"/>
    </row>
  </sheetData>
  <sheetProtection sort="0" autoFilter="0"/>
  <conditionalFormatting sqref="L6:M46">
    <cfRule type="containsText" dxfId="111" priority="1" operator="containsText" text="Não confirmado">
      <formula>NOT(ISERROR(SEARCH("Não confirmado",L6)))</formula>
    </cfRule>
    <cfRule type="containsText" dxfId="11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45139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6" s="12"/>
      <c r="J6" t="str">
        <f>IF(Tabela8J1438394041[[#This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7" s="12"/>
      <c r="J7" t="str">
        <f>IF(Tabela8J1438394041[[#This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8" s="12"/>
      <c r="J8" t="str">
        <f>IF(Tabela8J1438394041[[#This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9" s="12"/>
      <c r="J9" t="str">
        <f>IF(Tabela8J1438394041[[#This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0" s="12"/>
      <c r="J10" t="str">
        <f>IF(Tabela8J1438394041[[#This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1" s="12"/>
      <c r="J11" t="str">
        <f>IF(Tabela8J1438394041[[#This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2" s="12"/>
      <c r="J12" t="str">
        <f>IF(Tabela8J1438394041[[#This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3" s="12"/>
      <c r="J13" t="str">
        <f>IF(Tabela8J1438394041[[#This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4" s="12"/>
      <c r="J14" t="str">
        <f>IF(Tabela8J1438394041[[#This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5" s="12"/>
      <c r="J15" t="str">
        <f>IF(Tabela8J1438394041[[#This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6" s="12"/>
      <c r="J16" t="str">
        <f>IF(Tabela8J1438394041[[#This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7" s="12"/>
      <c r="J17" t="str">
        <f>IF(Tabela8J1438394041[[#This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8" s="12"/>
      <c r="J18" t="str">
        <f>IF(Tabela8J1438394041[[#This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9" s="12"/>
      <c r="J19" t="str">
        <f>IF(Tabela8J1438394041[[#This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0" s="12"/>
      <c r="J20" t="str">
        <f>IF(Tabela8J1438394041[[#This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1" s="12"/>
      <c r="J21" t="str">
        <f>IF(Tabela8J1438394041[[#This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2" s="12"/>
      <c r="J22" t="str">
        <f>IF(Tabela8J1438394041[[#This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3" s="12"/>
      <c r="J23" t="str">
        <f>IF(Tabela8J1438394041[[#This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4" s="12"/>
      <c r="J24" t="str">
        <f>IF(Tabela8J1438394041[[#This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5" s="12"/>
      <c r="J25" t="str">
        <f>IF(Tabela8J1438394041[[#This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6" s="12"/>
      <c r="J26" t="str">
        <f>IF(Tabela8J1438394041[[#This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7" s="12"/>
      <c r="J27" t="str">
        <f>IF(Tabela8J1438394041[[#This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8" s="12"/>
      <c r="J28" t="str">
        <f>IF(Tabela8J1438394041[[#This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9" s="12"/>
      <c r="J29" t="str">
        <f>IF(Tabela8J1438394041[[#This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0" s="12"/>
      <c r="J30" t="str">
        <f>IF(Tabela8J1438394041[[#This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1" s="12"/>
      <c r="J31" t="str">
        <f>IF(Tabela8J1438394041[[#This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2" s="12"/>
      <c r="J32" t="str">
        <f>IF(Tabela8J1438394041[[#This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3" s="12"/>
      <c r="J33" t="str">
        <f>IF(Tabela8J1438394041[[#This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4" s="12"/>
      <c r="J34" t="str">
        <f>IF(Tabela8J1438394041[[#This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5" s="12"/>
      <c r="J35" t="str">
        <f>IF(Tabela8J1438394041[[#This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6" s="12"/>
      <c r="J36" t="str">
        <f>IF(Tabela8J1438394041[[#This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7" s="12"/>
      <c r="J37" t="str">
        <f>IF(Tabela8J1438394041[[#This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8" s="12"/>
      <c r="J38" t="str">
        <f>IF(Tabela8J1438394041[[#This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9" s="12"/>
      <c r="J39" t="str">
        <f>IF(Tabela8J1438394041[[#This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0" s="12"/>
      <c r="J40" t="str">
        <f>IF(Tabela8J1438394041[[#This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1" s="12"/>
      <c r="J41" t="str">
        <f>IF(Tabela8J1438394041[[#This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2" s="12"/>
      <c r="J42" t="str">
        <f>IF(Tabela8J1438394041[[#This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3" s="12"/>
      <c r="J43" t="str">
        <f>IF(Tabela8J1438394041[[#This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4" s="12"/>
      <c r="J44" t="str">
        <f>IF(Tabela8J1438394041[[#This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5" s="12"/>
      <c r="J45" t="str">
        <f>IF(Tabela8J1438394041[[#This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6" s="12"/>
      <c r="J46" t="str">
        <f>IF(Tabela8J1438394041[[#This Row],[EXAME]]&lt;&gt;"","Dra. Joizeanne","")</f>
        <v/>
      </c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ort="0" autoFilter="0"/>
  <conditionalFormatting sqref="L6:M46">
    <cfRule type="containsText" dxfId="137" priority="1" operator="containsText" text="Não confirmado">
      <formula>NOT(ISERROR(SEARCH("Não confirmado",L6)))</formula>
    </cfRule>
    <cfRule type="containsText" dxfId="13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18" sqref="E18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45163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6" s="12"/>
      <c r="J6" t="str">
        <f>IF(Tabela8J56789[[#This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7" s="12"/>
      <c r="J7" t="str">
        <f>IF(Tabela8J56789[[#This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8" s="12"/>
      <c r="J8" t="str">
        <f>IF(Tabela8J56789[[#This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9" s="12"/>
      <c r="J9" t="str">
        <f>IF(Tabela8J56789[[#This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0" s="12"/>
      <c r="J10" t="str">
        <f>IF(Tabela8J56789[[#This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1" s="12"/>
      <c r="J11" t="str">
        <f>IF(Tabela8J56789[[#This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2" s="12"/>
      <c r="J12" t="str">
        <f>IF(Tabela8J56789[[#This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3" s="12"/>
      <c r="J13" t="str">
        <f>IF(Tabela8J56789[[#This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4" s="12"/>
      <c r="J14" t="str">
        <f>IF(Tabela8J56789[[#This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5" s="12"/>
      <c r="J15" t="str">
        <f>IF(Tabela8J56789[[#This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6" s="12"/>
      <c r="J16" t="str">
        <f>IF(Tabela8J56789[[#This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7" s="12"/>
      <c r="J17" t="str">
        <f>IF(Tabela8J56789[[#This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8" s="12"/>
      <c r="J18" t="str">
        <f>IF(Tabela8J56789[[#This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9" s="12"/>
      <c r="J19" t="str">
        <f>IF(Tabela8J56789[[#This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0" s="12"/>
      <c r="J20" t="str">
        <f>IF(Tabela8J56789[[#This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1" s="12"/>
      <c r="J21" t="str">
        <f>IF(Tabela8J56789[[#This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2" s="12"/>
      <c r="J22" t="str">
        <f>IF(Tabela8J56789[[#This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3" s="12"/>
      <c r="J23" t="str">
        <f>IF(Tabela8J56789[[#This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4" s="12"/>
      <c r="J24" t="str">
        <f>IF(Tabela8J56789[[#This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5" s="12"/>
      <c r="J25" t="str">
        <f>IF(Tabela8J56789[[#This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6" s="12"/>
      <c r="J26" t="str">
        <f>IF(Tabela8J56789[[#This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7" s="12"/>
      <c r="J27" t="str">
        <f>IF(Tabela8J56789[[#This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8" s="12"/>
      <c r="J28" t="str">
        <f>IF(Tabela8J56789[[#This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9" s="12"/>
      <c r="J29" t="str">
        <f>IF(Tabela8J56789[[#This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0" s="12"/>
      <c r="J30" t="str">
        <f>IF(Tabela8J56789[[#This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1" s="12"/>
      <c r="J31" t="str">
        <f>IF(Tabela8J56789[[#This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2" s="12"/>
      <c r="J32" t="str">
        <f>IF(Tabela8J56789[[#This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3" s="12"/>
      <c r="J33" t="str">
        <f>IF(Tabela8J56789[[#This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4" s="12"/>
      <c r="J34" t="str">
        <f>IF(Tabela8J56789[[#This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5" s="12"/>
      <c r="J35" t="str">
        <f>IF(Tabela8J56789[[#This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6" s="12"/>
      <c r="J36" t="str">
        <f>IF(Tabela8J56789[[#This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7" s="12"/>
      <c r="J37" t="str">
        <f>IF(Tabela8J56789[[#This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8" s="12"/>
      <c r="J38" t="str">
        <f>IF(Tabela8J56789[[#This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9" s="12"/>
      <c r="J39" t="str">
        <f>IF(Tabela8J56789[[#This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0" s="12"/>
      <c r="J40" t="str">
        <f>IF(Tabela8J56789[[#This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1" s="12"/>
      <c r="J41" t="str">
        <f>IF(Tabela8J56789[[#This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2" s="12"/>
      <c r="J42" t="str">
        <f>IF(Tabela8J56789[[#This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3" s="12"/>
      <c r="J43" t="str">
        <f>IF(Tabela8J56789[[#This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4" s="12"/>
      <c r="J44" t="str">
        <f>IF(Tabela8J56789[[#This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5" s="12"/>
      <c r="J45" t="str">
        <f>IF(Tabela8J56789[[#This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6" s="12"/>
      <c r="J46" t="str">
        <f>IF(Tabela8J56789[[#This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SUBTOTAL(103,Tabela8J56789[NOME])</f>
        <v>0</v>
      </c>
      <c r="H47" s="32"/>
    </row>
  </sheetData>
  <sheetProtection sort="0" autoFilter="0"/>
  <conditionalFormatting sqref="L6:M46">
    <cfRule type="containsText" dxfId="109" priority="1" operator="containsText" text="Não confirmado">
      <formula>NOT(ISERROR(SEARCH("Não confirmado",L6)))</formula>
    </cfRule>
    <cfRule type="containsText" dxfId="10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28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45166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6" s="12"/>
      <c r="J6" t="str">
        <f>IF(Tabela8J567891011122[[#This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7" s="12"/>
      <c r="J7" t="str">
        <f>IF(Tabela8J567891011122[[#This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8" s="12"/>
      <c r="J8" t="str">
        <f>IF(Tabela8J567891011122[[#This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9" s="12"/>
      <c r="J9" t="str">
        <f>IF(Tabela8J567891011122[[#This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0" s="12"/>
      <c r="J10" t="str">
        <f>IF(Tabela8J567891011122[[#This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1" s="12"/>
      <c r="J11" t="str">
        <f>IF(Tabela8J567891011122[[#This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2" s="12"/>
      <c r="J12" t="str">
        <f>IF(Tabela8J567891011122[[#This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3" s="12"/>
      <c r="J13" t="str">
        <f>IF(Tabela8J567891011122[[#This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4" s="12"/>
      <c r="J14" t="str">
        <f>IF(Tabela8J567891011122[[#This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5" s="12"/>
      <c r="J15" t="str">
        <f>IF(Tabela8J567891011122[[#This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6" s="12"/>
      <c r="J16" t="str">
        <f>IF(Tabela8J567891011122[[#This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7" s="12"/>
      <c r="J17" t="str">
        <f>IF(Tabela8J567891011122[[#This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8" s="12"/>
      <c r="J18" t="str">
        <f>IF(Tabela8J567891011122[[#This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9" s="12"/>
      <c r="J19" t="str">
        <f>IF(Tabela8J567891011122[[#This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0" s="12"/>
      <c r="J20" t="str">
        <f>IF(Tabela8J567891011122[[#This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1" s="12"/>
      <c r="J21" t="str">
        <f>IF(Tabela8J567891011122[[#This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2" s="12"/>
      <c r="J22" t="str">
        <f>IF(Tabela8J567891011122[[#This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3" s="12"/>
      <c r="J23" t="str">
        <f>IF(Tabela8J567891011122[[#This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4" s="12"/>
      <c r="J24" t="str">
        <f>IF(Tabela8J567891011122[[#This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5" s="12"/>
      <c r="J25" t="str">
        <f>IF(Tabela8J567891011122[[#This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6" s="12"/>
      <c r="J26" t="str">
        <f>IF(Tabela8J567891011122[[#This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7" s="12"/>
      <c r="J27" t="str">
        <f>IF(Tabela8J567891011122[[#This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8" s="12"/>
      <c r="J28" t="str">
        <f>IF(Tabela8J567891011122[[#This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9" s="12"/>
      <c r="J29" t="str">
        <f>IF(Tabela8J567891011122[[#This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0" s="12"/>
      <c r="J30" t="str">
        <f>IF(Tabela8J567891011122[[#This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1" s="12"/>
      <c r="J31" t="str">
        <f>IF(Tabela8J567891011122[[#This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2" s="12"/>
      <c r="J32" t="str">
        <f>IF(Tabela8J567891011122[[#This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3" s="12"/>
      <c r="J33" t="str">
        <f>IF(Tabela8J567891011122[[#This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4" s="12"/>
      <c r="J34" t="str">
        <f>IF(Tabela8J567891011122[[#This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5" s="12"/>
      <c r="J35" t="str">
        <f>IF(Tabela8J567891011122[[#This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6" s="12"/>
      <c r="J36" t="str">
        <f>IF(Tabela8J567891011122[[#This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7" s="12"/>
      <c r="J37" t="str">
        <f>IF(Tabela8J567891011122[[#This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8" s="12"/>
      <c r="J38" t="str">
        <f>IF(Tabela8J567891011122[[#This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9" s="12"/>
      <c r="J39" t="str">
        <f>IF(Tabela8J567891011122[[#This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0" s="12"/>
      <c r="J40" t="str">
        <f>IF(Tabela8J567891011122[[#This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1" s="12"/>
      <c r="J41" t="str">
        <f>IF(Tabela8J567891011122[[#This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2" s="12"/>
      <c r="J42" t="str">
        <f>IF(Tabela8J567891011122[[#This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3" s="12"/>
      <c r="J43" t="str">
        <f>IF(Tabela8J567891011122[[#This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4" s="12"/>
      <c r="J44" t="str">
        <f>IF(Tabela8J567891011122[[#This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5" s="12"/>
      <c r="J45" t="str">
        <f>IF(Tabela8J567891011122[[#This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6" s="12"/>
      <c r="J46" t="str">
        <f>IF(Tabela8J567891011122[[#This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SUBTOTAL(103,Tabela8J567891011122[NOME])</f>
        <v>0</v>
      </c>
      <c r="H47" s="32"/>
    </row>
  </sheetData>
  <sheetProtection sort="0" autoFilter="0"/>
  <conditionalFormatting sqref="L6:M46">
    <cfRule type="containsText" dxfId="103" priority="1" operator="containsText" text="Não confirmado">
      <formula>NOT(ISERROR(SEARCH("Não confirmado",L6)))</formula>
    </cfRule>
    <cfRule type="containsText" dxfId="10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DAC-DE09-473E-80C1-79C7FEAFC2DE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29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45167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6" s="12"/>
      <c r="J6" t="str">
        <f>IF(Tabela8J5678910111221437[[#This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7" s="12"/>
      <c r="J7" t="str">
        <f>IF(Tabela8J5678910111221437[[#This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8" s="12"/>
      <c r="J8" t="str">
        <f>IF(Tabela8J5678910111221437[[#This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9" s="12"/>
      <c r="J9" t="str">
        <f>IF(Tabela8J5678910111221437[[#This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0" s="12"/>
      <c r="J10" t="str">
        <f>IF(Tabela8J5678910111221437[[#This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1" s="12"/>
      <c r="J11" t="str">
        <f>IF(Tabela8J5678910111221437[[#This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2" s="12"/>
      <c r="J12" t="str">
        <f>IF(Tabela8J5678910111221437[[#This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Preços'!E29,IF(AND(Tabela8J5678910111221437[[#This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3" s="12"/>
      <c r="J13" t="str">
        <f>IF(Tabela8J5678910111221437[[#This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4" s="12"/>
      <c r="J14" t="str">
        <f>IF(Tabela8J5678910111221437[[#This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5" s="12"/>
      <c r="J15" t="str">
        <f>IF(Tabela8J5678910111221437[[#This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6" s="12"/>
      <c r="J16" t="str">
        <f>IF(Tabela8J5678910111221437[[#This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7" s="12"/>
      <c r="J17" t="str">
        <f>IF(Tabela8J5678910111221437[[#This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8" s="12"/>
      <c r="J18" t="str">
        <f>IF(Tabela8J5678910111221437[[#This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19" s="12"/>
      <c r="J19" t="str">
        <f>IF(Tabela8J5678910111221437[[#This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0" s="12"/>
      <c r="J20" t="str">
        <f>IF(Tabela8J5678910111221437[[#This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1" s="12"/>
      <c r="J21" t="str">
        <f>IF(Tabela8J5678910111221437[[#This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2" s="12"/>
      <c r="J22" t="str">
        <f>IF(Tabela8J5678910111221437[[#This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Preços'!E39,IF(AND(Tabela8J5678910111221437[[#This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3" s="12"/>
      <c r="J23" t="str">
        <f>IF(Tabela8J5678910111221437[[#This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4" s="12"/>
      <c r="J24" t="str">
        <f>IF(Tabela8J5678910111221437[[#This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5" s="12"/>
      <c r="J25" t="str">
        <f>IF(Tabela8J5678910111221437[[#This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6" s="12"/>
      <c r="J26" t="str">
        <f>IF(Tabela8J5678910111221437[[#This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7" s="12"/>
      <c r="J27" t="str">
        <f>IF(Tabela8J5678910111221437[[#This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8" s="12"/>
      <c r="J28" t="str">
        <f>IF(Tabela8J5678910111221437[[#This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29" s="12"/>
      <c r="J29" t="str">
        <f>IF(Tabela8J5678910111221437[[#This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0" s="12"/>
      <c r="J30" t="str">
        <f>IF(Tabela8J5678910111221437[[#This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1" s="12"/>
      <c r="J31" t="str">
        <f>IF(Tabela8J5678910111221437[[#This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2" s="12"/>
      <c r="J32" t="str">
        <f>IF(Tabela8J5678910111221437[[#This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Preços'!E49,IF(AND(Tabela8J5678910111221437[[#This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3" s="12"/>
      <c r="J33" t="str">
        <f>IF(Tabela8J5678910111221437[[#This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4" s="12"/>
      <c r="J34" t="str">
        <f>IF(Tabela8J5678910111221437[[#This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5" s="12"/>
      <c r="J35" t="str">
        <f>IF(Tabela8J5678910111221437[[#This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6" s="12"/>
      <c r="J36" t="str">
        <f>IF(Tabela8J5678910111221437[[#This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Preços'!E53,IF(AND(Tabela8J5678910111221437[[#This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7" s="12"/>
      <c r="J37" t="str">
        <f>IF(Tabela8J5678910111221437[[#This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Preços'!E54,IF(AND(Tabela8J5678910111221437[[#This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8" s="12"/>
      <c r="J38" t="str">
        <f>IF(Tabela8J5678910111221437[[#This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Preços'!E55,IF(AND(Tabela8J5678910111221437[[#This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39" s="12"/>
      <c r="J39" t="str">
        <f>IF(Tabela8J5678910111221437[[#This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Preços'!E56,IF(AND(Tabela8J5678910111221437[[#This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0" s="12"/>
      <c r="J40" t="str">
        <f>IF(Tabela8J5678910111221437[[#This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Preços'!E57,IF(AND(Tabela8J5678910111221437[[#This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1" s="12"/>
      <c r="J41" t="str">
        <f>IF(Tabela8J5678910111221437[[#This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Preços'!E58,IF(AND(Tabela8J5678910111221437[[#This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2" s="12"/>
      <c r="J42" t="str">
        <f>IF(Tabela8J5678910111221437[[#This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Preços'!E59,IF(AND(Tabela8J5678910111221437[[#This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3" s="12"/>
      <c r="J43" t="str">
        <f>IF(Tabela8J5678910111221437[[#This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Preços'!E60,IF(AND(Tabela8J5678910111221437[[#This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4" s="12"/>
      <c r="J44" t="str">
        <f>IF(Tabela8J5678910111221437[[#This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Preços'!E61,IF(AND(Tabela8J5678910111221437[[#This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5" s="12"/>
      <c r="J45" t="str">
        <f>IF(Tabela8J5678910111221437[[#This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IF(AND(Tabela8J5678910111221437[[#This Row],[EXAME]]="US DE MAMAS E AXILAS",Tabela8J5678910111221437[[#This Row],[CONVÊNIO]]="PARTICULAR"),'Tabela de Preços'!$C$21,IF(AND(Tabela8J5678910111221437[[#This Row],[EXAME]]="US DE MAMAS E AXILAS",Tabela8J5678910111221437[[#This Row],[CONVÊNIO]]="AMOR SAÚDE"),'Tabela de Preços'!$E$21,IF(AND(Tabela8J5678910111221437[[#This Row],[EXAME]]="PAAF DE MAMAS",Tabela8J5678910111221437[[#This Row],[CONVÊNIO]]="PARTICULAR"),'Tabela de Preços'!$C$22,IF(AND(Tabela8J5678910111221437[[#This Row],[EXAME]]="PAAF DE MAMAS",Tabela8J5678910111221437[[#This Row],[CONVÊNIO]]="SUS"),'Tabela de Preços'!E62,IF(AND(Tabela8J5678910111221437[[#This Row],[EXAME]]="CORE BIOPSY",Tabela8J5678910111221437[[#This Row],[CONVÊNIO]]="PARTICULAR"),'Tabela de Preços'!$C$23,IF(AND(Tabela8J5678910111221437[[#This Row],[EXAME]]="CORE BIOPSY",Tabela8J5678910111221437[[#This Row],[CONVÊNIO]]="SUS"),'Tabela de Preços'!$E$23,IF(AND(Tabela8J5678910111221437[[#This Row],[EXAME]]="US DE MAMAS",Tabela8J5678910111221437[[#This Row],[CONVÊNIO]]="TOPSAÚDE"),'Tabela de Preços'!$E$24,IF(AND(Tabela8J5678910111221437[[#This Row],[EXAME]]="US DE AXILAS",Tabela8J5678910111221437[[#This Row],[CONVÊNIO]]="TOPSAÚDE"),'Tabela de Preços'!$E$25,IF(AND(Tabela8J5678910111221437[[#This Row],[EXAME]]="US DE MAMAS E AXILAS",Tabela8J5678910111221437[[#This Row],[CONVÊNIO]]="PAX"),'Tabela de Preços'!$E$26,"")))))))))</f>
        <v/>
      </c>
      <c r="I46" s="12"/>
      <c r="J46" t="str">
        <f>IF(Tabela8J5678910111221437[[#This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SUBTOTAL(103,Tabela8J5678910111221437[NOME])</f>
        <v>0</v>
      </c>
      <c r="H47" s="32"/>
    </row>
  </sheetData>
  <sheetProtection sort="0" autoFilter="0"/>
  <conditionalFormatting sqref="L6:M46">
    <cfRule type="containsText" dxfId="42" priority="1" operator="containsText" text="Não confirmado">
      <formula>NOT(ISERROR(SEARCH("Não confirmado",L6)))</formula>
    </cfRule>
    <cfRule type="containsText" dxfId="4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581BE635-B885-4F2B-B40D-0E544B57A55D}">
      <formula1>"Sim, Não"</formula1>
    </dataValidation>
    <dataValidation type="list" allowBlank="1" showInputMessage="1" showErrorMessage="1" sqref="N6:N44" xr:uid="{50EFCE15-F481-4003-8A79-5339CAA1C997}">
      <formula1>"Sim"</formula1>
    </dataValidation>
    <dataValidation type="list" allowBlank="1" showInputMessage="1" showErrorMessage="1" sqref="L6:L46" xr:uid="{4F03F703-45E9-4C05-9878-9854980BFD58}">
      <formula1>"Confirmado, Não confirmado"</formula1>
    </dataValidation>
    <dataValidation type="list" allowBlank="1" showInputMessage="1" showErrorMessage="1" sqref="I6:I46" xr:uid="{FAA76DB6-9C51-4BA4-96CE-95A3293FFE40}">
      <formula1>"PAGO"</formula1>
    </dataValidation>
    <dataValidation type="list" allowBlank="1" showInputMessage="1" showErrorMessage="1" sqref="F6:F46" xr:uid="{441E3A3B-85D4-4CB2-9E7D-6E035F50559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0FD498-1F42-49D1-93AD-F6A070071E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7922-520C-4267-B8F7-2985205B674C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30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45168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6" s="12"/>
      <c r="J6" t="str">
        <f>IF(Tabela8J56789101112214[[#This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Preços'!E23,IF(AND(Tabela8J56789101112214[[#This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7" s="12"/>
      <c r="J7" t="str">
        <f>IF(Tabela8J56789101112214[[#This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Preços'!E24,IF(AND(Tabela8J56789101112214[[#This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8" s="12"/>
      <c r="J8" t="str">
        <f>IF(Tabela8J56789101112214[[#This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Preços'!E25,IF(AND(Tabela8J56789101112214[[#This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9" s="12"/>
      <c r="J9" t="str">
        <f>IF(Tabela8J56789101112214[[#This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Preços'!E26,IF(AND(Tabela8J56789101112214[[#This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0" s="12"/>
      <c r="J10" t="str">
        <f>IF(Tabela8J56789101112214[[#This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Preços'!E27,IF(AND(Tabela8J56789101112214[[#This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1" s="12"/>
      <c r="J11" t="str">
        <f>IF(Tabela8J56789101112214[[#This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Preços'!E28,IF(AND(Tabela8J56789101112214[[#This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2" s="12"/>
      <c r="J12" t="str">
        <f>IF(Tabela8J56789101112214[[#This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Preços'!E29,IF(AND(Tabela8J56789101112214[[#This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3" s="12"/>
      <c r="J13" t="str">
        <f>IF(Tabela8J56789101112214[[#This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Preços'!E30,IF(AND(Tabela8J56789101112214[[#This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4" s="12"/>
      <c r="J14" t="str">
        <f>IF(Tabela8J56789101112214[[#This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Preços'!E31,IF(AND(Tabela8J56789101112214[[#This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5" s="12"/>
      <c r="J15" t="str">
        <f>IF(Tabela8J56789101112214[[#This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6" s="12"/>
      <c r="J16" t="str">
        <f>IF(Tabela8J56789101112214[[#This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Preços'!E33,IF(AND(Tabela8J56789101112214[[#This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7" s="12"/>
      <c r="J17" t="str">
        <f>IF(Tabela8J56789101112214[[#This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Preços'!E34,IF(AND(Tabela8J56789101112214[[#This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8" s="12"/>
      <c r="J18" t="str">
        <f>IF(Tabela8J56789101112214[[#This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Preços'!E35,IF(AND(Tabela8J56789101112214[[#This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19" s="12"/>
      <c r="J19" t="str">
        <f>IF(Tabela8J56789101112214[[#This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Preços'!E36,IF(AND(Tabela8J56789101112214[[#This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0" s="12"/>
      <c r="J20" t="str">
        <f>IF(Tabela8J56789101112214[[#This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Preços'!E37,IF(AND(Tabela8J56789101112214[[#This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1" s="12"/>
      <c r="J21" t="str">
        <f>IF(Tabela8J56789101112214[[#This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Preços'!E38,IF(AND(Tabela8J56789101112214[[#This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2" s="12"/>
      <c r="J22" t="str">
        <f>IF(Tabela8J56789101112214[[#This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Preços'!E39,IF(AND(Tabela8J56789101112214[[#This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3" s="12"/>
      <c r="J23" t="str">
        <f>IF(Tabela8J56789101112214[[#This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Preços'!E40,IF(AND(Tabela8J56789101112214[[#This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4" s="12"/>
      <c r="J24" t="str">
        <f>IF(Tabela8J56789101112214[[#This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Preços'!E41,IF(AND(Tabela8J56789101112214[[#This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5" s="12"/>
      <c r="J25" t="str">
        <f>IF(Tabela8J56789101112214[[#This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6" s="12"/>
      <c r="J26" t="str">
        <f>IF(Tabela8J56789101112214[[#This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Preços'!E43,IF(AND(Tabela8J56789101112214[[#This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7" s="12"/>
      <c r="J27" t="str">
        <f>IF(Tabela8J56789101112214[[#This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Preços'!E44,IF(AND(Tabela8J56789101112214[[#This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8" s="12"/>
      <c r="J28" t="str">
        <f>IF(Tabela8J56789101112214[[#This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Preços'!E45,IF(AND(Tabela8J56789101112214[[#This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29" s="12"/>
      <c r="J29" t="str">
        <f>IF(Tabela8J56789101112214[[#This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Preços'!E46,IF(AND(Tabela8J56789101112214[[#This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0" s="12"/>
      <c r="J30" t="str">
        <f>IF(Tabela8J56789101112214[[#This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Preços'!E47,IF(AND(Tabela8J56789101112214[[#This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1" s="12"/>
      <c r="J31" t="str">
        <f>IF(Tabela8J56789101112214[[#This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Preços'!E48,IF(AND(Tabela8J56789101112214[[#This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2" s="12"/>
      <c r="J32" t="str">
        <f>IF(Tabela8J56789101112214[[#This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Preços'!E49,IF(AND(Tabela8J56789101112214[[#This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3" s="12"/>
      <c r="J33" t="str">
        <f>IF(Tabela8J56789101112214[[#This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Preços'!E50,IF(AND(Tabela8J56789101112214[[#This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4" s="12"/>
      <c r="J34" t="str">
        <f>IF(Tabela8J56789101112214[[#This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Preços'!E51,IF(AND(Tabela8J56789101112214[[#This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5" s="12"/>
      <c r="J35" t="str">
        <f>IF(Tabela8J56789101112214[[#This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6" s="12"/>
      <c r="J36" t="str">
        <f>IF(Tabela8J56789101112214[[#This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Preços'!E53,IF(AND(Tabela8J56789101112214[[#This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7" s="12"/>
      <c r="J37" t="str">
        <f>IF(Tabela8J56789101112214[[#This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Preços'!E54,IF(AND(Tabela8J56789101112214[[#This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8" s="12"/>
      <c r="J38" t="str">
        <f>IF(Tabela8J56789101112214[[#This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Preços'!E55,IF(AND(Tabela8J56789101112214[[#This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39" s="12"/>
      <c r="J39" t="str">
        <f>IF(Tabela8J56789101112214[[#This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Preços'!E56,IF(AND(Tabela8J56789101112214[[#This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0" s="12"/>
      <c r="J40" t="str">
        <f>IF(Tabela8J56789101112214[[#This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Preços'!E57,IF(AND(Tabela8J56789101112214[[#This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1" s="12"/>
      <c r="J41" t="str">
        <f>IF(Tabela8J56789101112214[[#This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Preços'!E58,IF(AND(Tabela8J56789101112214[[#This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2" s="12"/>
      <c r="J42" t="str">
        <f>IF(Tabela8J56789101112214[[#This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Preços'!E59,IF(AND(Tabela8J56789101112214[[#This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3" s="12"/>
      <c r="J43" t="str">
        <f>IF(Tabela8J56789101112214[[#This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Preços'!E60,IF(AND(Tabela8J56789101112214[[#This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4" s="12"/>
      <c r="J44" t="str">
        <f>IF(Tabela8J56789101112214[[#This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Preços'!E61,IF(AND(Tabela8J56789101112214[[#This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5" s="12"/>
      <c r="J45" t="str">
        <f>IF(Tabela8J56789101112214[[#This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IF(AND(Tabela8J56789101112214[[#This Row],[EXAME]]="US DE MAMAS E AXILAS",Tabela8J56789101112214[[#This Row],[CONVÊNIO]]="PARTICULAR"),'Tabela de Preços'!$C$21,IF(AND(Tabela8J56789101112214[[#This Row],[EXAME]]="US DE MAMAS E AXILAS",Tabela8J56789101112214[[#This Row],[CONVÊNIO]]="AMOR SAÚDE"),'Tabela de Preços'!$E$21,IF(AND(Tabela8J56789101112214[[#This Row],[EXAME]]="PAAF DE MAMAS",Tabela8J56789101112214[[#This Row],[CONVÊNIO]]="PARTICULAR"),'Tabela de Preços'!$C$22,IF(AND(Tabela8J56789101112214[[#This Row],[EXAME]]="PAAF DE MAMAS",Tabela8J56789101112214[[#This Row],[CONVÊNIO]]="SUS"),'Tabela de Preços'!E62,IF(AND(Tabela8J56789101112214[[#This Row],[EXAME]]="CORE BIOPSY",Tabela8J56789101112214[[#This Row],[CONVÊNIO]]="PARTICULAR"),'Tabela de Preços'!$C$23,IF(AND(Tabela8J56789101112214[[#This Row],[EXAME]]="CORE BIOPSY",Tabela8J56789101112214[[#This Row],[CONVÊNIO]]="SUS"),'Tabela de Preços'!$E$23,IF(AND(Tabela8J56789101112214[[#This Row],[EXAME]]="US DE MAMAS",Tabela8J56789101112214[[#This Row],[CONVÊNIO]]="TOPSAÚDE"),'Tabela de Preços'!$E$24,IF(AND(Tabela8J56789101112214[[#This Row],[EXAME]]="US DE AXILAS",Tabela8J56789101112214[[#This Row],[CONVÊNIO]]="TOPSAÚDE"),'Tabela de Preços'!$E$25,IF(AND(Tabela8J56789101112214[[#This Row],[EXAME]]="US DE MAMAS E AXILAS",Tabela8J56789101112214[[#This Row],[CONVÊNIO]]="PAX"),'Tabela de Preços'!$E$26,"")))))))))</f>
        <v/>
      </c>
      <c r="I46" s="12"/>
      <c r="J46" t="str">
        <f>IF(Tabela8J56789101112214[[#This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SUBTOTAL(103,Tabela8J56789101112214[NOME])</f>
        <v>0</v>
      </c>
      <c r="H47" s="32"/>
    </row>
  </sheetData>
  <sheetProtection sort="0" autoFilter="0"/>
  <conditionalFormatting sqref="L6:M46">
    <cfRule type="containsText" dxfId="57" priority="1" operator="containsText" text="Não confirmado">
      <formula>NOT(ISERROR(SEARCH("Não confirmado",L6)))</formula>
    </cfRule>
    <cfRule type="containsText" dxfId="5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A954D20F-958D-4D03-BB1C-23A9E92D313D}">
      <formula1>"UNIMED, PARTICULAR, FUSEX, AMOR SAÚDE, SUS, CORTESIA,TOPSAÚDE,PAX,"</formula1>
    </dataValidation>
    <dataValidation type="list" allowBlank="1" showInputMessage="1" showErrorMessage="1" sqref="I6:I46" xr:uid="{9BB5DC14-13A8-4B77-B5D7-E24458C97A5B}">
      <formula1>"PAGO"</formula1>
    </dataValidation>
    <dataValidation type="list" allowBlank="1" showInputMessage="1" showErrorMessage="1" sqref="L6:L46" xr:uid="{EA6A33A1-5567-4154-8A6C-E932EB2D2FD8}">
      <formula1>"Confirmado, Não confirmado"</formula1>
    </dataValidation>
    <dataValidation type="list" allowBlank="1" showInputMessage="1" showErrorMessage="1" sqref="N6:N44" xr:uid="{9ACC4CF5-2523-43F0-8536-4F64F18A0877}">
      <formula1>"Sim"</formula1>
    </dataValidation>
    <dataValidation type="list" allowBlank="1" showInputMessage="1" showErrorMessage="1" sqref="M6:M46" xr:uid="{B9733BB2-A5D5-42D3-817F-403E37C4B72A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96E98D-3CAF-4377-8DB1-C81D2873197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31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45169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6" s="12"/>
      <c r="J6" t="str">
        <f>IF(Tabela8J5678910111223[[#This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7" s="12"/>
      <c r="J7" t="str">
        <f>IF(Tabela8J5678910111223[[#This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8" s="12"/>
      <c r="J8" t="str">
        <f>IF(Tabela8J5678910111223[[#This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9" s="12"/>
      <c r="J9" t="str">
        <f>IF(Tabela8J5678910111223[[#This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0" s="12"/>
      <c r="J10" t="str">
        <f>IF(Tabela8J5678910111223[[#This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1" s="12"/>
      <c r="J11" t="str">
        <f>IF(Tabela8J5678910111223[[#This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2" s="12"/>
      <c r="J12" t="str">
        <f>IF(Tabela8J5678910111223[[#This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3" s="12"/>
      <c r="J13" t="str">
        <f>IF(Tabela8J5678910111223[[#This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4" s="12"/>
      <c r="J14" t="str">
        <f>IF(Tabela8J5678910111223[[#This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5" s="12"/>
      <c r="J15" t="str">
        <f>IF(Tabela8J5678910111223[[#This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6" s="12"/>
      <c r="J16" t="str">
        <f>IF(Tabela8J5678910111223[[#This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7" s="12"/>
      <c r="J17" t="str">
        <f>IF(Tabela8J5678910111223[[#This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8" s="12"/>
      <c r="J18" t="str">
        <f>IF(Tabela8J5678910111223[[#This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9" s="12"/>
      <c r="J19" t="str">
        <f>IF(Tabela8J5678910111223[[#This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0" s="12"/>
      <c r="J20" t="str">
        <f>IF(Tabela8J5678910111223[[#This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1" s="12"/>
      <c r="J21" t="str">
        <f>IF(Tabela8J5678910111223[[#This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2" s="12"/>
      <c r="J22" t="str">
        <f>IF(Tabela8J5678910111223[[#This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3" s="12"/>
      <c r="J23" t="str">
        <f>IF(Tabela8J5678910111223[[#This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4" s="12"/>
      <c r="J24" t="str">
        <f>IF(Tabela8J5678910111223[[#This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5" s="12"/>
      <c r="J25" t="str">
        <f>IF(Tabela8J5678910111223[[#This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6" s="12"/>
      <c r="J26" t="str">
        <f>IF(Tabela8J5678910111223[[#This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7" s="12"/>
      <c r="J27" t="str">
        <f>IF(Tabela8J5678910111223[[#This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8" s="12"/>
      <c r="J28" t="str">
        <f>IF(Tabela8J5678910111223[[#This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9" s="12"/>
      <c r="J29" t="str">
        <f>IF(Tabela8J5678910111223[[#This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0" s="12"/>
      <c r="J30" t="str">
        <f>IF(Tabela8J5678910111223[[#This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1" s="12"/>
      <c r="J31" t="str">
        <f>IF(Tabela8J5678910111223[[#This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2" s="12"/>
      <c r="J32" t="str">
        <f>IF(Tabela8J5678910111223[[#This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3" s="12"/>
      <c r="J33" t="str">
        <f>IF(Tabela8J5678910111223[[#This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4" s="12"/>
      <c r="J34" t="str">
        <f>IF(Tabela8J5678910111223[[#This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5" s="12"/>
      <c r="J35" t="str">
        <f>IF(Tabela8J5678910111223[[#This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6" s="12"/>
      <c r="J36" t="str">
        <f>IF(Tabela8J5678910111223[[#This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7" s="12"/>
      <c r="J37" t="str">
        <f>IF(Tabela8J5678910111223[[#This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8" s="12"/>
      <c r="J38" t="str">
        <f>IF(Tabela8J5678910111223[[#This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9" s="12"/>
      <c r="J39" t="str">
        <f>IF(Tabela8J5678910111223[[#This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0" s="12"/>
      <c r="J40" t="str">
        <f>IF(Tabela8J5678910111223[[#This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1" s="12"/>
      <c r="J41" t="str">
        <f>IF(Tabela8J5678910111223[[#This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2" s="12"/>
      <c r="J42" t="str">
        <f>IF(Tabela8J5678910111223[[#This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3" s="12"/>
      <c r="J43" t="str">
        <f>IF(Tabela8J5678910111223[[#This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4" s="12"/>
      <c r="J44" t="str">
        <f>IF(Tabela8J5678910111223[[#This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5" s="12"/>
      <c r="J45" t="str">
        <f>IF(Tabela8J5678910111223[[#This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6" s="12"/>
      <c r="J46" t="str">
        <f>IF(Tabela8J5678910111223[[#This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SUBTOTAL(103,Tabela8J5678910111223[NOME])</f>
        <v>0</v>
      </c>
      <c r="H47" s="32"/>
    </row>
  </sheetData>
  <sheetProtection sort="0" autoFilter="0"/>
  <conditionalFormatting sqref="L6:M46">
    <cfRule type="containsText" dxfId="101" priority="1" operator="containsText" text="Não confirmado">
      <formula>NOT(ISERROR(SEARCH("Não confirmado",L6)))</formula>
    </cfRule>
    <cfRule type="containsText" dxfId="10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600-000000000000}">
      <formula1>"Confirmado, Não confirmado"</formula1>
    </dataValidation>
    <dataValidation type="list" allowBlank="1" showInputMessage="1" showErrorMessage="1" sqref="N6:N44" xr:uid="{00000000-0002-0000-1600-000001000000}">
      <formula1>"Sim"</formula1>
    </dataValidation>
    <dataValidation type="list" allowBlank="1" showInputMessage="1" showErrorMessage="1" sqref="M6:M46" xr:uid="{00000000-0002-0000-1600-000003000000}">
      <formula1>"Sim, Não"</formula1>
    </dataValidation>
    <dataValidation type="list" allowBlank="1" showInputMessage="1" showErrorMessage="1" sqref="I6:I46" xr:uid="{D7DA80A5-20B8-4733-9CAE-7AC009493571}">
      <formula1>"PAGO"</formula1>
    </dataValidation>
    <dataValidation type="list" allowBlank="1" showInputMessage="1" showErrorMessage="1" sqref="F6:F46" xr:uid="{0E27703E-5173-4E9A-AB7F-FD21CA2B2E4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975A1B-3304-4A28-8B20-F872AC5751F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F6" sqref="F6"/>
      <selection pane="topRight" activeCell="F6" sqref="F6"/>
      <selection pane="bottomLeft" activeCell="F6" sqref="F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45139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2"/>
      <c r="J6" t="str">
        <f>IF(Tabela8I444546[[#This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2"/>
      <c r="J7" t="str">
        <f>IF(Tabela8I444546[[#This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2"/>
      <c r="J8" t="str">
        <f>IF(Tabela8I444546[[#This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2"/>
      <c r="J9" t="str">
        <f>IF(Tabela8I444546[[#This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2"/>
      <c r="J10" t="str">
        <f>IF(Tabela8I444546[[#This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2"/>
      <c r="J11" t="str">
        <f>IF(Tabela8I444546[[#This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2"/>
      <c r="J12" t="str">
        <f>IF(Tabela8I444546[[#This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2"/>
      <c r="J13" t="str">
        <f>IF(Tabela8I444546[[#This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2"/>
      <c r="J14" t="str">
        <f>IF(Tabela8I444546[[#This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2"/>
      <c r="J15" t="str">
        <f>IF(Tabela8I444546[[#This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2"/>
      <c r="J16" t="str">
        <f>IF(Tabela8I444546[[#This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2"/>
      <c r="J17" t="str">
        <f>IF(Tabela8I444546[[#This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2"/>
      <c r="J18" t="str">
        <f>IF(Tabela8I444546[[#This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2"/>
      <c r="J19" t="str">
        <f>IF(Tabela8I444546[[#This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2"/>
      <c r="J20" t="str">
        <f>IF(Tabela8I444546[[#This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2"/>
      <c r="J21" t="str">
        <f>IF(Tabela8I444546[[#This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2"/>
      <c r="J22" t="str">
        <f>IF(Tabela8I444546[[#This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2"/>
      <c r="J23" t="str">
        <f>IF(Tabela8I444546[[#This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2"/>
      <c r="J24" t="str">
        <f>IF(Tabela8I444546[[#This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2"/>
      <c r="J25" t="str">
        <f>IF(Tabela8I444546[[#This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2"/>
      <c r="J26" t="str">
        <f>IF(Tabela8I444546[[#This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2"/>
      <c r="J27" t="str">
        <f>IF(Tabela8I444546[[#This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2"/>
      <c r="J28" t="str">
        <f>IF(Tabela8I444546[[#This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2"/>
      <c r="J29" t="str">
        <f>IF(Tabela8I444546[[#This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2"/>
      <c r="J30" t="str">
        <f>IF(Tabela8I444546[[#This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2"/>
      <c r="J31" t="str">
        <f>IF(Tabela8I444546[[#This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2"/>
      <c r="J32" t="str">
        <f>IF(Tabela8I444546[[#This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2"/>
      <c r="J33" t="str">
        <f>IF(Tabela8I444546[[#This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2"/>
      <c r="J34" t="str">
        <f>IF(Tabela8I444546[[#This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2"/>
      <c r="J35" t="str">
        <f>IF(Tabela8I444546[[#This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2"/>
      <c r="J36" t="str">
        <f>IF(Tabela8I444546[[#This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2"/>
      <c r="J37" t="str">
        <f>IF(Tabela8I444546[[#This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2"/>
      <c r="J38" t="str">
        <f>IF(Tabela8I444546[[#This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2"/>
      <c r="J39" t="str">
        <f>IF(Tabela8I444546[[#This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2"/>
      <c r="J40" t="str">
        <f>IF(Tabela8I444546[[#This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2"/>
      <c r="J41" t="str">
        <f>IF(Tabela8I444546[[#This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2"/>
      <c r="J42" t="str">
        <f>IF(Tabela8I444546[[#This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2"/>
      <c r="J43" t="str">
        <f>IF(Tabela8I444546[[#This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2"/>
      <c r="J44" t="str">
        <f>IF(Tabela8I444546[[#This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2"/>
      <c r="J45" t="str">
        <f>IF(Tabela8I444546[[#This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2"/>
      <c r="J46" t="str">
        <f>IF(Tabela8I444546[[#This Row],[EXAME]]&lt;&gt;"","Dra. Ilca","")</f>
        <v/>
      </c>
      <c r="K46" s="12"/>
      <c r="L46" s="12"/>
      <c r="M46" s="12"/>
      <c r="N46" s="12"/>
    </row>
    <row r="47" spans="2:14" x14ac:dyDescent="0.25">
      <c r="H47" s="31"/>
    </row>
  </sheetData>
  <sheetProtection sort="0" autoFilter="0"/>
  <conditionalFormatting sqref="L6:M46">
    <cfRule type="containsText" dxfId="95" priority="1" operator="containsText" text="Não confirmado">
      <formula>NOT(ISERROR(SEARCH("Não confirmado",L6)))</formula>
    </cfRule>
    <cfRule type="containsText" dxfId="9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9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45140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2"/>
      <c r="J6" t="str">
        <f>IF(Tabela8I4445464748[[#This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2"/>
      <c r="J7" t="str">
        <f>IF(Tabela8I4445464748[[#This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2"/>
      <c r="J8" t="str">
        <f>IF(Tabela8I4445464748[[#This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2"/>
      <c r="J9" t="str">
        <f>IF(Tabela8I4445464748[[#This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2"/>
      <c r="J10" t="str">
        <f>IF(Tabela8I4445464748[[#This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2"/>
      <c r="J11" t="str">
        <f>IF(Tabela8I4445464748[[#This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2"/>
      <c r="J12" t="str">
        <f>IF(Tabela8I4445464748[[#This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2"/>
      <c r="J13" t="str">
        <f>IF(Tabela8I4445464748[[#This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2"/>
      <c r="J14" t="str">
        <f>IF(Tabela8I4445464748[[#This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2"/>
      <c r="J15" t="str">
        <f>IF(Tabela8I4445464748[[#This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2"/>
      <c r="J16" t="str">
        <f>IF(Tabela8I4445464748[[#This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2"/>
      <c r="J17" t="str">
        <f>IF(Tabela8I4445464748[[#This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2"/>
      <c r="J18" t="str">
        <f>IF(Tabela8I4445464748[[#This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2"/>
      <c r="J19" t="str">
        <f>IF(Tabela8I4445464748[[#This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2"/>
      <c r="J20" t="str">
        <f>IF(Tabela8I4445464748[[#This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2"/>
      <c r="J21" t="str">
        <f>IF(Tabela8I4445464748[[#This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2"/>
      <c r="J22" t="str">
        <f>IF(Tabela8I4445464748[[#This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2"/>
      <c r="J23" t="str">
        <f>IF(Tabela8I4445464748[[#This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2"/>
      <c r="J24" t="str">
        <f>IF(Tabela8I4445464748[[#This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2"/>
      <c r="J25" t="str">
        <f>IF(Tabela8I4445464748[[#This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2"/>
      <c r="J26" t="str">
        <f>IF(Tabela8I4445464748[[#This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2"/>
      <c r="J27" t="str">
        <f>IF(Tabela8I4445464748[[#This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2"/>
      <c r="J28" t="str">
        <f>IF(Tabela8I4445464748[[#This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2"/>
      <c r="J29" t="str">
        <f>IF(Tabela8I4445464748[[#This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2"/>
      <c r="J30" t="str">
        <f>IF(Tabela8I4445464748[[#This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2"/>
      <c r="J31" t="str">
        <f>IF(Tabela8I4445464748[[#This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2"/>
      <c r="J32" t="str">
        <f>IF(Tabela8I4445464748[[#This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2"/>
      <c r="J33" t="str">
        <f>IF(Tabela8I4445464748[[#This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2"/>
      <c r="J34" t="str">
        <f>IF(Tabela8I4445464748[[#This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2"/>
      <c r="J35" t="str">
        <f>IF(Tabela8I4445464748[[#This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2"/>
      <c r="J36" t="str">
        <f>IF(Tabela8I4445464748[[#This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2"/>
      <c r="J37" t="str">
        <f>IF(Tabela8I4445464748[[#This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2"/>
      <c r="J38" t="str">
        <f>IF(Tabela8I4445464748[[#This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2"/>
      <c r="J39" t="str">
        <f>IF(Tabela8I4445464748[[#This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2"/>
      <c r="J40" t="str">
        <f>IF(Tabela8I4445464748[[#This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2"/>
      <c r="J41" t="str">
        <f>IF(Tabela8I4445464748[[#This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2"/>
      <c r="J42" t="str">
        <f>IF(Tabela8I4445464748[[#This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2"/>
      <c r="J43" t="str">
        <f>IF(Tabela8I4445464748[[#This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2"/>
      <c r="J44" t="str">
        <f>IF(Tabela8I4445464748[[#This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2"/>
      <c r="J45" t="str">
        <f>IF(Tabela8I4445464748[[#This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2"/>
      <c r="J46" t="str">
        <f>IF(Tabela8I4445464748[[#This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SUBTOTAL(103,Tabela8I4445464748[NOME])</f>
        <v>0</v>
      </c>
    </row>
  </sheetData>
  <sheetProtection sort="0" autoFilter="0"/>
  <conditionalFormatting sqref="L6:M46">
    <cfRule type="containsText" dxfId="93" priority="1" operator="containsText" text="Não confirmado">
      <formula>NOT(ISERROR(SEARCH("Não confirmado",L6)))</formula>
    </cfRule>
    <cfRule type="containsText" dxfId="9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3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45141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2"/>
      <c r="J6" t="str">
        <f>IF(Tabela8I44454647[[#This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2"/>
      <c r="J7" t="str">
        <f>IF(Tabela8I44454647[[#This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2"/>
      <c r="J8" t="str">
        <f>IF(Tabela8I44454647[[#This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2"/>
      <c r="J9" t="str">
        <f>IF(Tabela8I44454647[[#This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2"/>
      <c r="J10" t="str">
        <f>IF(Tabela8I44454647[[#This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2"/>
      <c r="J11" t="str">
        <f>IF(Tabela8I44454647[[#This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2"/>
      <c r="J12" t="str">
        <f>IF(Tabela8I44454647[[#This Row],[EXAME]]&lt;&gt;"","Dra. Ilca","")</f>
        <v/>
      </c>
      <c r="K12" s="12"/>
      <c r="L12" s="12"/>
      <c r="M12" s="12"/>
      <c r="N12" s="12"/>
    </row>
    <row r="13" spans="1:31" ht="15" customHeight="1" x14ac:dyDescent="0.25">
      <c r="B13" s="28">
        <v>0.406249999999999</v>
      </c>
      <c r="C13" s="12"/>
      <c r="D13" s="12"/>
      <c r="E13" s="12"/>
      <c r="F13" s="12"/>
      <c r="G13" s="12"/>
      <c r="H1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2"/>
      <c r="J13" t="str">
        <f>IF(Tabela8I44454647[[#This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2"/>
      <c r="J14" t="str">
        <f>IF(Tabela8I44454647[[#This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2"/>
      <c r="J15" t="str">
        <f>IF(Tabela8I44454647[[#This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2"/>
      <c r="J16" t="str">
        <f>IF(Tabela8I44454647[[#This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2"/>
      <c r="J17" t="str">
        <f>IF(Tabela8I44454647[[#This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2"/>
      <c r="J18" t="str">
        <f>IF(Tabela8I44454647[[#This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2"/>
      <c r="J19" t="str">
        <f>IF(Tabela8I44454647[[#This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2"/>
      <c r="J20" t="str">
        <f>IF(Tabela8I44454647[[#This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2"/>
      <c r="J21" t="str">
        <f>IF(Tabela8I44454647[[#This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2"/>
      <c r="J22" t="str">
        <f>IF(Tabela8I44454647[[#This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2"/>
      <c r="J23" t="str">
        <f>IF(Tabela8I44454647[[#This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2"/>
      <c r="J24" t="str">
        <f>IF(Tabela8I44454647[[#This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2"/>
      <c r="J25" t="str">
        <f>IF(Tabela8I44454647[[#This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2"/>
      <c r="J26" t="str">
        <f>IF(Tabela8I44454647[[#This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2"/>
      <c r="J27" t="str">
        <f>IF(Tabela8I44454647[[#This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2"/>
      <c r="J28" t="str">
        <f>IF(Tabela8I44454647[[#This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2"/>
      <c r="J29" t="str">
        <f>IF(Tabela8I44454647[[#This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2"/>
      <c r="J30" t="str">
        <f>IF(Tabela8I44454647[[#This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2"/>
      <c r="J31" t="str">
        <f>IF(Tabela8I44454647[[#This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2"/>
      <c r="J32" t="str">
        <f>IF(Tabela8I44454647[[#This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2"/>
      <c r="J33" t="str">
        <f>IF(Tabela8I44454647[[#This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2"/>
      <c r="J34" t="str">
        <f>IF(Tabela8I44454647[[#This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2"/>
      <c r="J35" t="str">
        <f>IF(Tabela8I44454647[[#This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2"/>
      <c r="J36" t="str">
        <f>IF(Tabela8I44454647[[#This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2"/>
      <c r="J37" t="str">
        <f>IF(Tabela8I44454647[[#This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2"/>
      <c r="J38" t="str">
        <f>IF(Tabela8I44454647[[#This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2"/>
      <c r="J39" t="str">
        <f>IF(Tabela8I44454647[[#This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2"/>
      <c r="J40" t="str">
        <f>IF(Tabela8I44454647[[#This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2"/>
      <c r="J41" t="str">
        <f>IF(Tabela8I44454647[[#This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2"/>
      <c r="J42" t="str">
        <f>IF(Tabela8I44454647[[#This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2"/>
      <c r="J43" t="str">
        <f>IF(Tabela8I44454647[[#This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2"/>
      <c r="J44" t="str">
        <f>IF(Tabela8I44454647[[#This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2"/>
      <c r="J45" t="str">
        <f>IF(Tabela8I44454647[[#This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2"/>
      <c r="J46" t="str">
        <f>IF(Tabela8I44454647[[#This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SUBTOTAL(103,Tabela8I44454647[NOME])</f>
        <v>0</v>
      </c>
    </row>
  </sheetData>
  <sheetProtection sort="0" autoFilter="0"/>
  <conditionalFormatting sqref="L6:M16 L17 L18:M46">
    <cfRule type="containsText" dxfId="99" priority="1" operator="containsText" text="Não confirmado">
      <formula>NOT(ISERROR(SEARCH("Não confirmado",L6)))</formula>
    </cfRule>
    <cfRule type="containsText" dxfId="9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45142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2"/>
      <c r="J6" t="str">
        <f>IF(Tabela8I4445[[#This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2"/>
      <c r="J7" t="str">
        <f>IF(Tabela8I4445[[#This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2"/>
      <c r="J8" t="str">
        <f>IF(Tabela8I4445[[#This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2"/>
      <c r="J9" t="str">
        <f>IF(Tabela8I4445[[#This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2"/>
      <c r="J10" t="str">
        <f>IF(Tabela8I4445[[#This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2"/>
      <c r="J11" t="str">
        <f>IF(Tabela8I4445[[#This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2"/>
      <c r="J12" t="str">
        <f>IF(Tabela8I4445[[#This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2"/>
      <c r="J13" t="str">
        <f>IF(Tabela8I4445[[#This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2"/>
      <c r="J14" t="str">
        <f>IF(Tabela8I4445[[#This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2"/>
      <c r="J15" t="str">
        <f>IF(Tabela8I4445[[#This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2"/>
      <c r="J16" t="str">
        <f>IF(Tabela8I4445[[#This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2"/>
      <c r="J17" t="str">
        <f>IF(Tabela8I4445[[#This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2"/>
      <c r="J18" t="str">
        <f>IF(Tabela8I4445[[#This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2"/>
      <c r="J19" t="str">
        <f>IF(Tabela8I4445[[#This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2"/>
      <c r="J20" t="str">
        <f>IF(Tabela8I4445[[#This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2"/>
      <c r="J21" t="str">
        <f>IF(Tabela8I4445[[#This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2"/>
      <c r="J22" t="str">
        <f>IF(Tabela8I4445[[#This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2"/>
      <c r="J23" t="str">
        <f>IF(Tabela8I4445[[#This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2"/>
      <c r="J24" t="str">
        <f>IF(Tabela8I4445[[#This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2"/>
      <c r="J25" t="str">
        <f>IF(Tabela8I4445[[#This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2"/>
      <c r="J26" t="str">
        <f>IF(Tabela8I4445[[#This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2"/>
      <c r="J27" t="str">
        <f>IF(Tabela8I4445[[#This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2"/>
      <c r="J28" t="str">
        <f>IF(Tabela8I4445[[#This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2"/>
      <c r="J29" t="str">
        <f>IF(Tabela8I4445[[#This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2"/>
      <c r="J30" t="str">
        <f>IF(Tabela8I4445[[#This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2"/>
      <c r="J31" t="str">
        <f>IF(Tabela8I4445[[#This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2"/>
      <c r="J32" t="str">
        <f>IF(Tabela8I4445[[#This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2"/>
      <c r="J33" t="str">
        <f>IF(Tabela8I4445[[#This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2"/>
      <c r="J34" t="str">
        <f>IF(Tabela8I4445[[#This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2"/>
      <c r="J35" t="str">
        <f>IF(Tabela8I4445[[#This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2"/>
      <c r="J36" t="str">
        <f>IF(Tabela8I4445[[#This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2"/>
      <c r="J37" t="str">
        <f>IF(Tabela8I4445[[#This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2"/>
      <c r="J38" t="str">
        <f>IF(Tabela8I4445[[#This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2"/>
      <c r="J39" t="str">
        <f>IF(Tabela8I4445[[#This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2"/>
      <c r="J40" t="str">
        <f>IF(Tabela8I4445[[#This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2"/>
      <c r="J41" t="str">
        <f>IF(Tabela8I4445[[#This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2"/>
      <c r="J42" t="str">
        <f>IF(Tabela8I4445[[#This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2"/>
      <c r="J43" t="str">
        <f>IF(Tabela8I4445[[#This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2"/>
      <c r="J44" t="str">
        <f>IF(Tabela8I4445[[#This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2"/>
      <c r="J45" t="str">
        <f>IF(Tabela8I4445[[#This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2"/>
      <c r="J46" t="str">
        <f>IF(Tabela8I4445[[#This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SUBTOTAL(103,Tabela8I4445[NOME])</f>
        <v>0</v>
      </c>
      <c r="H47" s="31"/>
    </row>
  </sheetData>
  <sheetProtection sort="0" autoFilter="0"/>
  <conditionalFormatting sqref="L6:M35 M36 L37:M46">
    <cfRule type="containsText" dxfId="97" priority="1" operator="containsText" text="Não confirmado">
      <formula>NOT(ISERROR(SEARCH("Não confirmado",L6)))</formula>
    </cfRule>
    <cfRule type="containsText" dxfId="9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7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45145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2"/>
      <c r="J6" t="str">
        <f>IF(Tabela8I444546474849[[#This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2"/>
      <c r="J7" t="str">
        <f>IF(Tabela8I444546474849[[#This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2"/>
      <c r="J8" t="str">
        <f>IF(Tabela8I444546474849[[#This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2"/>
      <c r="J9" t="str">
        <f>IF(Tabela8I444546474849[[#This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2"/>
      <c r="J10" t="str">
        <f>IF(Tabela8I444546474849[[#This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2"/>
      <c r="J11" t="str">
        <f>IF(Tabela8I444546474849[[#This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2"/>
      <c r="J12" t="str">
        <f>IF(Tabela8I444546474849[[#This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2"/>
      <c r="J13" t="str">
        <f>IF(Tabela8I444546474849[[#This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2"/>
      <c r="J14" t="str">
        <f>IF(Tabela8I444546474849[[#This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2"/>
      <c r="J15" t="str">
        <f>IF(Tabela8I444546474849[[#This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2"/>
      <c r="J16" t="str">
        <f>IF(Tabela8I444546474849[[#This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2"/>
      <c r="J17" t="str">
        <f>IF(Tabela8I444546474849[[#This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2"/>
      <c r="J18" t="str">
        <f>IF(Tabela8I444546474849[[#This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2"/>
      <c r="J19" t="str">
        <f>IF(Tabela8I444546474849[[#This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2"/>
      <c r="J20" t="str">
        <f>IF(Tabela8I444546474849[[#This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2"/>
      <c r="J21" t="str">
        <f>IF(Tabela8I444546474849[[#This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2"/>
      <c r="J22" t="str">
        <f>IF(Tabela8I444546474849[[#This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2"/>
      <c r="J23" t="str">
        <f>IF(Tabela8I444546474849[[#This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2"/>
      <c r="J24" t="str">
        <f>IF(Tabela8I444546474849[[#This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2"/>
      <c r="J25" t="str">
        <f>IF(Tabela8I444546474849[[#This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2"/>
      <c r="J26" t="str">
        <f>IF(Tabela8I444546474849[[#This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2"/>
      <c r="J27" t="str">
        <f>IF(Tabela8I444546474849[[#This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2"/>
      <c r="J28" t="str">
        <f>IF(Tabela8I444546474849[[#This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2"/>
      <c r="J29" t="str">
        <f>IF(Tabela8I444546474849[[#This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2"/>
      <c r="J30" t="str">
        <f>IF(Tabela8I444546474849[[#This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2"/>
      <c r="J31" t="str">
        <f>IF(Tabela8I444546474849[[#This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2"/>
      <c r="J32" t="str">
        <f>IF(Tabela8I444546474849[[#This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2"/>
      <c r="J33" t="str">
        <f>IF(Tabela8I444546474849[[#This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2"/>
      <c r="J34" t="str">
        <f>IF(Tabela8I444546474849[[#This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2"/>
      <c r="J35" t="str">
        <f>IF(Tabela8I444546474849[[#This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2"/>
      <c r="J36" t="str">
        <f>IF(Tabela8I444546474849[[#This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2"/>
      <c r="J37" t="str">
        <f>IF(Tabela8I444546474849[[#This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2"/>
      <c r="J38" t="str">
        <f>IF(Tabela8I444546474849[[#This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2"/>
      <c r="J39" t="str">
        <f>IF(Tabela8I444546474849[[#This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2"/>
      <c r="J40" t="str">
        <f>IF(Tabela8I444546474849[[#This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2"/>
      <c r="J41" t="str">
        <f>IF(Tabela8I444546474849[[#This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2"/>
      <c r="J42" t="str">
        <f>IF(Tabela8I444546474849[[#This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2"/>
      <c r="J43" t="str">
        <f>IF(Tabela8I444546474849[[#This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2"/>
      <c r="J44" t="str">
        <f>IF(Tabela8I444546474849[[#This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2"/>
      <c r="J45" t="str">
        <f>IF(Tabela8I444546474849[[#This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2"/>
      <c r="J46" t="str">
        <f>IF(Tabela8I444546474849[[#This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SUBTOTAL(103,Tabela8I444546474849[NOME])</f>
        <v>0</v>
      </c>
    </row>
  </sheetData>
  <sheetProtection sort="0" autoFilter="0"/>
  <conditionalFormatting sqref="L6:M46">
    <cfRule type="containsText" dxfId="91" priority="1" operator="containsText" text="Não confirmado">
      <formula>NOT(ISERROR(SEARCH("Não confirmado",L6)))</formula>
    </cfRule>
    <cfRule type="containsText" dxfId="9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45140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6" s="12"/>
      <c r="J6" t="str">
        <f>IF(Tabela8J143839404142[[#This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7" s="12"/>
      <c r="J7" t="str">
        <f>IF(Tabela8J143839404142[[#This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8" s="12"/>
      <c r="J8" t="str">
        <f>IF(Tabela8J143839404142[[#This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9" s="12"/>
      <c r="J9" t="str">
        <f>IF(Tabela8J143839404142[[#This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0" s="12"/>
      <c r="J10" t="str">
        <f>IF(Tabela8J143839404142[[#This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1" s="12"/>
      <c r="J11" t="str">
        <f>IF(Tabela8J143839404142[[#This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2" s="12"/>
      <c r="J12" t="str">
        <f>IF(Tabela8J143839404142[[#This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3" s="12"/>
      <c r="J13" t="str">
        <f>IF(Tabela8J143839404142[[#This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4" s="12"/>
      <c r="J14" t="str">
        <f>IF(Tabela8J143839404142[[#This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5" s="12"/>
      <c r="J15" t="str">
        <f>IF(Tabela8J143839404142[[#This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6" s="12"/>
      <c r="J16" t="str">
        <f>IF(Tabela8J143839404142[[#This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7" s="12"/>
      <c r="J17" t="str">
        <f>IF(Tabela8J143839404142[[#This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8" s="12"/>
      <c r="J18" t="str">
        <f>IF(Tabela8J143839404142[[#This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9" s="12"/>
      <c r="J19" t="str">
        <f>IF(Tabela8J143839404142[[#This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0" s="12"/>
      <c r="J20" t="str">
        <f>IF(Tabela8J143839404142[[#This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1" s="12"/>
      <c r="J21" t="str">
        <f>IF(Tabela8J143839404142[[#This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2" s="12"/>
      <c r="J22" t="str">
        <f>IF(Tabela8J143839404142[[#This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3" s="12"/>
      <c r="J23" t="str">
        <f>IF(Tabela8J143839404142[[#This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4" s="12"/>
      <c r="J24" t="str">
        <f>IF(Tabela8J143839404142[[#This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5" s="12"/>
      <c r="J25" t="str">
        <f>IF(Tabela8J143839404142[[#This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6" s="12"/>
      <c r="J26" t="str">
        <f>IF(Tabela8J143839404142[[#This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7" s="12"/>
      <c r="J27" t="str">
        <f>IF(Tabela8J143839404142[[#This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8" s="12"/>
      <c r="J28" t="str">
        <f>IF(Tabela8J143839404142[[#This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9" s="12"/>
      <c r="J29" t="str">
        <f>IF(Tabela8J143839404142[[#This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0" s="12"/>
      <c r="J30" t="str">
        <f>IF(Tabela8J143839404142[[#This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1" s="12"/>
      <c r="J31" t="str">
        <f>IF(Tabela8J143839404142[[#This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2" s="12"/>
      <c r="J32" t="str">
        <f>IF(Tabela8J143839404142[[#This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3" s="12"/>
      <c r="J33" t="str">
        <f>IF(Tabela8J143839404142[[#This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4" s="12"/>
      <c r="J34" t="str">
        <f>IF(Tabela8J143839404142[[#This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5" s="12"/>
      <c r="J35" t="str">
        <f>IF(Tabela8J143839404142[[#This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6" s="12"/>
      <c r="J36" t="str">
        <f>IF(Tabela8J143839404142[[#This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7" s="12"/>
      <c r="J37" t="str">
        <f>IF(Tabela8J143839404142[[#This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8" s="12"/>
      <c r="J38" t="str">
        <f>IF(Tabela8J143839404142[[#This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9" s="12"/>
      <c r="J39" t="str">
        <f>IF(Tabela8J143839404142[[#This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0" s="12"/>
      <c r="J40" t="str">
        <f>IF(Tabela8J143839404142[[#This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1" s="12"/>
      <c r="J41" t="str">
        <f>IF(Tabela8J143839404142[[#This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2" s="12"/>
      <c r="J42" t="str">
        <f>IF(Tabela8J143839404142[[#This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3" s="12"/>
      <c r="J43" t="str">
        <f>IF(Tabela8J143839404142[[#This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4" s="12"/>
      <c r="J44" t="str">
        <f>IF(Tabela8J143839404142[[#This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5" s="12"/>
      <c r="J45" t="str">
        <f>IF(Tabela8J143839404142[[#This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6" s="12"/>
      <c r="J46" t="str">
        <f>IF(Tabela8J143839404142[[#This Row],[EXAME]]&lt;&gt;"","Dra. Joizeanne","")</f>
        <v/>
      </c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ort="0" autoFilter="0"/>
  <conditionalFormatting sqref="L6:M46">
    <cfRule type="containsText" dxfId="135" priority="1" operator="containsText" text="Não confirmado">
      <formula>NOT(ISERROR(SEARCH("Não confirmado",L6)))</formula>
    </cfRule>
    <cfRule type="containsText" dxfId="13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E44:E46 E13:E42 E6:E9 E11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8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45146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2"/>
      <c r="J6" t="str">
        <f>IF(Tabela8I2122[[#This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2"/>
      <c r="J7" t="str">
        <f>IF(Tabela8I2122[[#This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2"/>
      <c r="J8" t="str">
        <f>IF(Tabela8I2122[[#This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2"/>
      <c r="J9" t="str">
        <f>IF(Tabela8I2122[[#This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2"/>
      <c r="J10" t="str">
        <f>IF(Tabela8I2122[[#This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2"/>
      <c r="J11" t="str">
        <f>IF(Tabela8I2122[[#This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2"/>
      <c r="J12" t="str">
        <f>IF(Tabela8I2122[[#This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2"/>
      <c r="J13" t="str">
        <f>IF(Tabela8I2122[[#This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2"/>
      <c r="J14" t="str">
        <f>IF(Tabela8I2122[[#This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2"/>
      <c r="J15" t="str">
        <f>IF(Tabela8I2122[[#This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2"/>
      <c r="J16" t="str">
        <f>IF(Tabela8I2122[[#This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2"/>
      <c r="J17" t="str">
        <f>IF(Tabela8I2122[[#This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2"/>
      <c r="J18" t="str">
        <f>IF(Tabela8I2122[[#This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2"/>
      <c r="J19" t="str">
        <f>IF(Tabela8I2122[[#This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2"/>
      <c r="J20" t="str">
        <f>IF(Tabela8I2122[[#This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2"/>
      <c r="J21" t="str">
        <f>IF(Tabela8I2122[[#This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2"/>
      <c r="J22" t="str">
        <f>IF(Tabela8I2122[[#This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2"/>
      <c r="J23" t="str">
        <f>IF(Tabela8I2122[[#This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2"/>
      <c r="J24" t="str">
        <f>IF(Tabela8I2122[[#This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2"/>
      <c r="J25" t="str">
        <f>IF(Tabela8I2122[[#This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2"/>
      <c r="J26" t="str">
        <f>IF(Tabela8I2122[[#This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2"/>
      <c r="J27" t="str">
        <f>IF(Tabela8I2122[[#This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2"/>
      <c r="J28" t="str">
        <f>IF(Tabela8I2122[[#This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2"/>
      <c r="J29" t="str">
        <f>IF(Tabela8I2122[[#This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2"/>
      <c r="J30" t="str">
        <f>IF(Tabela8I2122[[#This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2"/>
      <c r="J31" t="str">
        <f>IF(Tabela8I2122[[#This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2"/>
      <c r="J32" t="str">
        <f>IF(Tabela8I2122[[#This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2"/>
      <c r="J33" t="str">
        <f>IF(Tabela8I2122[[#This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2"/>
      <c r="J34" t="str">
        <f>IF(Tabela8I2122[[#This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2"/>
      <c r="J35" t="str">
        <f>IF(Tabela8I2122[[#This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2"/>
      <c r="J36" t="str">
        <f>IF(Tabela8I2122[[#This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2"/>
      <c r="J37" t="str">
        <f>IF(Tabela8I2122[[#This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2"/>
      <c r="J38" t="str">
        <f>IF(Tabela8I2122[[#This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2"/>
      <c r="J39" t="str">
        <f>IF(Tabela8I2122[[#This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2"/>
      <c r="J40" t="str">
        <f>IF(Tabela8I2122[[#This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2"/>
      <c r="J41" t="str">
        <f>IF(Tabela8I2122[[#This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2"/>
      <c r="J42" t="str">
        <f>IF(Tabela8I2122[[#This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2"/>
      <c r="J43" t="str">
        <f>IF(Tabela8I2122[[#This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2"/>
      <c r="J44" t="str">
        <f>IF(Tabela8I2122[[#This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2"/>
      <c r="J45" t="str">
        <f>IF(Tabela8I2122[[#This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2"/>
      <c r="J46" t="str">
        <f>IF(Tabela8I2122[[#This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SUBTOTAL(103,Tabela8I2122[NOME])</f>
        <v>0</v>
      </c>
    </row>
  </sheetData>
  <sheetProtection sort="0" autoFilter="0"/>
  <conditionalFormatting sqref="L6:M46">
    <cfRule type="containsText" dxfId="85" priority="1" operator="containsText" text="Não confirmado">
      <formula>NOT(ISERROR(SEARCH("Não confirmado",L6)))</formula>
    </cfRule>
    <cfRule type="containsText" dxfId="8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E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9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45147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2"/>
      <c r="J6" t="str">
        <f>IF(Tabela8I21222324[[#This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2"/>
      <c r="J7" t="str">
        <f>IF(Tabela8I21222324[[#This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2"/>
      <c r="J8" t="str">
        <f>IF(Tabela8I21222324[[#This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2"/>
      <c r="J9" t="str">
        <f>IF(Tabela8I21222324[[#This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2"/>
      <c r="J10" t="str">
        <f>IF(Tabela8I21222324[[#This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2"/>
      <c r="J11" t="str">
        <f>IF(Tabela8I21222324[[#This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2"/>
      <c r="J12" t="str">
        <f>IF(Tabela8I21222324[[#This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2"/>
      <c r="J13" t="str">
        <f>IF(Tabela8I21222324[[#This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2"/>
      <c r="J14" t="str">
        <f>IF(Tabela8I21222324[[#This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2"/>
      <c r="J15" t="str">
        <f>IF(Tabela8I21222324[[#This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2"/>
      <c r="J16" t="str">
        <f>IF(Tabela8I21222324[[#This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2"/>
      <c r="J17" t="str">
        <f>IF(Tabela8I21222324[[#This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2"/>
      <c r="J18" t="str">
        <f>IF(Tabela8I21222324[[#This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2"/>
      <c r="J19" t="str">
        <f>IF(Tabela8I21222324[[#This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2"/>
      <c r="J20" t="str">
        <f>IF(Tabela8I21222324[[#This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2"/>
      <c r="J21" t="str">
        <f>IF(Tabela8I21222324[[#This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2"/>
      <c r="J22" t="str">
        <f>IF(Tabela8I21222324[[#This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2"/>
      <c r="J23" t="str">
        <f>IF(Tabela8I21222324[[#This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2"/>
      <c r="J24" t="str">
        <f>IF(Tabela8I21222324[[#This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2"/>
      <c r="J25" t="str">
        <f>IF(Tabela8I21222324[[#This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2"/>
      <c r="J26" t="str">
        <f>IF(Tabela8I21222324[[#This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2"/>
      <c r="J27" t="str">
        <f>IF(Tabela8I21222324[[#This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2"/>
      <c r="J28" t="str">
        <f>IF(Tabela8I21222324[[#This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2"/>
      <c r="J29" t="str">
        <f>IF(Tabela8I21222324[[#This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2"/>
      <c r="J30" t="str">
        <f>IF(Tabela8I21222324[[#This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2"/>
      <c r="J31" t="str">
        <f>IF(Tabela8I21222324[[#This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2"/>
      <c r="J32" t="str">
        <f>IF(Tabela8I21222324[[#This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2"/>
      <c r="J33" t="str">
        <f>IF(Tabela8I21222324[[#This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2"/>
      <c r="J34" t="str">
        <f>IF(Tabela8I21222324[[#This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2"/>
      <c r="J35" t="str">
        <f>IF(Tabela8I21222324[[#This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2"/>
      <c r="J36" t="str">
        <f>IF(Tabela8I21222324[[#This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2"/>
      <c r="J37" t="str">
        <f>IF(Tabela8I21222324[[#This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2"/>
      <c r="J38" t="str">
        <f>IF(Tabela8I21222324[[#This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2"/>
      <c r="J39" t="str">
        <f>IF(Tabela8I21222324[[#This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2"/>
      <c r="J40" t="str">
        <f>IF(Tabela8I21222324[[#This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2"/>
      <c r="J41" t="str">
        <f>IF(Tabela8I21222324[[#This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2"/>
      <c r="J42" t="str">
        <f>IF(Tabela8I21222324[[#This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2"/>
      <c r="J43" t="str">
        <f>IF(Tabela8I21222324[[#This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2"/>
      <c r="J44" t="str">
        <f>IF(Tabela8I21222324[[#This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2"/>
      <c r="J45" t="str">
        <f>IF(Tabela8I21222324[[#This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2"/>
      <c r="J46" t="str">
        <f>IF(Tabela8I21222324[[#This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SUBTOTAL(103,Tabela8I21222324[NOME])</f>
        <v>0</v>
      </c>
    </row>
  </sheetData>
  <sheetProtection sort="0" autoFilter="0"/>
  <conditionalFormatting sqref="L6:M46">
    <cfRule type="containsText" dxfId="83" priority="1" operator="containsText" text="Não confirmado">
      <formula>NOT(ISERROR(SEARCH("Não confirmado",L6)))</formula>
    </cfRule>
    <cfRule type="containsText" dxfId="8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10 F12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F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10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45148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2"/>
      <c r="J6" t="str">
        <f>IF(Tabela8I212223[[#This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2"/>
      <c r="J7" t="str">
        <f>IF(Tabela8I212223[[#This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2"/>
      <c r="J8" t="str">
        <f>IF(Tabela8I212223[[#This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2"/>
      <c r="J9" t="str">
        <f>IF(Tabela8I212223[[#This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2"/>
      <c r="J10" t="str">
        <f>IF(Tabela8I212223[[#This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2"/>
      <c r="J11" t="str">
        <f>IF(Tabela8I212223[[#This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2"/>
      <c r="J12" t="str">
        <f>IF(Tabela8I212223[[#This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2"/>
      <c r="J13" t="str">
        <f>IF(Tabela8I212223[[#This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2"/>
      <c r="J14" t="str">
        <f>IF(Tabela8I212223[[#This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2"/>
      <c r="J15" t="str">
        <f>IF(Tabela8I212223[[#This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2"/>
      <c r="J16" t="str">
        <f>IF(Tabela8I212223[[#This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2"/>
      <c r="J17" t="str">
        <f>IF(Tabela8I212223[[#This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2"/>
      <c r="J18" t="str">
        <f>IF(Tabela8I212223[[#This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2"/>
      <c r="J19" t="str">
        <f>IF(Tabela8I212223[[#This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2"/>
      <c r="J20" t="str">
        <f>IF(Tabela8I212223[[#This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2"/>
      <c r="J21" t="str">
        <f>IF(Tabela8I212223[[#This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2"/>
      <c r="J22" t="str">
        <f>IF(Tabela8I212223[[#This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2"/>
      <c r="J23" t="str">
        <f>IF(Tabela8I212223[[#This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2"/>
      <c r="J24" t="str">
        <f>IF(Tabela8I212223[[#This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2"/>
      <c r="J25" t="str">
        <f>IF(Tabela8I212223[[#This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2"/>
      <c r="J26" t="str">
        <f>IF(Tabela8I212223[[#This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2"/>
      <c r="J27" t="str">
        <f>IF(Tabela8I212223[[#This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2"/>
      <c r="J28" t="str">
        <f>IF(Tabela8I212223[[#This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2"/>
      <c r="J29" t="str">
        <f>IF(Tabela8I212223[[#This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2"/>
      <c r="J30" t="str">
        <f>IF(Tabela8I212223[[#This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2"/>
      <c r="J31" t="str">
        <f>IF(Tabela8I212223[[#This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2"/>
      <c r="J32" t="str">
        <f>IF(Tabela8I212223[[#This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2"/>
      <c r="J33" t="str">
        <f>IF(Tabela8I212223[[#This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2"/>
      <c r="J34" t="str">
        <f>IF(Tabela8I212223[[#This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2"/>
      <c r="J35" t="str">
        <f>IF(Tabela8I212223[[#This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2"/>
      <c r="J36" t="str">
        <f>IF(Tabela8I212223[[#This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2"/>
      <c r="J37" t="str">
        <f>IF(Tabela8I212223[[#This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2"/>
      <c r="J38" t="str">
        <f>IF(Tabela8I212223[[#This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2"/>
      <c r="J39" t="str">
        <f>IF(Tabela8I212223[[#This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2"/>
      <c r="J40" t="str">
        <f>IF(Tabela8I212223[[#This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2"/>
      <c r="J41" t="str">
        <f>IF(Tabela8I212223[[#This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2"/>
      <c r="J42" t="str">
        <f>IF(Tabela8I212223[[#This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2"/>
      <c r="J43" t="str">
        <f>IF(Tabela8I212223[[#This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2"/>
      <c r="J44" t="str">
        <f>IF(Tabela8I212223[[#This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2"/>
      <c r="J45" t="str">
        <f>IF(Tabela8I212223[[#This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2"/>
      <c r="J46" t="str">
        <f>IF(Tabela8I212223[[#This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SUBTOTAL(103,Tabela8I212223[NOME])</f>
        <v>0</v>
      </c>
    </row>
  </sheetData>
  <sheetProtection sort="0" autoFilter="0"/>
  <conditionalFormatting sqref="L6:M46">
    <cfRule type="containsText" dxfId="89" priority="1" operator="containsText" text="Não confirmado">
      <formula>NOT(ISERROR(SEARCH("Não confirmado",L6)))</formula>
    </cfRule>
    <cfRule type="containsText" dxfId="8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C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11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45149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2"/>
      <c r="J6" t="str">
        <f>IF(Tabela8I21[[#This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2"/>
      <c r="J7" t="str">
        <f>IF(Tabela8I21[[#This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2"/>
      <c r="J8" t="str">
        <f>IF(Tabela8I21[[#This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2"/>
      <c r="J9" t="str">
        <f>IF(Tabela8I21[[#This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2"/>
      <c r="J10" t="str">
        <f>IF(Tabela8I21[[#This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2"/>
      <c r="J11" t="str">
        <f>IF(Tabela8I21[[#This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2"/>
      <c r="J12" t="str">
        <f>IF(Tabela8I21[[#This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2"/>
      <c r="J13" t="str">
        <f>IF(Tabela8I21[[#This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2"/>
      <c r="J14" t="str">
        <f>IF(Tabela8I21[[#This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2"/>
      <c r="J15" t="str">
        <f>IF(Tabela8I21[[#This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2"/>
      <c r="J16" t="str">
        <f>IF(Tabela8I21[[#This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2"/>
      <c r="J17" t="str">
        <f>IF(Tabela8I21[[#This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2"/>
      <c r="J18" t="str">
        <f>IF(Tabela8I21[[#This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2"/>
      <c r="J19" t="str">
        <f>IF(Tabela8I21[[#This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2"/>
      <c r="J20" t="str">
        <f>IF(Tabela8I21[[#This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2"/>
      <c r="J21" t="str">
        <f>IF(Tabela8I21[[#This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2"/>
      <c r="J22" t="str">
        <f>IF(Tabela8I21[[#This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2"/>
      <c r="J23" t="str">
        <f>IF(Tabela8I21[[#This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2"/>
      <c r="J24" t="str">
        <f>IF(Tabela8I21[[#This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2"/>
      <c r="J25" t="str">
        <f>IF(Tabela8I21[[#This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2"/>
      <c r="J26" t="str">
        <f>IF(Tabela8I21[[#This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2"/>
      <c r="J27" t="str">
        <f>IF(Tabela8I21[[#This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2"/>
      <c r="J28" t="str">
        <f>IF(Tabela8I21[[#This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2"/>
      <c r="J29" t="str">
        <f>IF(Tabela8I21[[#This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2"/>
      <c r="J30" t="str">
        <f>IF(Tabela8I21[[#This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2"/>
      <c r="J31" t="str">
        <f>IF(Tabela8I21[[#This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2"/>
      <c r="J32" t="str">
        <f>IF(Tabela8I21[[#This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2"/>
      <c r="J33" t="str">
        <f>IF(Tabela8I21[[#This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2"/>
      <c r="J34" t="str">
        <f>IF(Tabela8I21[[#This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2"/>
      <c r="J35" t="str">
        <f>IF(Tabela8I21[[#This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2"/>
      <c r="J36" t="str">
        <f>IF(Tabela8I21[[#This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2"/>
      <c r="J37" t="str">
        <f>IF(Tabela8I21[[#This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2"/>
      <c r="J38" t="str">
        <f>IF(Tabela8I21[[#This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2"/>
      <c r="J39" t="str">
        <f>IF(Tabela8I21[[#This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2"/>
      <c r="J40" t="str">
        <f>IF(Tabela8I21[[#This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2"/>
      <c r="J41" t="str">
        <f>IF(Tabela8I21[[#This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2"/>
      <c r="J42" t="str">
        <f>IF(Tabela8I21[[#This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2"/>
      <c r="J43" t="str">
        <f>IF(Tabela8I21[[#This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2"/>
      <c r="J44" t="str">
        <f>IF(Tabela8I21[[#This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2"/>
      <c r="J45" t="str">
        <f>IF(Tabela8I21[[#This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2"/>
      <c r="J46" t="str">
        <f>IF(Tabela8I21[[#This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SUBTOTAL(103,Tabela8I21[NOME])</f>
        <v>0</v>
      </c>
    </row>
  </sheetData>
  <sheetProtection sort="0" autoFilter="0"/>
  <conditionalFormatting sqref="L6:M46">
    <cfRule type="containsText" dxfId="87" priority="1" operator="containsText" text="Não confirmado">
      <formula>NOT(ISERROR(SEARCH("Não confirmado",L6)))</formula>
    </cfRule>
    <cfRule type="containsText" dxfId="8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41:F46 F6:F39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D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45152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2"/>
      <c r="J6" t="str">
        <f>IF(Tabela8I2122232425[[#This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2"/>
      <c r="J7" t="str">
        <f>IF(Tabela8I2122232425[[#This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2"/>
      <c r="J8" t="str">
        <f>IF(Tabela8I2122232425[[#This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2"/>
      <c r="J9" t="str">
        <f>IF(Tabela8I2122232425[[#This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2"/>
      <c r="J10" t="str">
        <f>IF(Tabela8I2122232425[[#This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2"/>
      <c r="J11" t="str">
        <f>IF(Tabela8I2122232425[[#This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2"/>
      <c r="J12" t="str">
        <f>IF(Tabela8I2122232425[[#This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2"/>
      <c r="J13" t="str">
        <f>IF(Tabela8I2122232425[[#This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2"/>
      <c r="J14" t="str">
        <f>IF(Tabela8I2122232425[[#This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2"/>
      <c r="J15" t="str">
        <f>IF(Tabela8I2122232425[[#This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2"/>
      <c r="J16" t="str">
        <f>IF(Tabela8I2122232425[[#This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2"/>
      <c r="J17" t="str">
        <f>IF(Tabela8I2122232425[[#This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2"/>
      <c r="J18" t="str">
        <f>IF(Tabela8I2122232425[[#This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2"/>
      <c r="J19" t="str">
        <f>IF(Tabela8I2122232425[[#This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2"/>
      <c r="J20" t="str">
        <f>IF(Tabela8I2122232425[[#This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2"/>
      <c r="J21" t="str">
        <f>IF(Tabela8I2122232425[[#This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2"/>
      <c r="J22" t="str">
        <f>IF(Tabela8I2122232425[[#This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2"/>
      <c r="J23" t="str">
        <f>IF(Tabela8I2122232425[[#This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2"/>
      <c r="J24" t="str">
        <f>IF(Tabela8I2122232425[[#This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2"/>
      <c r="J25" t="str">
        <f>IF(Tabela8I2122232425[[#This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2"/>
      <c r="J26" t="str">
        <f>IF(Tabela8I2122232425[[#This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2"/>
      <c r="J27" t="str">
        <f>IF(Tabela8I2122232425[[#This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2"/>
      <c r="J28" t="str">
        <f>IF(Tabela8I2122232425[[#This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2"/>
      <c r="J29" t="str">
        <f>IF(Tabela8I2122232425[[#This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2"/>
      <c r="J30" t="str">
        <f>IF(Tabela8I2122232425[[#This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2"/>
      <c r="J31" t="str">
        <f>IF(Tabela8I2122232425[[#This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2"/>
      <c r="J32" t="str">
        <f>IF(Tabela8I2122232425[[#This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2"/>
      <c r="J33" t="str">
        <f>IF(Tabela8I2122232425[[#This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2"/>
      <c r="J34" t="str">
        <f>IF(Tabela8I2122232425[[#This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2"/>
      <c r="J35" t="str">
        <f>IF(Tabela8I2122232425[[#This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2"/>
      <c r="J36" t="str">
        <f>IF(Tabela8I2122232425[[#This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2"/>
      <c r="J37" t="str">
        <f>IF(Tabela8I2122232425[[#This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2"/>
      <c r="J38" t="str">
        <f>IF(Tabela8I2122232425[[#This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2"/>
      <c r="J39" t="str">
        <f>IF(Tabela8I2122232425[[#This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2"/>
      <c r="J40" t="str">
        <f>IF(Tabela8I2122232425[[#This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2"/>
      <c r="J41" t="str">
        <f>IF(Tabela8I2122232425[[#This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2"/>
      <c r="J42" t="str">
        <f>IF(Tabela8I2122232425[[#This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2"/>
      <c r="J43" t="str">
        <f>IF(Tabela8I2122232425[[#This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2"/>
      <c r="J44" t="str">
        <f>IF(Tabela8I2122232425[[#This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2"/>
      <c r="J45" t="str">
        <f>IF(Tabela8I2122232425[[#This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2"/>
      <c r="J46" t="str">
        <f>IF(Tabela8I2122232425[[#This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SUBTOTAL(103,Tabela8I2122232425[NOME])</f>
        <v>0</v>
      </c>
    </row>
  </sheetData>
  <sheetProtection sort="0" autoFilter="0"/>
  <conditionalFormatting sqref="L6:M46">
    <cfRule type="containsText" dxfId="81" priority="1" operator="containsText" text="Não confirmado">
      <formula>NOT(ISERROR(SEARCH("Não confirmado",L6)))</formula>
    </cfRule>
    <cfRule type="containsText" dxfId="8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0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15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45153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2"/>
      <c r="J6" t="str">
        <f>IF(Tabela8I21222324252627[[#This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2"/>
      <c r="J7" t="str">
        <f>IF(Tabela8I21222324252627[[#This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2"/>
      <c r="J8" t="str">
        <f>IF(Tabela8I21222324252627[[#This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2"/>
      <c r="J9" t="str">
        <f>IF(Tabela8I21222324252627[[#This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2"/>
      <c r="J10" t="str">
        <f>IF(Tabela8I21222324252627[[#This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2"/>
      <c r="J11" t="str">
        <f>IF(Tabela8I21222324252627[[#This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2"/>
      <c r="J12" t="str">
        <f>IF(Tabela8I21222324252627[[#This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2"/>
      <c r="J13" t="str">
        <f>IF(Tabela8I21222324252627[[#This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2"/>
      <c r="J14" t="str">
        <f>IF(Tabela8I21222324252627[[#This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2"/>
      <c r="J15" t="str">
        <f>IF(Tabela8I21222324252627[[#This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2"/>
      <c r="J16" t="str">
        <f>IF(Tabela8I21222324252627[[#This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2"/>
      <c r="J17" t="str">
        <f>IF(Tabela8I21222324252627[[#This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2"/>
      <c r="J18" t="str">
        <f>IF(Tabela8I21222324252627[[#This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2"/>
      <c r="J19" t="str">
        <f>IF(Tabela8I21222324252627[[#This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2"/>
      <c r="J20" t="str">
        <f>IF(Tabela8I21222324252627[[#This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2"/>
      <c r="J21" t="str">
        <f>IF(Tabela8I21222324252627[[#This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2"/>
      <c r="J22" t="str">
        <f>IF(Tabela8I21222324252627[[#This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2"/>
      <c r="J23" t="str">
        <f>IF(Tabela8I21222324252627[[#This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2"/>
      <c r="J24" t="str">
        <f>IF(Tabela8I21222324252627[[#This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2"/>
      <c r="J25" t="str">
        <f>IF(Tabela8I21222324252627[[#This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2"/>
      <c r="J26" t="str">
        <f>IF(Tabela8I21222324252627[[#This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2"/>
      <c r="J27" t="str">
        <f>IF(Tabela8I21222324252627[[#This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2"/>
      <c r="J28" t="str">
        <f>IF(Tabela8I21222324252627[[#This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2"/>
      <c r="J29" t="str">
        <f>IF(Tabela8I21222324252627[[#This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2"/>
      <c r="J30" t="str">
        <f>IF(Tabela8I21222324252627[[#This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2"/>
      <c r="J31" t="str">
        <f>IF(Tabela8I21222324252627[[#This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2"/>
      <c r="J32" t="str">
        <f>IF(Tabela8I21222324252627[[#This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2"/>
      <c r="J33" t="str">
        <f>IF(Tabela8I21222324252627[[#This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2"/>
      <c r="J34" t="str">
        <f>IF(Tabela8I21222324252627[[#This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2"/>
      <c r="J35" t="str">
        <f>IF(Tabela8I21222324252627[[#This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2"/>
      <c r="J36" t="str">
        <f>IF(Tabela8I21222324252627[[#This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2"/>
      <c r="J37" t="str">
        <f>IF(Tabela8I21222324252627[[#This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2"/>
      <c r="J38" t="str">
        <f>IF(Tabela8I21222324252627[[#This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2"/>
      <c r="J39" t="str">
        <f>IF(Tabela8I21222324252627[[#This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2"/>
      <c r="J40" t="str">
        <f>IF(Tabela8I21222324252627[[#This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2"/>
      <c r="J41" t="str">
        <f>IF(Tabela8I21222324252627[[#This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2"/>
      <c r="J42" t="str">
        <f>IF(Tabela8I21222324252627[[#This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2"/>
      <c r="J43" t="str">
        <f>IF(Tabela8I21222324252627[[#This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2"/>
      <c r="J44" t="str">
        <f>IF(Tabela8I21222324252627[[#This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2"/>
      <c r="J45" t="str">
        <f>IF(Tabela8I21222324252627[[#This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2"/>
      <c r="J46" t="str">
        <f>IF(Tabela8I21222324252627[[#This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SUBTOTAL(103,Tabela8I21222324252627[NOME])</f>
        <v>0</v>
      </c>
    </row>
  </sheetData>
  <sheetProtection sort="0" autoFilter="0"/>
  <conditionalFormatting sqref="L6:M46">
    <cfRule type="containsText" dxfId="75" priority="1" operator="containsText" text="Não confirmado">
      <formula>NOT(ISERROR(SEARCH("Não confirmado",L6)))</formula>
    </cfRule>
    <cfRule type="containsText" dxfId="7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3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16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45154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2"/>
      <c r="J6" t="str">
        <f>IF(Tabela8I212223242526272829[[#This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2"/>
      <c r="J7" t="str">
        <f>IF(Tabela8I212223242526272829[[#This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2"/>
      <c r="J8" t="str">
        <f>IF(Tabela8I212223242526272829[[#This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2"/>
      <c r="J9" t="str">
        <f>IF(Tabela8I212223242526272829[[#This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2"/>
      <c r="J10" t="str">
        <f>IF(Tabela8I212223242526272829[[#This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2"/>
      <c r="J11" t="str">
        <f>IF(Tabela8I212223242526272829[[#This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2"/>
      <c r="J12" t="str">
        <f>IF(Tabela8I212223242526272829[[#This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2"/>
      <c r="J13" t="str">
        <f>IF(Tabela8I212223242526272829[[#This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2"/>
      <c r="J14" t="str">
        <f>IF(Tabela8I212223242526272829[[#This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2"/>
      <c r="J15" t="str">
        <f>IF(Tabela8I212223242526272829[[#This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2"/>
      <c r="J16" t="str">
        <f>IF(Tabela8I212223242526272829[[#This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2"/>
      <c r="J17" t="str">
        <f>IF(Tabela8I212223242526272829[[#This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2"/>
      <c r="J18" t="str">
        <f>IF(Tabela8I212223242526272829[[#This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2"/>
      <c r="J19" t="str">
        <f>IF(Tabela8I212223242526272829[[#This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2"/>
      <c r="J20" t="str">
        <f>IF(Tabela8I212223242526272829[[#This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2"/>
      <c r="J21" t="str">
        <f>IF(Tabela8I212223242526272829[[#This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2"/>
      <c r="J22" t="str">
        <f>IF(Tabela8I212223242526272829[[#This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2"/>
      <c r="J23" t="str">
        <f>IF(Tabela8I212223242526272829[[#This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2"/>
      <c r="J24" t="str">
        <f>IF(Tabela8I212223242526272829[[#This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2"/>
      <c r="J25" t="str">
        <f>IF(Tabela8I212223242526272829[[#This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2"/>
      <c r="J26" t="str">
        <f>IF(Tabela8I212223242526272829[[#This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2"/>
      <c r="J27" t="str">
        <f>IF(Tabela8I212223242526272829[[#This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2"/>
      <c r="J28" t="str">
        <f>IF(Tabela8I212223242526272829[[#This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2"/>
      <c r="J29" t="str">
        <f>IF(Tabela8I212223242526272829[[#This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2"/>
      <c r="J30" t="str">
        <f>IF(Tabela8I212223242526272829[[#This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2"/>
      <c r="J31" t="str">
        <f>IF(Tabela8I212223242526272829[[#This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2"/>
      <c r="J32" t="str">
        <f>IF(Tabela8I212223242526272829[[#This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2"/>
      <c r="J33" t="str">
        <f>IF(Tabela8I212223242526272829[[#This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2"/>
      <c r="J34" t="str">
        <f>IF(Tabela8I212223242526272829[[#This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2"/>
      <c r="J35" t="str">
        <f>IF(Tabela8I212223242526272829[[#This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2"/>
      <c r="J36" t="str">
        <f>IF(Tabela8I212223242526272829[[#This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2"/>
      <c r="J37" t="str">
        <f>IF(Tabela8I212223242526272829[[#This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2"/>
      <c r="J38" t="str">
        <f>IF(Tabela8I212223242526272829[[#This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2"/>
      <c r="J39" t="str">
        <f>IF(Tabela8I212223242526272829[[#This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2"/>
      <c r="J40" t="str">
        <f>IF(Tabela8I212223242526272829[[#This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2"/>
      <c r="J41" t="str">
        <f>IF(Tabela8I212223242526272829[[#This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2"/>
      <c r="J42" t="str">
        <f>IF(Tabela8I212223242526272829[[#This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2"/>
      <c r="J43" t="str">
        <f>IF(Tabela8I212223242526272829[[#This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2"/>
      <c r="J44" t="str">
        <f>IF(Tabela8I212223242526272829[[#This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2"/>
      <c r="J45" t="str">
        <f>IF(Tabela8I212223242526272829[[#This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2"/>
      <c r="J46" t="str">
        <f>IF(Tabela8I212223242526272829[[#This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SUBTOTAL(103,Tabela8I212223242526272829[NOME])</f>
        <v>0</v>
      </c>
    </row>
  </sheetData>
  <sheetProtection sort="0" autoFilter="0"/>
  <conditionalFormatting sqref="L6:M25 K26 M26 L27:M46">
    <cfRule type="containsText" dxfId="73" priority="1" operator="containsText" text="Não confirmado">
      <formula>NOT(ISERROR(SEARCH("Não confirmado",K6)))</formula>
    </cfRule>
    <cfRule type="containsText" dxfId="72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4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45155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2"/>
      <c r="J6" t="str">
        <f>IF(Tabela8I2122232425262728[[#This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2"/>
      <c r="J7" t="str">
        <f>IF(Tabela8I2122232425262728[[#This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2"/>
      <c r="J8" t="str">
        <f>IF(Tabela8I2122232425262728[[#This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2"/>
      <c r="J9" t="str">
        <f>IF(Tabela8I2122232425262728[[#This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2"/>
      <c r="J10" t="str">
        <f>IF(Tabela8I2122232425262728[[#This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2"/>
      <c r="J11" t="str">
        <f>IF(Tabela8I2122232425262728[[#This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2"/>
      <c r="J12" t="str">
        <f>IF(Tabela8I2122232425262728[[#This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2"/>
      <c r="J13" t="str">
        <f>IF(Tabela8I2122232425262728[[#This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2"/>
      <c r="J14" t="str">
        <f>IF(Tabela8I2122232425262728[[#This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2"/>
      <c r="J15" t="str">
        <f>IF(Tabela8I2122232425262728[[#This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2"/>
      <c r="J16" t="str">
        <f>IF(Tabela8I2122232425262728[[#This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2"/>
      <c r="J17" t="str">
        <f>IF(Tabela8I2122232425262728[[#This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2"/>
      <c r="J18" t="str">
        <f>IF(Tabela8I2122232425262728[[#This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2"/>
      <c r="J19" t="str">
        <f>IF(Tabela8I2122232425262728[[#This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2"/>
      <c r="J20" t="str">
        <f>IF(Tabela8I2122232425262728[[#This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2"/>
      <c r="J21" t="str">
        <f>IF(Tabela8I2122232425262728[[#This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2"/>
      <c r="J22" t="str">
        <f>IF(Tabela8I2122232425262728[[#This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2"/>
      <c r="J23" t="str">
        <f>IF(Tabela8I2122232425262728[[#This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2"/>
      <c r="J24" t="str">
        <f>IF(Tabela8I2122232425262728[[#This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2"/>
      <c r="J25" t="str">
        <f>IF(Tabela8I2122232425262728[[#This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2"/>
      <c r="J26" t="str">
        <f>IF(Tabela8I2122232425262728[[#This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2"/>
      <c r="J27" t="str">
        <f>IF(Tabela8I2122232425262728[[#This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2"/>
      <c r="J28" t="str">
        <f>IF(Tabela8I2122232425262728[[#This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2"/>
      <c r="J29" t="str">
        <f>IF(Tabela8I2122232425262728[[#This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2"/>
      <c r="J30" t="str">
        <f>IF(Tabela8I2122232425262728[[#This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2"/>
      <c r="J31" t="str">
        <f>IF(Tabela8I2122232425262728[[#This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2"/>
      <c r="J32" t="str">
        <f>IF(Tabela8I2122232425262728[[#This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2"/>
      <c r="J33" t="str">
        <f>IF(Tabela8I2122232425262728[[#This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2"/>
      <c r="J34" t="str">
        <f>IF(Tabela8I2122232425262728[[#This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2"/>
      <c r="J35" t="str">
        <f>IF(Tabela8I2122232425262728[[#This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2"/>
      <c r="J36" t="str">
        <f>IF(Tabela8I2122232425262728[[#This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2"/>
      <c r="J37" t="str">
        <f>IF(Tabela8I2122232425262728[[#This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2"/>
      <c r="J38" t="str">
        <f>IF(Tabela8I2122232425262728[[#This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2"/>
      <c r="J39" t="str">
        <f>IF(Tabela8I2122232425262728[[#This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2"/>
      <c r="J40" t="str">
        <f>IF(Tabela8I2122232425262728[[#This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2"/>
      <c r="J41" t="str">
        <f>IF(Tabela8I2122232425262728[[#This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2"/>
      <c r="J42" t="str">
        <f>IF(Tabela8I2122232425262728[[#This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2"/>
      <c r="J43" t="str">
        <f>IF(Tabela8I2122232425262728[[#This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2"/>
      <c r="J44" t="str">
        <f>IF(Tabela8I2122232425262728[[#This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2"/>
      <c r="J45" t="str">
        <f>IF(Tabela8I2122232425262728[[#This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2"/>
      <c r="J46" t="str">
        <f>IF(Tabela8I2122232425262728[[#This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SUBTOTAL(103,Tabela8I2122232425262728[NOME])</f>
        <v>0</v>
      </c>
    </row>
  </sheetData>
  <sheetProtection sort="0" autoFilter="0"/>
  <conditionalFormatting sqref="L6:M46">
    <cfRule type="containsText" dxfId="79" priority="1" operator="containsText" text="Não confirmado">
      <formula>NOT(ISERROR(SEARCH("Não confirmado",L6)))</formula>
    </cfRule>
    <cfRule type="containsText" dxfId="7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1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18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45156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2"/>
      <c r="J6" t="str">
        <f>IF(Tabela8I212223242526[[#This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2"/>
      <c r="J7" t="str">
        <f>IF(Tabela8I212223242526[[#This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2"/>
      <c r="J8" t="str">
        <f>IF(Tabela8I212223242526[[#This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2"/>
      <c r="J9" t="str">
        <f>IF(Tabela8I212223242526[[#This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2"/>
      <c r="J10" t="str">
        <f>IF(Tabela8I212223242526[[#This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2"/>
      <c r="J11" t="str">
        <f>IF(Tabela8I212223242526[[#This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2"/>
      <c r="J12" t="str">
        <f>IF(Tabela8I212223242526[[#This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2"/>
      <c r="J13" t="str">
        <f>IF(Tabela8I212223242526[[#This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2"/>
      <c r="J14" t="str">
        <f>IF(Tabela8I212223242526[[#This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2"/>
      <c r="J15" t="str">
        <f>IF(Tabela8I212223242526[[#This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2"/>
      <c r="J16" t="str">
        <f>IF(Tabela8I212223242526[[#This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2"/>
      <c r="J17" t="str">
        <f>IF(Tabela8I212223242526[[#This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2"/>
      <c r="J18" t="str">
        <f>IF(Tabela8I212223242526[[#This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2"/>
      <c r="J19" t="str">
        <f>IF(Tabela8I212223242526[[#This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2"/>
      <c r="J20" t="str">
        <f>IF(Tabela8I212223242526[[#This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2"/>
      <c r="J21" t="str">
        <f>IF(Tabela8I212223242526[[#This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2"/>
      <c r="J22" t="str">
        <f>IF(Tabela8I212223242526[[#This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2"/>
      <c r="J23" t="str">
        <f>IF(Tabela8I212223242526[[#This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2"/>
      <c r="J24" t="str">
        <f>IF(Tabela8I212223242526[[#This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2"/>
      <c r="J25" t="str">
        <f>IF(Tabela8I212223242526[[#This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2"/>
      <c r="J26" t="str">
        <f>IF(Tabela8I212223242526[[#This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2"/>
      <c r="J27" t="str">
        <f>IF(Tabela8I212223242526[[#This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2"/>
      <c r="J28" t="str">
        <f>IF(Tabela8I212223242526[[#This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2"/>
      <c r="J29" t="str">
        <f>IF(Tabela8I212223242526[[#This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2"/>
      <c r="J30" t="str">
        <f>IF(Tabela8I212223242526[[#This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2"/>
      <c r="J31" t="str">
        <f>IF(Tabela8I212223242526[[#This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2"/>
      <c r="J32" t="str">
        <f>IF(Tabela8I212223242526[[#This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2"/>
      <c r="J33" t="str">
        <f>IF(Tabela8I212223242526[[#This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2"/>
      <c r="J34" t="str">
        <f>IF(Tabela8I212223242526[[#This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2"/>
      <c r="J35" t="str">
        <f>IF(Tabela8I212223242526[[#This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2"/>
      <c r="J36" t="str">
        <f>IF(Tabela8I212223242526[[#This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2"/>
      <c r="J37" t="str">
        <f>IF(Tabela8I212223242526[[#This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2"/>
      <c r="J38" t="str">
        <f>IF(Tabela8I212223242526[[#This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2"/>
      <c r="J39" t="str">
        <f>IF(Tabela8I212223242526[[#This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2"/>
      <c r="J40" t="str">
        <f>IF(Tabela8I212223242526[[#This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2"/>
      <c r="J41" t="str">
        <f>IF(Tabela8I212223242526[[#This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2"/>
      <c r="J42" t="str">
        <f>IF(Tabela8I212223242526[[#This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2"/>
      <c r="J43" t="str">
        <f>IF(Tabela8I212223242526[[#This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2"/>
      <c r="J44" t="str">
        <f>IF(Tabela8I212223242526[[#This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2"/>
      <c r="J45" t="str">
        <f>IF(Tabela8I212223242526[[#This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2"/>
      <c r="J46" t="str">
        <f>IF(Tabela8I212223242526[[#This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SUBTOTAL(103,Tabela8I212223242526[NOME])</f>
        <v>0</v>
      </c>
    </row>
  </sheetData>
  <sheetProtection sort="0" autoFilter="0"/>
  <conditionalFormatting sqref="L6:M46">
    <cfRule type="containsText" dxfId="77" priority="1" operator="containsText" text="Não confirmado">
      <formula>NOT(ISERROR(SEARCH("Não confirmado",L6)))</formula>
    </cfRule>
    <cfRule type="containsText" dxfId="7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2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21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45159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2"/>
      <c r="J6" t="str">
        <f>IF(Tabela8I21222324252627282930[[#This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2"/>
      <c r="J7" t="str">
        <f>IF(Tabela8I21222324252627282930[[#This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2"/>
      <c r="J8" t="str">
        <f>IF(Tabela8I21222324252627282930[[#This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2"/>
      <c r="J9" t="str">
        <f>IF(Tabela8I21222324252627282930[[#This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2"/>
      <c r="J10" t="str">
        <f>IF(Tabela8I21222324252627282930[[#This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2"/>
      <c r="J11" t="str">
        <f>IF(Tabela8I21222324252627282930[[#This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2"/>
      <c r="J12" t="str">
        <f>IF(Tabela8I21222324252627282930[[#This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2"/>
      <c r="J13" t="str">
        <f>IF(Tabela8I21222324252627282930[[#This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2"/>
      <c r="J14" t="str">
        <f>IF(Tabela8I21222324252627282930[[#This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2"/>
      <c r="J15" t="str">
        <f>IF(Tabela8I21222324252627282930[[#This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2"/>
      <c r="J16" t="str">
        <f>IF(Tabela8I21222324252627282930[[#This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2"/>
      <c r="J17" t="str">
        <f>IF(Tabela8I21222324252627282930[[#This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2"/>
      <c r="J18" t="str">
        <f>IF(Tabela8I21222324252627282930[[#This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2"/>
      <c r="J19" t="str">
        <f>IF(Tabela8I21222324252627282930[[#This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2"/>
      <c r="J20" t="str">
        <f>IF(Tabela8I21222324252627282930[[#This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2"/>
      <c r="J21" t="str">
        <f>IF(Tabela8I21222324252627282930[[#This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2"/>
      <c r="J22" t="str">
        <f>IF(Tabela8I21222324252627282930[[#This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2"/>
      <c r="J23" t="str">
        <f>IF(Tabela8I21222324252627282930[[#This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2"/>
      <c r="J24" t="str">
        <f>IF(Tabela8I21222324252627282930[[#This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2"/>
      <c r="J25" t="str">
        <f>IF(Tabela8I21222324252627282930[[#This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2"/>
      <c r="J26" t="str">
        <f>IF(Tabela8I21222324252627282930[[#This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2"/>
      <c r="J27" t="str">
        <f>IF(Tabela8I21222324252627282930[[#This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2"/>
      <c r="J28" t="str">
        <f>IF(Tabela8I21222324252627282930[[#This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2"/>
      <c r="J29" t="str">
        <f>IF(Tabela8I21222324252627282930[[#This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2"/>
      <c r="J30" t="str">
        <f>IF(Tabela8I21222324252627282930[[#This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2"/>
      <c r="J31" t="str">
        <f>IF(Tabela8I21222324252627282930[[#This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2"/>
      <c r="J32" t="str">
        <f>IF(Tabela8I21222324252627282930[[#This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2"/>
      <c r="J33" t="str">
        <f>IF(Tabela8I21222324252627282930[[#This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2"/>
      <c r="J34" t="str">
        <f>IF(Tabela8I21222324252627282930[[#This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2"/>
      <c r="J35" t="str">
        <f>IF(Tabela8I21222324252627282930[[#This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2"/>
      <c r="J36" t="str">
        <f>IF(Tabela8I21222324252627282930[[#This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2"/>
      <c r="J37" t="str">
        <f>IF(Tabela8I21222324252627282930[[#This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2"/>
      <c r="J38" t="str">
        <f>IF(Tabela8I21222324252627282930[[#This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2"/>
      <c r="J39" t="str">
        <f>IF(Tabela8I21222324252627282930[[#This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2"/>
      <c r="J40" t="str">
        <f>IF(Tabela8I21222324252627282930[[#This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2"/>
      <c r="J41" t="str">
        <f>IF(Tabela8I21222324252627282930[[#This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2"/>
      <c r="J42" t="str">
        <f>IF(Tabela8I21222324252627282930[[#This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2"/>
      <c r="J43" t="str">
        <f>IF(Tabela8I21222324252627282930[[#This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2"/>
      <c r="J44" t="str">
        <f>IF(Tabela8I21222324252627282930[[#This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2"/>
      <c r="J45" t="str">
        <f>IF(Tabela8I21222324252627282930[[#This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2"/>
      <c r="J46" t="str">
        <f>IF(Tabela8I21222324252627282930[[#This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SUBTOTAL(103,Tabela8I21222324252627282930[NOME])</f>
        <v>0</v>
      </c>
    </row>
  </sheetData>
  <sheetProtection sort="0" autoFilter="0"/>
  <conditionalFormatting sqref="L6:M46">
    <cfRule type="containsText" dxfId="71" priority="1" operator="containsText" text="Não confirmado">
      <formula>NOT(ISERROR(SEARCH("Não confirmado",L6)))</formula>
    </cfRule>
    <cfRule type="containsText" dxfId="7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5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3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45141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6" s="12"/>
      <c r="J6" t="str">
        <f>IF(Tabela8J14383940[[#This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7" s="12"/>
      <c r="J7" t="str">
        <f>IF(Tabela8J14383940[[#This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8" s="12"/>
      <c r="J8" t="str">
        <f>IF(Tabela8J14383940[[#This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9" s="12"/>
      <c r="J9" t="str">
        <f>IF(Tabela8J14383940[[#This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0" s="12"/>
      <c r="J10" t="str">
        <f>IF(Tabela8J14383940[[#This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1" s="12"/>
      <c r="J11" t="str">
        <f>IF(Tabela8J14383940[[#This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2" s="12"/>
      <c r="J12" t="str">
        <f>IF(Tabela8J14383940[[#This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3" s="12"/>
      <c r="J13" t="str">
        <f>IF(Tabela8J14383940[[#This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4" s="12"/>
      <c r="J14" t="str">
        <f>IF(Tabela8J14383940[[#This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5" s="12"/>
      <c r="J15" t="str">
        <f>IF(Tabela8J14383940[[#This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6" s="12"/>
      <c r="J16" t="str">
        <f>IF(Tabela8J14383940[[#This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7" s="12"/>
      <c r="J17" t="str">
        <f>IF(Tabela8J14383940[[#This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8" s="12"/>
      <c r="J18" t="str">
        <f>IF(Tabela8J14383940[[#This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9" s="12"/>
      <c r="J19" t="str">
        <f>IF(Tabela8J14383940[[#This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0" s="12"/>
      <c r="J20" t="str">
        <f>IF(Tabela8J14383940[[#This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1" s="12"/>
      <c r="J21" t="str">
        <f>IF(Tabela8J14383940[[#This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2" s="12"/>
      <c r="J22" t="str">
        <f>IF(Tabela8J14383940[[#This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3" s="12"/>
      <c r="J23" t="str">
        <f>IF(Tabela8J14383940[[#This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4" s="12"/>
      <c r="J24" t="str">
        <f>IF(Tabela8J14383940[[#This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5" s="12"/>
      <c r="J25" t="str">
        <f>IF(Tabela8J14383940[[#This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6" s="12"/>
      <c r="J26" t="str">
        <f>IF(Tabela8J14383940[[#This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7" s="12"/>
      <c r="J27" t="str">
        <f>IF(Tabela8J14383940[[#This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8" s="12"/>
      <c r="J28" t="str">
        <f>IF(Tabela8J14383940[[#This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9" s="12"/>
      <c r="J29" t="str">
        <f>IF(Tabela8J14383940[[#This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0" s="12"/>
      <c r="J30" t="str">
        <f>IF(Tabela8J14383940[[#This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1" s="12"/>
      <c r="J31" t="str">
        <f>IF(Tabela8J14383940[[#This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2" s="12"/>
      <c r="J32" t="str">
        <f>IF(Tabela8J14383940[[#This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3" s="12"/>
      <c r="J33" t="str">
        <f>IF(Tabela8J14383940[[#This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4" s="12"/>
      <c r="J34" t="str">
        <f>IF(Tabela8J14383940[[#This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5" s="12"/>
      <c r="J35" t="str">
        <f>IF(Tabela8J14383940[[#This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6" s="12"/>
      <c r="J36" t="str">
        <f>IF(Tabela8J14383940[[#This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7" s="12"/>
      <c r="J37" t="str">
        <f>IF(Tabela8J14383940[[#This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8" s="12"/>
      <c r="J38" t="str">
        <f>IF(Tabela8J14383940[[#This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9" s="12"/>
      <c r="J39" t="str">
        <f>IF(Tabela8J14383940[[#This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0" s="12"/>
      <c r="J40" t="str">
        <f>IF(Tabela8J14383940[[#This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1" s="12"/>
      <c r="J41" t="str">
        <f>IF(Tabela8J14383940[[#This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2" s="12"/>
      <c r="J42" t="str">
        <f>IF(Tabela8J14383940[[#This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3" s="12"/>
      <c r="J43" t="str">
        <f>IF(Tabela8J14383940[[#This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4" s="12"/>
      <c r="J44" t="str">
        <f>IF(Tabela8J14383940[[#This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5" s="12"/>
      <c r="J45" t="str">
        <f>IF(Tabela8J14383940[[#This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6" s="12"/>
      <c r="J46" t="str">
        <f>IF(Tabela8J14383940[[#This Row],[EXAME]]&lt;&gt;"","Dra. Joizeanne","")</f>
        <v/>
      </c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ort="0" autoFilter="0"/>
  <conditionalFormatting sqref="L6:M46">
    <cfRule type="containsText" dxfId="141" priority="1" operator="containsText" text="Não confirmado">
      <formula>NOT(ISERROR(SEARCH("Não confirmado",L6)))</formula>
    </cfRule>
    <cfRule type="containsText" dxfId="14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48" sqref="C48"/>
      <selection pane="topRight" activeCell="C48" sqref="C48"/>
      <selection pane="bottomLeft" activeCell="C48" sqref="C48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22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45160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2"/>
      <c r="J6" t="str">
        <f>IF(Tabela8I212223242526272829303132[[#This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2"/>
      <c r="J7" t="str">
        <f>IF(Tabela8I212223242526272829303132[[#This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2"/>
      <c r="J8" t="str">
        <f>IF(Tabela8I212223242526272829303132[[#This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2"/>
      <c r="J9" t="str">
        <f>IF(Tabela8I212223242526272829303132[[#This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2"/>
      <c r="J10" t="str">
        <f>IF(Tabela8I212223242526272829303132[[#This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2"/>
      <c r="J11" t="str">
        <f>IF(Tabela8I212223242526272829303132[[#This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2"/>
      <c r="J12" t="str">
        <f>IF(Tabela8I212223242526272829303132[[#This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2"/>
      <c r="J13" t="str">
        <f>IF(Tabela8I212223242526272829303132[[#This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2"/>
      <c r="J14" t="str">
        <f>IF(Tabela8I212223242526272829303132[[#This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2"/>
      <c r="J15" t="str">
        <f>IF(Tabela8I212223242526272829303132[[#This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2"/>
      <c r="J16" t="str">
        <f>IF(Tabela8I212223242526272829303132[[#This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2"/>
      <c r="J17" t="str">
        <f>IF(Tabela8I212223242526272829303132[[#This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2"/>
      <c r="J18" t="str">
        <f>IF(Tabela8I212223242526272829303132[[#This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2"/>
      <c r="J19" t="str">
        <f>IF(Tabela8I212223242526272829303132[[#This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2"/>
      <c r="J20" t="str">
        <f>IF(Tabela8I212223242526272829303132[[#This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2"/>
      <c r="J21" t="str">
        <f>IF(Tabela8I212223242526272829303132[[#This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2"/>
      <c r="J22" t="str">
        <f>IF(Tabela8I212223242526272829303132[[#This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2"/>
      <c r="J23" t="str">
        <f>IF(Tabela8I212223242526272829303132[[#This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2"/>
      <c r="J24" t="str">
        <f>IF(Tabela8I212223242526272829303132[[#This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2"/>
      <c r="J25" t="str">
        <f>IF(Tabela8I212223242526272829303132[[#This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2"/>
      <c r="J26" t="str">
        <f>IF(Tabela8I212223242526272829303132[[#This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2"/>
      <c r="J27" t="str">
        <f>IF(Tabela8I212223242526272829303132[[#This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2"/>
      <c r="J28" t="str">
        <f>IF(Tabela8I212223242526272829303132[[#This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2"/>
      <c r="J29" t="str">
        <f>IF(Tabela8I212223242526272829303132[[#This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2"/>
      <c r="J30" t="str">
        <f>IF(Tabela8I212223242526272829303132[[#This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2"/>
      <c r="J31" t="str">
        <f>IF(Tabela8I212223242526272829303132[[#This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2"/>
      <c r="J32" t="str">
        <f>IF(Tabela8I212223242526272829303132[[#This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2"/>
      <c r="J33" t="str">
        <f>IF(Tabela8I212223242526272829303132[[#This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2"/>
      <c r="J34" t="str">
        <f>IF(Tabela8I212223242526272829303132[[#This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2"/>
      <c r="J35" t="str">
        <f>IF(Tabela8I212223242526272829303132[[#This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2"/>
      <c r="J36" t="str">
        <f>IF(Tabela8I212223242526272829303132[[#This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2"/>
      <c r="J37" t="str">
        <f>IF(Tabela8I212223242526272829303132[[#This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2"/>
      <c r="J38" t="str">
        <f>IF(Tabela8I212223242526272829303132[[#This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2"/>
      <c r="J39" t="str">
        <f>IF(Tabela8I212223242526272829303132[[#This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2"/>
      <c r="J40" t="str">
        <f>IF(Tabela8I212223242526272829303132[[#This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2"/>
      <c r="J41" t="str">
        <f>IF(Tabela8I212223242526272829303132[[#This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2"/>
      <c r="J42" t="str">
        <f>IF(Tabela8I212223242526272829303132[[#This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2"/>
      <c r="J43" t="str">
        <f>IF(Tabela8I212223242526272829303132[[#This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2"/>
      <c r="J44" t="str">
        <f>IF(Tabela8I212223242526272829303132[[#This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2"/>
      <c r="J45" t="str">
        <f>IF(Tabela8I212223242526272829303132[[#This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2"/>
      <c r="J46" t="str">
        <f>IF(Tabela8I212223242526272829303132[[#This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SUBTOTAL(103,Tabela8I212223242526272829303132[NOME])</f>
        <v>0</v>
      </c>
    </row>
  </sheetData>
  <sheetProtection sort="0" autoFilter="0"/>
  <conditionalFormatting sqref="L6:M46">
    <cfRule type="containsText" dxfId="65" priority="1" operator="containsText" text="Não confirmado">
      <formula>NOT(ISERROR(SEARCH("Não confirmado",L6)))</formula>
    </cfRule>
    <cfRule type="containsText" dxfId="6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48" activePane="bottomRight" state="frozen"/>
      <selection activeCell="C48" sqref="C48"/>
      <selection pane="topRight" activeCell="C48" sqref="C48"/>
      <selection pane="bottomLeft" activeCell="C48" sqref="C48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23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45161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2"/>
      <c r="J6" t="str">
        <f>IF(Tabela8I2122232425262728293031323334[[#This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2"/>
      <c r="J7" t="str">
        <f>IF(Tabela8I2122232425262728293031323334[[#This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2"/>
      <c r="J8" t="str">
        <f>IF(Tabela8I2122232425262728293031323334[[#This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2"/>
      <c r="J9" t="str">
        <f>IF(Tabela8I2122232425262728293031323334[[#This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2"/>
      <c r="J10" t="str">
        <f>IF(Tabela8I2122232425262728293031323334[[#This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2"/>
      <c r="J11" t="str">
        <f>IF(Tabela8I2122232425262728293031323334[[#This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2"/>
      <c r="J12" t="str">
        <f>IF(Tabela8I2122232425262728293031323334[[#This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2"/>
      <c r="J13" t="str">
        <f>IF(Tabela8I2122232425262728293031323334[[#This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2"/>
      <c r="J14" t="str">
        <f>IF(Tabela8I2122232425262728293031323334[[#This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2"/>
      <c r="J15" t="str">
        <f>IF(Tabela8I2122232425262728293031323334[[#This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2"/>
      <c r="J16" t="str">
        <f>IF(Tabela8I2122232425262728293031323334[[#This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2"/>
      <c r="J17" t="str">
        <f>IF(Tabela8I2122232425262728293031323334[[#This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2"/>
      <c r="J18" t="str">
        <f>IF(Tabela8I2122232425262728293031323334[[#This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2"/>
      <c r="J19" t="str">
        <f>IF(Tabela8I2122232425262728293031323334[[#This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2"/>
      <c r="J20" t="str">
        <f>IF(Tabela8I2122232425262728293031323334[[#This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2"/>
      <c r="J21" t="str">
        <f>IF(Tabela8I2122232425262728293031323334[[#This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2"/>
      <c r="J22" t="str">
        <f>IF(Tabela8I2122232425262728293031323334[[#This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2"/>
      <c r="J23" t="str">
        <f>IF(Tabela8I2122232425262728293031323334[[#This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2"/>
      <c r="J24" t="str">
        <f>IF(Tabela8I2122232425262728293031323334[[#This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2"/>
      <c r="J25" t="str">
        <f>IF(Tabela8I2122232425262728293031323334[[#This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2"/>
      <c r="J26" t="str">
        <f>IF(Tabela8I2122232425262728293031323334[[#This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2"/>
      <c r="J27" t="str">
        <f>IF(Tabela8I2122232425262728293031323334[[#This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2"/>
      <c r="J28" t="str">
        <f>IF(Tabela8I2122232425262728293031323334[[#This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2"/>
      <c r="J29" t="str">
        <f>IF(Tabela8I2122232425262728293031323334[[#This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2"/>
      <c r="J30" t="str">
        <f>IF(Tabela8I2122232425262728293031323334[[#This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2"/>
      <c r="J31" t="str">
        <f>IF(Tabela8I2122232425262728293031323334[[#This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2"/>
      <c r="J32" t="str">
        <f>IF(Tabela8I2122232425262728293031323334[[#This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2"/>
      <c r="J33" t="str">
        <f>IF(Tabela8I2122232425262728293031323334[[#This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2"/>
      <c r="J34" t="str">
        <f>IF(Tabela8I2122232425262728293031323334[[#This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2"/>
      <c r="J35" t="str">
        <f>IF(Tabela8I2122232425262728293031323334[[#This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2"/>
      <c r="J36" t="str">
        <f>IF(Tabela8I2122232425262728293031323334[[#This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2"/>
      <c r="J37" t="str">
        <f>IF(Tabela8I2122232425262728293031323334[[#This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2"/>
      <c r="J38" t="str">
        <f>IF(Tabela8I2122232425262728293031323334[[#This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2"/>
      <c r="J39" t="str">
        <f>IF(Tabela8I2122232425262728293031323334[[#This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2"/>
      <c r="J40" t="str">
        <f>IF(Tabela8I2122232425262728293031323334[[#This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2"/>
      <c r="J41" t="str">
        <f>IF(Tabela8I2122232425262728293031323334[[#This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2"/>
      <c r="J42" t="str">
        <f>IF(Tabela8I2122232425262728293031323334[[#This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2"/>
      <c r="J43" t="str">
        <f>IF(Tabela8I2122232425262728293031323334[[#This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2"/>
      <c r="J44" t="str">
        <f>IF(Tabela8I2122232425262728293031323334[[#This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2"/>
      <c r="J45" t="str">
        <f>IF(Tabela8I2122232425262728293031323334[[#This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2"/>
      <c r="J46" t="str">
        <f>IF(Tabela8I2122232425262728293031323334[[#This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SUBTOTAL(103,Tabela8I2122232425262728293031323334[NOME])</f>
        <v>0</v>
      </c>
    </row>
  </sheetData>
  <sheetProtection sort="0" autoFilter="0"/>
  <conditionalFormatting sqref="L6:M46">
    <cfRule type="containsText" dxfId="63" priority="1" operator="containsText" text="Não confirmado">
      <formula>NOT(ISERROR(SEARCH("Não confirmado",L6)))</formula>
    </cfRule>
    <cfRule type="containsText" dxfId="6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24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45162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2"/>
      <c r="J6" t="str">
        <f>IF(Tabela8I21222324252627282930313233[[#This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2"/>
      <c r="J7" t="str">
        <f>IF(Tabela8I21222324252627282930313233[[#This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2"/>
      <c r="J8" t="str">
        <f>IF(Tabela8I21222324252627282930313233[[#This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2"/>
      <c r="J9" t="str">
        <f>IF(Tabela8I21222324252627282930313233[[#This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2"/>
      <c r="J10" t="str">
        <f>IF(Tabela8I21222324252627282930313233[[#This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2"/>
      <c r="J11" t="str">
        <f>IF(Tabela8I21222324252627282930313233[[#This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2"/>
      <c r="J12" t="str">
        <f>IF(Tabela8I21222324252627282930313233[[#This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2"/>
      <c r="J13" t="str">
        <f>IF(Tabela8I21222324252627282930313233[[#This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2"/>
      <c r="J14" t="str">
        <f>IF(Tabela8I21222324252627282930313233[[#This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2"/>
      <c r="J15" t="str">
        <f>IF(Tabela8I21222324252627282930313233[[#This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2"/>
      <c r="J16" t="str">
        <f>IF(Tabela8I21222324252627282930313233[[#This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2"/>
      <c r="J17" t="str">
        <f>IF(Tabela8I21222324252627282930313233[[#This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2"/>
      <c r="J18" t="str">
        <f>IF(Tabela8I21222324252627282930313233[[#This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2"/>
      <c r="J19" t="str">
        <f>IF(Tabela8I21222324252627282930313233[[#This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2"/>
      <c r="J20" t="str">
        <f>IF(Tabela8I21222324252627282930313233[[#This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2"/>
      <c r="J21" t="str">
        <f>IF(Tabela8I21222324252627282930313233[[#This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2"/>
      <c r="J22" t="str">
        <f>IF(Tabela8I21222324252627282930313233[[#This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2"/>
      <c r="J23" t="str">
        <f>IF(Tabela8I21222324252627282930313233[[#This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2"/>
      <c r="J24" t="str">
        <f>IF(Tabela8I21222324252627282930313233[[#This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2"/>
      <c r="J25" t="str">
        <f>IF(Tabela8I21222324252627282930313233[[#This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2"/>
      <c r="J26" t="str">
        <f>IF(Tabela8I21222324252627282930313233[[#This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2"/>
      <c r="J27" t="str">
        <f>IF(Tabela8I21222324252627282930313233[[#This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2"/>
      <c r="J28" t="str">
        <f>IF(Tabela8I21222324252627282930313233[[#This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2"/>
      <c r="J29" t="str">
        <f>IF(Tabela8I21222324252627282930313233[[#This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2"/>
      <c r="J30" t="str">
        <f>IF(Tabela8I21222324252627282930313233[[#This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2"/>
      <c r="J31" t="str">
        <f>IF(Tabela8I21222324252627282930313233[[#This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2"/>
      <c r="J32" t="str">
        <f>IF(Tabela8I21222324252627282930313233[[#This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2"/>
      <c r="J33" t="str">
        <f>IF(Tabela8I21222324252627282930313233[[#This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2"/>
      <c r="J34" t="str">
        <f>IF(Tabela8I21222324252627282930313233[[#This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2"/>
      <c r="J35" t="str">
        <f>IF(Tabela8I21222324252627282930313233[[#This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2"/>
      <c r="J36" t="str">
        <f>IF(Tabela8I21222324252627282930313233[[#This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2"/>
      <c r="J37" t="str">
        <f>IF(Tabela8I21222324252627282930313233[[#This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2"/>
      <c r="J38" t="str">
        <f>IF(Tabela8I21222324252627282930313233[[#This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2"/>
      <c r="J39" t="str">
        <f>IF(Tabela8I21222324252627282930313233[[#This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2"/>
      <c r="J40" t="str">
        <f>IF(Tabela8I21222324252627282930313233[[#This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2"/>
      <c r="J41" t="str">
        <f>IF(Tabela8I21222324252627282930313233[[#This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2"/>
      <c r="J42" t="str">
        <f>IF(Tabela8I21222324252627282930313233[[#This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2"/>
      <c r="J43" t="str">
        <f>IF(Tabela8I21222324252627282930313233[[#This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2"/>
      <c r="J44" t="str">
        <f>IF(Tabela8I21222324252627282930313233[[#This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2"/>
      <c r="J45" t="str">
        <f>IF(Tabela8I21222324252627282930313233[[#This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2"/>
      <c r="J46" t="str">
        <f>IF(Tabela8I21222324252627282930313233[[#This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SUBTOTAL(103,Tabela8I21222324252627282930313233[NOME])</f>
        <v>0</v>
      </c>
    </row>
  </sheetData>
  <sheetProtection sort="0" autoFilter="0"/>
  <conditionalFormatting sqref="L6:M46">
    <cfRule type="containsText" dxfId="69" priority="1" operator="containsText" text="Não confirmado">
      <formula>NOT(ISERROR(SEARCH("Não confirmado",L6)))</formula>
    </cfRule>
    <cfRule type="containsText" dxfId="6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6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38" sqref="E38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25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45163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2"/>
      <c r="J6" t="str">
        <f>IF(Tabela8I2122232425262728293031[[#This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2"/>
      <c r="J7" t="str">
        <f>IF(Tabela8I2122232425262728293031[[#This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2"/>
      <c r="J8" t="str">
        <f>IF(Tabela8I2122232425262728293031[[#This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2"/>
      <c r="J9" t="str">
        <f>IF(Tabela8I2122232425262728293031[[#This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2"/>
      <c r="J10" t="str">
        <f>IF(Tabela8I2122232425262728293031[[#This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2"/>
      <c r="J11" t="str">
        <f>IF(Tabela8I2122232425262728293031[[#This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2"/>
      <c r="J12" t="str">
        <f>IF(Tabela8I2122232425262728293031[[#This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2"/>
      <c r="J13" t="str">
        <f>IF(Tabela8I2122232425262728293031[[#This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2"/>
      <c r="J14" t="str">
        <f>IF(Tabela8I2122232425262728293031[[#This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2"/>
      <c r="J15" t="str">
        <f>IF(Tabela8I2122232425262728293031[[#This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2"/>
      <c r="J16" t="str">
        <f>IF(Tabela8I2122232425262728293031[[#This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2"/>
      <c r="J17" t="str">
        <f>IF(Tabela8I2122232425262728293031[[#This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2"/>
      <c r="J18" t="str">
        <f>IF(Tabela8I2122232425262728293031[[#This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2"/>
      <c r="J19" t="str">
        <f>IF(Tabela8I2122232425262728293031[[#This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2"/>
      <c r="J20" t="str">
        <f>IF(Tabela8I2122232425262728293031[[#This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2"/>
      <c r="J21" t="str">
        <f>IF(Tabela8I2122232425262728293031[[#This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2"/>
      <c r="J22" t="str">
        <f>IF(Tabela8I2122232425262728293031[[#This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2"/>
      <c r="J23" t="str">
        <f>IF(Tabela8I2122232425262728293031[[#This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2"/>
      <c r="J24" t="str">
        <f>IF(Tabela8I2122232425262728293031[[#This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2"/>
      <c r="J25" t="str">
        <f>IF(Tabela8I2122232425262728293031[[#This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2"/>
      <c r="J26" t="str">
        <f>IF(Tabela8I2122232425262728293031[[#This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2"/>
      <c r="J27" t="str">
        <f>IF(Tabela8I2122232425262728293031[[#This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2"/>
      <c r="J28" t="str">
        <f>IF(Tabela8I2122232425262728293031[[#This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2"/>
      <c r="J29" t="str">
        <f>IF(Tabela8I2122232425262728293031[[#This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2"/>
      <c r="J30" t="str">
        <f>IF(Tabela8I2122232425262728293031[[#This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2"/>
      <c r="J31" t="str">
        <f>IF(Tabela8I2122232425262728293031[[#This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2"/>
      <c r="J32" t="str">
        <f>IF(Tabela8I2122232425262728293031[[#This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2"/>
      <c r="J33" t="str">
        <f>IF(Tabela8I2122232425262728293031[[#This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2"/>
      <c r="J34" t="str">
        <f>IF(Tabela8I2122232425262728293031[[#This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2"/>
      <c r="J35" t="str">
        <f>IF(Tabela8I2122232425262728293031[[#This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2"/>
      <c r="J36" t="str">
        <f>IF(Tabela8I2122232425262728293031[[#This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2"/>
      <c r="J37" t="str">
        <f>IF(Tabela8I2122232425262728293031[[#This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2"/>
      <c r="J38" t="str">
        <f>IF(Tabela8I2122232425262728293031[[#This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2"/>
      <c r="J39" t="str">
        <f>IF(Tabela8I2122232425262728293031[[#This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2"/>
      <c r="J40" t="str">
        <f>IF(Tabela8I2122232425262728293031[[#This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2"/>
      <c r="J41" t="str">
        <f>IF(Tabela8I2122232425262728293031[[#This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2"/>
      <c r="J42" t="str">
        <f>IF(Tabela8I2122232425262728293031[[#This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2"/>
      <c r="J43" t="str">
        <f>IF(Tabela8I2122232425262728293031[[#This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2"/>
      <c r="J44" t="str">
        <f>IF(Tabela8I2122232425262728293031[[#This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2"/>
      <c r="J45" t="str">
        <f>IF(Tabela8I2122232425262728293031[[#This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2"/>
      <c r="J46" t="str">
        <f>IF(Tabela8I2122232425262728293031[[#This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SUBTOTAL(103,Tabela8I2122232425262728293031[NOME])</f>
        <v>0</v>
      </c>
    </row>
  </sheetData>
  <sheetProtection sort="0" autoFilter="0"/>
  <conditionalFormatting sqref="L6:M46">
    <cfRule type="containsText" dxfId="67" priority="1" operator="containsText" text="Não confirmado">
      <formula>NOT(ISERROR(SEARCH("Não confirmado",L6)))</formula>
    </cfRule>
    <cfRule type="containsText" dxfId="6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7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28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45166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2"/>
      <c r="J6" t="str">
        <f>IF(Tabela8I212223242526272829303132333435[[#This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2"/>
      <c r="J7" t="str">
        <f>IF(Tabela8I212223242526272829303132333435[[#This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2"/>
      <c r="J8" t="str">
        <f>IF(Tabela8I212223242526272829303132333435[[#This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2"/>
      <c r="J9" t="str">
        <f>IF(Tabela8I212223242526272829303132333435[[#This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2"/>
      <c r="J10" t="str">
        <f>IF(Tabela8I212223242526272829303132333435[[#This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2"/>
      <c r="J11" t="str">
        <f>IF(Tabela8I212223242526272829303132333435[[#This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2"/>
      <c r="J12" t="str">
        <f>IF(Tabela8I212223242526272829303132333435[[#This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2"/>
      <c r="J13" t="str">
        <f>IF(Tabela8I212223242526272829303132333435[[#This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2"/>
      <c r="J14" t="str">
        <f>IF(Tabela8I212223242526272829303132333435[[#This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2"/>
      <c r="J15" t="str">
        <f>IF(Tabela8I212223242526272829303132333435[[#This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2"/>
      <c r="J16" t="str">
        <f>IF(Tabela8I212223242526272829303132333435[[#This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2"/>
      <c r="J17" t="str">
        <f>IF(Tabela8I212223242526272829303132333435[[#This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2"/>
      <c r="J18" t="str">
        <f>IF(Tabela8I212223242526272829303132333435[[#This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2"/>
      <c r="J19" t="str">
        <f>IF(Tabela8I212223242526272829303132333435[[#This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2"/>
      <c r="J20" t="str">
        <f>IF(Tabela8I212223242526272829303132333435[[#This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2"/>
      <c r="J21" t="str">
        <f>IF(Tabela8I212223242526272829303132333435[[#This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2"/>
      <c r="J22" t="str">
        <f>IF(Tabela8I212223242526272829303132333435[[#This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2"/>
      <c r="J23" t="str">
        <f>IF(Tabela8I212223242526272829303132333435[[#This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2"/>
      <c r="J24" t="str">
        <f>IF(Tabela8I212223242526272829303132333435[[#This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2"/>
      <c r="J25" t="str">
        <f>IF(Tabela8I212223242526272829303132333435[[#This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2"/>
      <c r="J26" t="str">
        <f>IF(Tabela8I212223242526272829303132333435[[#This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2"/>
      <c r="J27" t="str">
        <f>IF(Tabela8I212223242526272829303132333435[[#This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2"/>
      <c r="J28" t="str">
        <f>IF(Tabela8I212223242526272829303132333435[[#This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2"/>
      <c r="J29" t="str">
        <f>IF(Tabela8I212223242526272829303132333435[[#This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2"/>
      <c r="J30" t="str">
        <f>IF(Tabela8I212223242526272829303132333435[[#This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2"/>
      <c r="J31" t="str">
        <f>IF(Tabela8I212223242526272829303132333435[[#This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2"/>
      <c r="J32" t="str">
        <f>IF(Tabela8I212223242526272829303132333435[[#This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2"/>
      <c r="J33" t="str">
        <f>IF(Tabela8I212223242526272829303132333435[[#This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2"/>
      <c r="J34" t="str">
        <f>IF(Tabela8I212223242526272829303132333435[[#This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2"/>
      <c r="J35" t="str">
        <f>IF(Tabela8I212223242526272829303132333435[[#This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2"/>
      <c r="J36" t="str">
        <f>IF(Tabela8I212223242526272829303132333435[[#This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2"/>
      <c r="J37" t="str">
        <f>IF(Tabela8I212223242526272829303132333435[[#This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2"/>
      <c r="J38" t="str">
        <f>IF(Tabela8I212223242526272829303132333435[[#This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2"/>
      <c r="J39" t="str">
        <f>IF(Tabela8I212223242526272829303132333435[[#This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2"/>
      <c r="J40" t="str">
        <f>IF(Tabela8I212223242526272829303132333435[[#This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2"/>
      <c r="J41" t="str">
        <f>IF(Tabela8I212223242526272829303132333435[[#This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2"/>
      <c r="J42" t="str">
        <f>IF(Tabela8I212223242526272829303132333435[[#This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2"/>
      <c r="J43" t="str">
        <f>IF(Tabela8I212223242526272829303132333435[[#This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2"/>
      <c r="J44" t="str">
        <f>IF(Tabela8I212223242526272829303132333435[[#This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2"/>
      <c r="J45" t="str">
        <f>IF(Tabela8I212223242526272829303132333435[[#This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2"/>
      <c r="J46" t="str">
        <f>IF(Tabela8I212223242526272829303132333435[[#This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SUBTOTAL(103,Tabela8I212223242526272829303132333435[NOME])</f>
        <v>0</v>
      </c>
    </row>
  </sheetData>
  <sheetProtection sort="0" autoFilter="0"/>
  <conditionalFormatting sqref="L6:M46">
    <cfRule type="containsText" dxfId="61" priority="1" operator="containsText" text="Não confirmado">
      <formula>NOT(ISERROR(SEARCH("Não confirmado",L6)))</formula>
    </cfRule>
    <cfRule type="containsText" dxfId="6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401C-1B42-4C8F-B1DF-3C987708A8EC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29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45167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6" s="12"/>
      <c r="J6" t="str">
        <f>IF(Tabela8I21222324252627282930313233343539[[#This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7" s="12"/>
      <c r="J7" t="str">
        <f>IF(Tabela8I21222324252627282930313233343539[[#This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8" s="12"/>
      <c r="J8" t="str">
        <f>IF(Tabela8I21222324252627282930313233343539[[#This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9" s="12"/>
      <c r="J9" t="str">
        <f>IF(Tabela8I21222324252627282930313233343539[[#This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0" s="12"/>
      <c r="J10" t="str">
        <f>IF(Tabela8I21222324252627282930313233343539[[#This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1" s="12"/>
      <c r="J11" t="str">
        <f>IF(Tabela8I21222324252627282930313233343539[[#This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2" s="12"/>
      <c r="J12" t="str">
        <f>IF(Tabela8I21222324252627282930313233343539[[#This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3" s="12"/>
      <c r="J13" t="str">
        <f>IF(Tabela8I21222324252627282930313233343539[[#This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4" s="12"/>
      <c r="J14" t="str">
        <f>IF(Tabela8I21222324252627282930313233343539[[#This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5" s="12"/>
      <c r="J15" t="str">
        <f>IF(Tabela8I21222324252627282930313233343539[[#This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6" s="12"/>
      <c r="J16" t="str">
        <f>IF(Tabela8I21222324252627282930313233343539[[#This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7" s="12"/>
      <c r="J17" t="str">
        <f>IF(Tabela8I21222324252627282930313233343539[[#This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8" s="12"/>
      <c r="J18" t="str">
        <f>IF(Tabela8I21222324252627282930313233343539[[#This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19" s="12"/>
      <c r="J19" t="str">
        <f>IF(Tabela8I21222324252627282930313233343539[[#This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0" s="12"/>
      <c r="J20" t="str">
        <f>IF(Tabela8I21222324252627282930313233343539[[#This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1" s="12"/>
      <c r="J21" t="str">
        <f>IF(Tabela8I21222324252627282930313233343539[[#This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2" s="12"/>
      <c r="J22" t="str">
        <f>IF(Tabela8I21222324252627282930313233343539[[#This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3" s="12"/>
      <c r="J23" t="str">
        <f>IF(Tabela8I21222324252627282930313233343539[[#This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4" s="12"/>
      <c r="J24" t="str">
        <f>IF(Tabela8I21222324252627282930313233343539[[#This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5" s="12"/>
      <c r="J25" t="str">
        <f>IF(Tabela8I21222324252627282930313233343539[[#This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6" s="12"/>
      <c r="J26" t="str">
        <f>IF(Tabela8I21222324252627282930313233343539[[#This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7" s="12"/>
      <c r="J27" t="str">
        <f>IF(Tabela8I21222324252627282930313233343539[[#This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8" s="12"/>
      <c r="J28" t="str">
        <f>IF(Tabela8I21222324252627282930313233343539[[#This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29" s="12"/>
      <c r="J29" t="str">
        <f>IF(Tabela8I21222324252627282930313233343539[[#This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0" s="12"/>
      <c r="J30" t="str">
        <f>IF(Tabela8I21222324252627282930313233343539[[#This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1" s="12"/>
      <c r="J31" t="str">
        <f>IF(Tabela8I21222324252627282930313233343539[[#This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2" s="12"/>
      <c r="J32" t="str">
        <f>IF(Tabela8I21222324252627282930313233343539[[#This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3" s="12"/>
      <c r="J33" t="str">
        <f>IF(Tabela8I21222324252627282930313233343539[[#This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4" s="12"/>
      <c r="J34" t="str">
        <f>IF(Tabela8I21222324252627282930313233343539[[#This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5" s="12"/>
      <c r="J35" t="str">
        <f>IF(Tabela8I21222324252627282930313233343539[[#This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6" s="12"/>
      <c r="J36" t="str">
        <f>IF(Tabela8I21222324252627282930313233343539[[#This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7" s="12"/>
      <c r="J37" t="str">
        <f>IF(Tabela8I21222324252627282930313233343539[[#This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8" s="12"/>
      <c r="J38" t="str">
        <f>IF(Tabela8I21222324252627282930313233343539[[#This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39" s="12"/>
      <c r="J39" t="str">
        <f>IF(Tabela8I21222324252627282930313233343539[[#This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0" s="12"/>
      <c r="J40" t="str">
        <f>IF(Tabela8I21222324252627282930313233343539[[#This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1" s="12"/>
      <c r="J41" t="str">
        <f>IF(Tabela8I21222324252627282930313233343539[[#This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2" s="12"/>
      <c r="J42" t="str">
        <f>IF(Tabela8I21222324252627282930313233343539[[#This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3" s="12"/>
      <c r="J43" t="str">
        <f>IF(Tabela8I21222324252627282930313233343539[[#This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4" s="12"/>
      <c r="J44" t="str">
        <f>IF(Tabela8I21222324252627282930313233343539[[#This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5" s="12"/>
      <c r="J45" t="str">
        <f>IF(Tabela8I21222324252627282930313233343539[[#This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IF(Tabela8I21222324252627282930313233343539[[#This Row],[EXAME]]="","",(IF(AND(Tabela8I21222324252627282930313233343539[[#This Row],[EXAME]]='Tabela de Preços'!$B$4,Tabela8I21222324252627282930313233343539[[#This Row],[CONVÊNIO]]="PARTICULAR"),'Tabela de Preços'!$C$4,IF(AND(Tabela8I21222324252627282930313233343539[[#This Row],[EXAME]]='Tabela de Preços'!$B$4,Tabela8I21222324252627282930313233343539[[#This Row],[CONVÊNIO]]&lt;&gt;"PARTICULAR"),'Tabela de Preços'!$E$4,IF(AND(Tabela8I21222324252627282930313233343539[[#This Row],[EXAME]]='Tabela de Preços'!$B$5,Tabela8I21222324252627282930313233343539[[#This Row],[CONVÊNIO]]="PARTICULAR"),'Tabela de Preços'!$C$5,IF(AND(Tabela8I21222324252627282930313233343539[[#This Row],[EXAME]]='Tabela de Preços'!$B$5,Tabela8I21222324252627282930313233343539[[#This Row],[CONVÊNIO]]&lt;&gt;"PARTICULAR"),'Tabela de Preços'!$E$5,IF(AND(Tabela8I21222324252627282930313233343539[[#This Row],[EXAME]]='Tabela de Preços'!$B$6,Tabela8I21222324252627282930313233343539[[#This Row],[CONVÊNIO]]="PARTICULAR"),'Tabela de Preços'!$C$6,IF(AND(Tabela8I21222324252627282930313233343539[[#This Row],[EXAME]]='Tabela de Preços'!$B$6,Tabela8I21222324252627282930313233343539[[#This Row],[CONVÊNIO]]&lt;&gt;"PARTICULAR"),'Tabela de Preços'!$E$6,IF(AND(Tabela8I21222324252627282930313233343539[[#This Row],[EXAME]]='Tabela de Preços'!$B$7,Tabela8I21222324252627282930313233343539[[#This Row],[CONVÊNIO]]="PARTICULAR"),'Tabela de Preços'!$C$7,IF(AND(Tabela8I21222324252627282930313233343539[[#This Row],[EXAME]]='Tabela de Preços'!$B$7,Tabela8I21222324252627282930313233343539[[#This Row],[CONVÊNIO]]&lt;&gt;"PARTICULAR"),'Tabela de Preços'!$E$7,IF(AND(Tabela8I21222324252627282930313233343539[[#This Row],[EXAME]]='Tabela de Preços'!$B$8,Tabela8I21222324252627282930313233343539[[#This Row],[CONVÊNIO]]="PARTICULAR"),'Tabela de Preços'!$C$8,IF(AND(Tabela8I21222324252627282930313233343539[[#This Row],[EXAME]]='Tabela de Preços'!$B$8,Tabela8I21222324252627282930313233343539[[#This Row],[CONVÊNIO]]&lt;&gt;"PARTICULAR"),'Tabela de Preços'!$E$8,IF(AND(Tabela8I21222324252627282930313233343539[[#This Row],[EXAME]]='Tabela de Preços'!$B$9,Tabela8I21222324252627282930313233343539[[#This Row],[CONVÊNIO]]="PARTICULAR"),'Tabela de Preços'!$C$9,IF(AND(Tabela8I21222324252627282930313233343539[[#This Row],[EXAME]]='Tabela de Preços'!$B$9,Tabela8I21222324252627282930313233343539[[#This Row],[CONVÊNIO]]&lt;&gt;"PARTICULAR"),'Tabela de Preços'!$E$9,IF(AND(Tabela8I21222324252627282930313233343539[[#This Row],[EXAME]]='Tabela de Preços'!$B$10,Tabela8I21222324252627282930313233343539[[#This Row],[CONVÊNIO]]="PARTICULAR"),'Tabela de Preços'!$C$10,IF(AND(Tabela8I21222324252627282930313233343539[[#This Row],[EXAME]]='Tabela de Preços'!$B$10,Tabela8I21222324252627282930313233343539[[#This Row],[CONVÊNIO]]&lt;&gt;"PARTICULAR"),'Tabela de Preços'!$E$10,IF(AND(Tabela8I21222324252627282930313233343539[[#This Row],[EXAME]]='Tabela de Preços'!$B$11,Tabela8I21222324252627282930313233343539[[#This Row],[CONVÊNIO]]="PARTICULAR"),'Tabela de Preços'!$C$11,IF(AND(Tabela8I21222324252627282930313233343539[[#This Row],[EXAME]]='Tabela de Preços'!$B$11,Tabela8I21222324252627282930313233343539[[#This Row],[CONVÊNIO]]&lt;&gt;"PARTICULAR"),'Tabela de Preços'!$E$11,IF(AND(Tabela8I21222324252627282930313233343539[[#This Row],[EXAME]]='Tabela de Preços'!$B$12,Tabela8I21222324252627282930313233343539[[#This Row],[CONVÊNIO]]="PARTICULAR"),'Tabela de Preços'!$C$12,IF(AND(Tabela8I21222324252627282930313233343539[[#This Row],[EXAME]]='Tabela de Preços'!$B$12,Tabela8I21222324252627282930313233343539[[#This Row],[CONVÊNIO]]&lt;&gt;"PARTICULAR"),'Tabela de Preços'!$E$12,IF(AND(Tabela8I21222324252627282930313233343539[[#This Row],[EXAME]]='Tabela de Preços'!$B$13,Tabela8I21222324252627282930313233343539[[#This Row],[CONVÊNIO]]="PARTICULAR"),'Tabela de Preços'!$C$13,IF(AND(Tabela8I21222324252627282930313233343539[[#This Row],[EXAME]]='Tabela de Preços'!$B$13,Tabela8I21222324252627282930313233343539[[#This Row],[CONVÊNIO]]&lt;&gt;"PARTICULAR"),'Tabela de Preços'!$E$13,IF(AND(Tabela8I21222324252627282930313233343539[[#This Row],[EXAME]]='Tabela de Preços'!$B$14,Tabela8I21222324252627282930313233343539[[#This Row],[CONVÊNIO]]="PARTICULAR"),'Tabela de Preços'!$C$14,IF(AND(Tabela8I21222324252627282930313233343539[[#This Row],[EXAME]]='Tabela de Preços'!$B$14,Tabela8I21222324252627282930313233343539[[#This Row],[CONVÊNIO]]&lt;&gt;"PARTICULAR"),'Tabela de Preços'!$E$14,IF(AND(Tabela8I21222324252627282930313233343539[[#This Row],[EXAME]]='Tabela de Preços'!$B$15,Tabela8I21222324252627282930313233343539[[#This Row],[CONVÊNIO]]="PARTICULAR"),'Tabela de Preços'!$C$15,IF(AND(Tabela8I21222324252627282930313233343539[[#This Row],[EXAME]]='Tabela de Preços'!$B$15,Tabela8I21222324252627282930313233343539[[#This Row],[CONVÊNIO]]&lt;&gt;"PARTICULAR"),'Tabela de Preços'!$E$15,IF(AND(Tabela8I21222324252627282930313233343539[[#This Row],[EXAME]]='Tabela de Preços'!$B$16,Tabela8I21222324252627282930313233343539[[#This Row],[CONVÊNIO]]="PARTICULAR"),'Tabela de Preços'!$C$16,IF(AND(Tabela8I21222324252627282930313233343539[[#This Row],[EXAME]]='Tabela de Preços'!$B$16,Tabela8I21222324252627282930313233343539[[#This Row],[CONVÊNIO]]&lt;&gt;"PARTICULAR"),'Tabela de Preços'!$E$16,IF(AND(Tabela8I21222324252627282930313233343539[[#This Row],[EXAME]]='Tabela de Preços'!$B$17,Tabela8I21222324252627282930313233343539[[#This Row],[CONVÊNIO]]="PARTICULAR"),'Tabela de Preços'!$C$17,IF(AND(Tabela8I21222324252627282930313233343539[[#This Row],[EXAME]]='Tabela de Preços'!$B$17,Tabela8I21222324252627282930313233343539[[#This Row],[CONVÊNIO]]&lt;&gt;"PARTICULAR"),'Tabela de Preços'!$E$17,IF(AND(Tabela8I21222324252627282930313233343539[[#This Row],[EXAME]]='Tabela de Preços'!$B$18,Tabela8I21222324252627282930313233343539[[#This Row],[CONVÊNIO]]="PARTICULAR"),'Tabela de Preços'!$C$18,IF(AND(Tabela8I21222324252627282930313233343539[[#This Row],[EXAME]]='Tabela de Preços'!$B$18,Tabela8I21222324252627282930313233343539[[#This Row],[CONVÊNIO]]&lt;&gt;"PARTICULAR"),'Tabela de Preços'!$E$18,IF(AND(Tabela8I21222324252627282930313233343539[[#This Row],[EXAME]]='Tabela de Preços'!$B$20,Tabela8I21222324252627282930313233343539[[#This Row],[CONVÊNIO]]="PARTICULAR"),'Tabela de Preços'!$C$20,IF(AND(Tabela8I21222324252627282930313233343539[[#This Row],[EXAME]]='Tabela de Preços'!$B$20,Tabela8I21222324252627282930313233343539[[#This Row],[CONVÊNIO]]&lt;&gt;"PARTICULAR"),'Tabela de Preços'!$E$20))))))))))))))))))))))))))))))))))</f>
        <v/>
      </c>
      <c r="I46" s="12"/>
      <c r="J46" t="str">
        <f>IF(Tabela8I21222324252627282930313233343539[[#This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SUBTOTAL(103,Tabela8I21222324252627282930313233343539[NOME])</f>
        <v>0</v>
      </c>
    </row>
  </sheetData>
  <sheetProtection sort="0" autoFilter="0"/>
  <conditionalFormatting sqref="L6:M46">
    <cfRule type="containsText" dxfId="27" priority="1" operator="containsText" text="Não confirmado">
      <formula>NOT(ISERROR(SEARCH("Não confirmado",L6)))</formula>
    </cfRule>
    <cfRule type="containsText" dxfId="2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C35716C3-57DB-40A7-A1D3-5809C82EF83D}">
      <formula1>"UNIMED, PARTICULAR, FUSEX, AMOR SAÚDE, SUS, CORTESIA,TOPSAÚDE,PAX,"</formula1>
    </dataValidation>
    <dataValidation type="list" allowBlank="1" showInputMessage="1" showErrorMessage="1" sqref="I6:I46" xr:uid="{33CC0A3C-38D6-4B73-A655-15AABCEA2757}">
      <formula1>"PAGO"</formula1>
    </dataValidation>
    <dataValidation type="list" allowBlank="1" showInputMessage="1" showErrorMessage="1" sqref="M6:M46" xr:uid="{73042FBF-BD9F-4E04-9D5D-111C801CF06B}">
      <formula1>"Sim, Não"</formula1>
    </dataValidation>
    <dataValidation type="list" allowBlank="1" showInputMessage="1" showErrorMessage="1" sqref="N6:N44" xr:uid="{F86EB872-065D-4073-B338-24C02338F4AE}">
      <formula1>"Sim"</formula1>
    </dataValidation>
    <dataValidation type="list" allowBlank="1" showInputMessage="1" showErrorMessage="1" sqref="L6:L46" xr:uid="{A0E5E2EF-2131-48CA-99C3-7851F9F82020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D68CFF-ED33-48CF-8B69-CAF79C970C3E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583939A8-A39B-4A9E-8B2B-23F9EA7090FF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4CB1-B5AC-4F5A-863A-05B120824B24}"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E2" sqref="E2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30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45168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6" s="12"/>
      <c r="J6" t="str">
        <f>IF(Tabela8I2122232425262728293031323334353943[[#This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7" s="12"/>
      <c r="J7" t="str">
        <f>IF(Tabela8I2122232425262728293031323334353943[[#This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8" s="12"/>
      <c r="J8" t="str">
        <f>IF(Tabela8I2122232425262728293031323334353943[[#This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9" s="12"/>
      <c r="J9" t="str">
        <f>IF(Tabela8I2122232425262728293031323334353943[[#This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0" s="12"/>
      <c r="J10" t="str">
        <f>IF(Tabela8I2122232425262728293031323334353943[[#This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1" s="12"/>
      <c r="J11" t="str">
        <f>IF(Tabela8I2122232425262728293031323334353943[[#This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2" s="12"/>
      <c r="J12" t="str">
        <f>IF(Tabela8I2122232425262728293031323334353943[[#This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3" s="12"/>
      <c r="J13" t="str">
        <f>IF(Tabela8I2122232425262728293031323334353943[[#This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4" s="12"/>
      <c r="J14" t="str">
        <f>IF(Tabela8I2122232425262728293031323334353943[[#This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5" s="12"/>
      <c r="J15" t="str">
        <f>IF(Tabela8I2122232425262728293031323334353943[[#This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6" s="12"/>
      <c r="J16" t="str">
        <f>IF(Tabela8I2122232425262728293031323334353943[[#This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7" s="12"/>
      <c r="J17" t="str">
        <f>IF(Tabela8I2122232425262728293031323334353943[[#This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8" s="12"/>
      <c r="J18" t="str">
        <f>IF(Tabela8I2122232425262728293031323334353943[[#This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19" s="12"/>
      <c r="J19" t="str">
        <f>IF(Tabela8I2122232425262728293031323334353943[[#This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0" s="12"/>
      <c r="J20" t="str">
        <f>IF(Tabela8I2122232425262728293031323334353943[[#This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1" s="12"/>
      <c r="J21" t="str">
        <f>IF(Tabela8I2122232425262728293031323334353943[[#This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2" s="12"/>
      <c r="J22" t="str">
        <f>IF(Tabela8I2122232425262728293031323334353943[[#This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3" s="12"/>
      <c r="J23" t="str">
        <f>IF(Tabela8I2122232425262728293031323334353943[[#This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4" s="12"/>
      <c r="J24" t="str">
        <f>IF(Tabela8I2122232425262728293031323334353943[[#This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5" s="12"/>
      <c r="J25" t="str">
        <f>IF(Tabela8I2122232425262728293031323334353943[[#This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6" s="12"/>
      <c r="J26" t="str">
        <f>IF(Tabela8I2122232425262728293031323334353943[[#This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7" s="12"/>
      <c r="J27" t="str">
        <f>IF(Tabela8I2122232425262728293031323334353943[[#This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8" s="12"/>
      <c r="J28" t="str">
        <f>IF(Tabela8I2122232425262728293031323334353943[[#This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29" s="12"/>
      <c r="J29" t="str">
        <f>IF(Tabela8I2122232425262728293031323334353943[[#This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0" s="12"/>
      <c r="J30" t="str">
        <f>IF(Tabela8I2122232425262728293031323334353943[[#This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1" s="12"/>
      <c r="J31" t="str">
        <f>IF(Tabela8I2122232425262728293031323334353943[[#This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2" s="12"/>
      <c r="J32" t="str">
        <f>IF(Tabela8I2122232425262728293031323334353943[[#This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3" s="12"/>
      <c r="J33" t="str">
        <f>IF(Tabela8I2122232425262728293031323334353943[[#This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4" s="12"/>
      <c r="J34" t="str">
        <f>IF(Tabela8I2122232425262728293031323334353943[[#This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5" s="12"/>
      <c r="J35" t="str">
        <f>IF(Tabela8I2122232425262728293031323334353943[[#This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6" s="12"/>
      <c r="J36" t="str">
        <f>IF(Tabela8I2122232425262728293031323334353943[[#This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7" s="12"/>
      <c r="J37" t="str">
        <f>IF(Tabela8I2122232425262728293031323334353943[[#This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8" s="12"/>
      <c r="J38" t="str">
        <f>IF(Tabela8I2122232425262728293031323334353943[[#This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39" s="12"/>
      <c r="J39" t="str">
        <f>IF(Tabela8I2122232425262728293031323334353943[[#This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0" s="12"/>
      <c r="J40" t="str">
        <f>IF(Tabela8I2122232425262728293031323334353943[[#This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1" s="12"/>
      <c r="J41" t="str">
        <f>IF(Tabela8I2122232425262728293031323334353943[[#This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2" s="12"/>
      <c r="J42" t="str">
        <f>IF(Tabela8I2122232425262728293031323334353943[[#This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3" s="12"/>
      <c r="J43" t="str">
        <f>IF(Tabela8I2122232425262728293031323334353943[[#This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4" s="12"/>
      <c r="J44" t="str">
        <f>IF(Tabela8I2122232425262728293031323334353943[[#This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5" s="12"/>
      <c r="J45" t="str">
        <f>IF(Tabela8I2122232425262728293031323334353943[[#This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IF(Tabela8I2122232425262728293031323334353943[[#This Row],[EXAME]]="","",(IF(AND(Tabela8I2122232425262728293031323334353943[[#This Row],[EXAME]]='Tabela de Preços'!$B$4,Tabela8I2122232425262728293031323334353943[[#This Row],[CONVÊNIO]]="PARTICULAR"),'Tabela de Preços'!$C$4,IF(AND(Tabela8I2122232425262728293031323334353943[[#This Row],[EXAME]]='Tabela de Preços'!$B$4,Tabela8I2122232425262728293031323334353943[[#This Row],[CONVÊNIO]]&lt;&gt;"PARTICULAR"),'Tabela de Preços'!$E$4,IF(AND(Tabela8I2122232425262728293031323334353943[[#This Row],[EXAME]]='Tabela de Preços'!$B$5,Tabela8I2122232425262728293031323334353943[[#This Row],[CONVÊNIO]]="PARTICULAR"),'Tabela de Preços'!$C$5,IF(AND(Tabela8I2122232425262728293031323334353943[[#This Row],[EXAME]]='Tabela de Preços'!$B$5,Tabela8I2122232425262728293031323334353943[[#This Row],[CONVÊNIO]]&lt;&gt;"PARTICULAR"),'Tabela de Preços'!$E$5,IF(AND(Tabela8I2122232425262728293031323334353943[[#This Row],[EXAME]]='Tabela de Preços'!$B$6,Tabela8I2122232425262728293031323334353943[[#This Row],[CONVÊNIO]]="PARTICULAR"),'Tabela de Preços'!$C$6,IF(AND(Tabela8I2122232425262728293031323334353943[[#This Row],[EXAME]]='Tabela de Preços'!$B$6,Tabela8I2122232425262728293031323334353943[[#This Row],[CONVÊNIO]]&lt;&gt;"PARTICULAR"),'Tabela de Preços'!$E$6,IF(AND(Tabela8I2122232425262728293031323334353943[[#This Row],[EXAME]]='Tabela de Preços'!$B$7,Tabela8I2122232425262728293031323334353943[[#This Row],[CONVÊNIO]]="PARTICULAR"),'Tabela de Preços'!$C$7,IF(AND(Tabela8I2122232425262728293031323334353943[[#This Row],[EXAME]]='Tabela de Preços'!$B$7,Tabela8I2122232425262728293031323334353943[[#This Row],[CONVÊNIO]]&lt;&gt;"PARTICULAR"),'Tabela de Preços'!$E$7,IF(AND(Tabela8I2122232425262728293031323334353943[[#This Row],[EXAME]]='Tabela de Preços'!$B$8,Tabela8I2122232425262728293031323334353943[[#This Row],[CONVÊNIO]]="PARTICULAR"),'Tabela de Preços'!$C$8,IF(AND(Tabela8I2122232425262728293031323334353943[[#This Row],[EXAME]]='Tabela de Preços'!$B$8,Tabela8I2122232425262728293031323334353943[[#This Row],[CONVÊNIO]]&lt;&gt;"PARTICULAR"),'Tabela de Preços'!$E$8,IF(AND(Tabela8I2122232425262728293031323334353943[[#This Row],[EXAME]]='Tabela de Preços'!$B$9,Tabela8I2122232425262728293031323334353943[[#This Row],[CONVÊNIO]]="PARTICULAR"),'Tabela de Preços'!$C$9,IF(AND(Tabela8I2122232425262728293031323334353943[[#This Row],[EXAME]]='Tabela de Preços'!$B$9,Tabela8I2122232425262728293031323334353943[[#This Row],[CONVÊNIO]]&lt;&gt;"PARTICULAR"),'Tabela de Preços'!$E$9,IF(AND(Tabela8I2122232425262728293031323334353943[[#This Row],[EXAME]]='Tabela de Preços'!$B$10,Tabela8I2122232425262728293031323334353943[[#This Row],[CONVÊNIO]]="PARTICULAR"),'Tabela de Preços'!$C$10,IF(AND(Tabela8I2122232425262728293031323334353943[[#This Row],[EXAME]]='Tabela de Preços'!$B$10,Tabela8I2122232425262728293031323334353943[[#This Row],[CONVÊNIO]]&lt;&gt;"PARTICULAR"),'Tabela de Preços'!$E$10,IF(AND(Tabela8I2122232425262728293031323334353943[[#This Row],[EXAME]]='Tabela de Preços'!$B$11,Tabela8I2122232425262728293031323334353943[[#This Row],[CONVÊNIO]]="PARTICULAR"),'Tabela de Preços'!$C$11,IF(AND(Tabela8I2122232425262728293031323334353943[[#This Row],[EXAME]]='Tabela de Preços'!$B$11,Tabela8I2122232425262728293031323334353943[[#This Row],[CONVÊNIO]]&lt;&gt;"PARTICULAR"),'Tabela de Preços'!$E$11,IF(AND(Tabela8I2122232425262728293031323334353943[[#This Row],[EXAME]]='Tabela de Preços'!$B$12,Tabela8I2122232425262728293031323334353943[[#This Row],[CONVÊNIO]]="PARTICULAR"),'Tabela de Preços'!$C$12,IF(AND(Tabela8I2122232425262728293031323334353943[[#This Row],[EXAME]]='Tabela de Preços'!$B$12,Tabela8I2122232425262728293031323334353943[[#This Row],[CONVÊNIO]]&lt;&gt;"PARTICULAR"),'Tabela de Preços'!$E$12,IF(AND(Tabela8I2122232425262728293031323334353943[[#This Row],[EXAME]]='Tabela de Preços'!$B$13,Tabela8I2122232425262728293031323334353943[[#This Row],[CONVÊNIO]]="PARTICULAR"),'Tabela de Preços'!$C$13,IF(AND(Tabela8I2122232425262728293031323334353943[[#This Row],[EXAME]]='Tabela de Preços'!$B$13,Tabela8I2122232425262728293031323334353943[[#This Row],[CONVÊNIO]]&lt;&gt;"PARTICULAR"),'Tabela de Preços'!$E$13,IF(AND(Tabela8I2122232425262728293031323334353943[[#This Row],[EXAME]]='Tabela de Preços'!$B$14,Tabela8I2122232425262728293031323334353943[[#This Row],[CONVÊNIO]]="PARTICULAR"),'Tabela de Preços'!$C$14,IF(AND(Tabela8I2122232425262728293031323334353943[[#This Row],[EXAME]]='Tabela de Preços'!$B$14,Tabela8I2122232425262728293031323334353943[[#This Row],[CONVÊNIO]]&lt;&gt;"PARTICULAR"),'Tabela de Preços'!$E$14,IF(AND(Tabela8I2122232425262728293031323334353943[[#This Row],[EXAME]]='Tabela de Preços'!$B$15,Tabela8I2122232425262728293031323334353943[[#This Row],[CONVÊNIO]]="PARTICULAR"),'Tabela de Preços'!$C$15,IF(AND(Tabela8I2122232425262728293031323334353943[[#This Row],[EXAME]]='Tabela de Preços'!$B$15,Tabela8I2122232425262728293031323334353943[[#This Row],[CONVÊNIO]]&lt;&gt;"PARTICULAR"),'Tabela de Preços'!$E$15,IF(AND(Tabela8I2122232425262728293031323334353943[[#This Row],[EXAME]]='Tabela de Preços'!$B$16,Tabela8I2122232425262728293031323334353943[[#This Row],[CONVÊNIO]]="PARTICULAR"),'Tabela de Preços'!$C$16,IF(AND(Tabela8I2122232425262728293031323334353943[[#This Row],[EXAME]]='Tabela de Preços'!$B$16,Tabela8I2122232425262728293031323334353943[[#This Row],[CONVÊNIO]]&lt;&gt;"PARTICULAR"),'Tabela de Preços'!$E$16,IF(AND(Tabela8I2122232425262728293031323334353943[[#This Row],[EXAME]]='Tabela de Preços'!$B$17,Tabela8I2122232425262728293031323334353943[[#This Row],[CONVÊNIO]]="PARTICULAR"),'Tabela de Preços'!$C$17,IF(AND(Tabela8I2122232425262728293031323334353943[[#This Row],[EXAME]]='Tabela de Preços'!$B$17,Tabela8I2122232425262728293031323334353943[[#This Row],[CONVÊNIO]]&lt;&gt;"PARTICULAR"),'Tabela de Preços'!$E$17,IF(AND(Tabela8I2122232425262728293031323334353943[[#This Row],[EXAME]]='Tabela de Preços'!$B$18,Tabela8I2122232425262728293031323334353943[[#This Row],[CONVÊNIO]]="PARTICULAR"),'Tabela de Preços'!$C$18,IF(AND(Tabela8I2122232425262728293031323334353943[[#This Row],[EXAME]]='Tabela de Preços'!$B$18,Tabela8I2122232425262728293031323334353943[[#This Row],[CONVÊNIO]]&lt;&gt;"PARTICULAR"),'Tabela de Preços'!$E$18,IF(AND(Tabela8I2122232425262728293031323334353943[[#This Row],[EXAME]]='Tabela de Preços'!$B$20,Tabela8I2122232425262728293031323334353943[[#This Row],[CONVÊNIO]]="PARTICULAR"),'Tabela de Preços'!$C$20,IF(AND(Tabela8I2122232425262728293031323334353943[[#This Row],[EXAME]]='Tabela de Preços'!$B$20,Tabela8I2122232425262728293031323334353943[[#This Row],[CONVÊNIO]]&lt;&gt;"PARTICULAR"),'Tabela de Preços'!$E$20))))))))))))))))))))))))))))))))))</f>
        <v/>
      </c>
      <c r="I46" s="12"/>
      <c r="J46" t="str">
        <f>IF(Tabela8I2122232425262728293031323334353943[[#This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SUBTOTAL(103,Tabela8I2122232425262728293031323334353943[NOME])</f>
        <v>0</v>
      </c>
    </row>
  </sheetData>
  <sheetProtection sort="0" autoFilter="0"/>
  <conditionalFormatting sqref="L6:M46">
    <cfRule type="containsText" dxfId="13" priority="1" operator="containsText" text="Não confirmado">
      <formula>NOT(ISERROR(SEARCH("Não confirmado",L6)))</formula>
    </cfRule>
    <cfRule type="containsText" dxfId="1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3B111A38-589B-4CAD-B47D-5467F179E92F}">
      <formula1>"Confirmado, Não confirmado"</formula1>
    </dataValidation>
    <dataValidation type="list" allowBlank="1" showInputMessage="1" showErrorMessage="1" sqref="N6:N44" xr:uid="{AC1AD6C5-E6B1-494A-AC38-D9AA10613CBA}">
      <formula1>"Sim"</formula1>
    </dataValidation>
    <dataValidation type="list" allowBlank="1" showInputMessage="1" showErrorMessage="1" sqref="M6:M46" xr:uid="{B37F82BA-E91F-4621-B2C0-0AF16479E8BE}">
      <formula1>"Sim, Não"</formula1>
    </dataValidation>
    <dataValidation type="list" allowBlank="1" showInputMessage="1" showErrorMessage="1" sqref="I6:I46" xr:uid="{B98EAB5F-7D0F-4807-A06B-88C4252CBAFC}">
      <formula1>"PAGO"</formula1>
    </dataValidation>
    <dataValidation type="list" allowBlank="1" showInputMessage="1" showErrorMessage="1" sqref="F6:F46" xr:uid="{9C106D6C-686E-4F1A-B534-C66C5816D4B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6240E6-C7F4-433F-B04D-8EA32EAEA66C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B01BB7E3-53BD-4407-9E29-0D49ADBC4FDF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ilha1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6">
        <v>31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45169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6" s="12"/>
      <c r="J6" t="str">
        <f>IF(Tabela8I21222324252627282930313233343513[[#This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7" s="12"/>
      <c r="J7" t="str">
        <f>IF(Tabela8I21222324252627282930313233343513[[#This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8" s="12"/>
      <c r="J8" t="str">
        <f>IF(Tabela8I21222324252627282930313233343513[[#This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9" s="12"/>
      <c r="J9" t="str">
        <f>IF(Tabela8I21222324252627282930313233343513[[#This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0" s="12"/>
      <c r="J10" t="str">
        <f>IF(Tabela8I21222324252627282930313233343513[[#This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1" s="12"/>
      <c r="J11" t="str">
        <f>IF(Tabela8I21222324252627282930313233343513[[#This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2" s="12"/>
      <c r="J12" t="str">
        <f>IF(Tabela8I21222324252627282930313233343513[[#This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3" s="12"/>
      <c r="J13" t="str">
        <f>IF(Tabela8I21222324252627282930313233343513[[#This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4" s="12"/>
      <c r="J14" t="str">
        <f>IF(Tabela8I21222324252627282930313233343513[[#This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5" s="12"/>
      <c r="J15" t="str">
        <f>IF(Tabela8I21222324252627282930313233343513[[#This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6" s="12"/>
      <c r="J16" t="str">
        <f>IF(Tabela8I21222324252627282930313233343513[[#This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7" s="12"/>
      <c r="J17" t="str">
        <f>IF(Tabela8I21222324252627282930313233343513[[#This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8" s="12"/>
      <c r="J18" t="str">
        <f>IF(Tabela8I21222324252627282930313233343513[[#This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9" s="12"/>
      <c r="J19" t="str">
        <f>IF(Tabela8I21222324252627282930313233343513[[#This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0" s="12"/>
      <c r="J20" t="str">
        <f>IF(Tabela8I21222324252627282930313233343513[[#This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1" s="12"/>
      <c r="J21" t="str">
        <f>IF(Tabela8I21222324252627282930313233343513[[#This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2" s="12"/>
      <c r="J22" t="str">
        <f>IF(Tabela8I21222324252627282930313233343513[[#This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3" s="12"/>
      <c r="J23" t="str">
        <f>IF(Tabela8I21222324252627282930313233343513[[#This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4" s="12"/>
      <c r="J24" t="str">
        <f>IF(Tabela8I21222324252627282930313233343513[[#This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5" s="12"/>
      <c r="J25" t="str">
        <f>IF(Tabela8I21222324252627282930313233343513[[#This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6" s="12"/>
      <c r="J26" t="str">
        <f>IF(Tabela8I21222324252627282930313233343513[[#This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7" s="12"/>
      <c r="J27" t="str">
        <f>IF(Tabela8I21222324252627282930313233343513[[#This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8" s="12"/>
      <c r="J28" t="str">
        <f>IF(Tabela8I21222324252627282930313233343513[[#This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9" s="12"/>
      <c r="J29" t="str">
        <f>IF(Tabela8I21222324252627282930313233343513[[#This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0" s="12"/>
      <c r="J30" t="str">
        <f>IF(Tabela8I21222324252627282930313233343513[[#This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1" s="12"/>
      <c r="J31" t="str">
        <f>IF(Tabela8I21222324252627282930313233343513[[#This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2" s="12"/>
      <c r="J32" t="str">
        <f>IF(Tabela8I21222324252627282930313233343513[[#This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3" s="12"/>
      <c r="J33" t="str">
        <f>IF(Tabela8I21222324252627282930313233343513[[#This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4" s="12"/>
      <c r="J34" t="str">
        <f>IF(Tabela8I21222324252627282930313233343513[[#This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5" s="12"/>
      <c r="J35" t="str">
        <f>IF(Tabela8I21222324252627282930313233343513[[#This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6" s="12"/>
      <c r="J36" t="str">
        <f>IF(Tabela8I21222324252627282930313233343513[[#This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7" s="12"/>
      <c r="J37" t="str">
        <f>IF(Tabela8I21222324252627282930313233343513[[#This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8" s="12"/>
      <c r="J38" t="str">
        <f>IF(Tabela8I21222324252627282930313233343513[[#This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9" s="12"/>
      <c r="J39" t="str">
        <f>IF(Tabela8I21222324252627282930313233343513[[#This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0" s="12"/>
      <c r="J40" t="str">
        <f>IF(Tabela8I21222324252627282930313233343513[[#This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1" s="12"/>
      <c r="J41" t="str">
        <f>IF(Tabela8I21222324252627282930313233343513[[#This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2" s="12"/>
      <c r="J42" t="str">
        <f>IF(Tabela8I21222324252627282930313233343513[[#This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3" s="12"/>
      <c r="J43" t="str">
        <f>IF(Tabela8I21222324252627282930313233343513[[#This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4" s="12"/>
      <c r="J44" t="str">
        <f>IF(Tabela8I21222324252627282930313233343513[[#This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5" s="12"/>
      <c r="J45" t="str">
        <f>IF(Tabela8I21222324252627282930313233343513[[#This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6" s="12"/>
      <c r="J46" t="str">
        <f>IF(Tabela8I21222324252627282930313233343513[[#This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SUBTOTAL(103,Tabela8I21222324252627282930313233343513[NOME])</f>
        <v>0</v>
      </c>
    </row>
  </sheetData>
  <sheetProtection sort="0" autoFilter="0"/>
  <conditionalFormatting sqref="L6:M46">
    <cfRule type="containsText" dxfId="59" priority="1" operator="containsText" text="Não confirmado">
      <formula>NOT(ISERROR(SEARCH("Não confirmado",L6)))</formula>
    </cfRule>
    <cfRule type="containsText" dxfId="5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2B00-000000000000}">
      <formula1>"Sim, Não"</formula1>
    </dataValidation>
    <dataValidation type="list" allowBlank="1" showInputMessage="1" showErrorMessage="1" sqref="N6:N44" xr:uid="{00000000-0002-0000-2B00-000002000000}">
      <formula1>"Sim"</formula1>
    </dataValidation>
    <dataValidation type="list" allowBlank="1" showInputMessage="1" showErrorMessage="1" sqref="L6:L46" xr:uid="{00000000-0002-0000-2B00-000003000000}">
      <formula1>"Confirmado, Não confirmado"</formula1>
    </dataValidation>
    <dataValidation type="list" allowBlank="1" showInputMessage="1" showErrorMessage="1" sqref="I6:I46" xr:uid="{919CD6C8-55D8-4654-8AA5-007A3E6551A1}">
      <formula1>"PAGO"</formula1>
    </dataValidation>
    <dataValidation type="list" allowBlank="1" showInputMessage="1" showErrorMessage="1" sqref="F6:F46" xr:uid="{C4CBCDB1-34E9-483D-A001-A487AF8C266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26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1" t="s">
        <v>19</v>
      </c>
      <c r="C2" s="11" t="s">
        <v>43</v>
      </c>
      <c r="D2" s="11" t="s">
        <v>20</v>
      </c>
      <c r="E2" s="11" t="s">
        <v>44</v>
      </c>
    </row>
    <row r="3" spans="2:5" x14ac:dyDescent="0.25">
      <c r="C3" s="10"/>
      <c r="E3" s="10"/>
    </row>
    <row r="4" spans="2:5" x14ac:dyDescent="0.25">
      <c r="B4" t="s">
        <v>33</v>
      </c>
      <c r="C4" s="10">
        <v>290</v>
      </c>
      <c r="D4" t="s">
        <v>28</v>
      </c>
      <c r="E4" s="10">
        <v>200</v>
      </c>
    </row>
    <row r="5" spans="2:5" x14ac:dyDescent="0.25">
      <c r="B5" t="s">
        <v>32</v>
      </c>
      <c r="C5" s="10">
        <v>320</v>
      </c>
      <c r="D5" t="s">
        <v>28</v>
      </c>
      <c r="E5" s="10">
        <v>200</v>
      </c>
    </row>
    <row r="6" spans="2:5" x14ac:dyDescent="0.25">
      <c r="B6" t="s">
        <v>45</v>
      </c>
      <c r="C6" s="10">
        <v>290</v>
      </c>
      <c r="D6" t="s">
        <v>28</v>
      </c>
      <c r="E6" s="10">
        <v>200</v>
      </c>
    </row>
    <row r="7" spans="2:5" x14ac:dyDescent="0.25">
      <c r="B7" t="s">
        <v>36</v>
      </c>
      <c r="C7" s="10">
        <v>320</v>
      </c>
      <c r="D7" t="s">
        <v>28</v>
      </c>
      <c r="E7" s="10">
        <v>270</v>
      </c>
    </row>
    <row r="8" spans="2:5" x14ac:dyDescent="0.25">
      <c r="B8" t="s">
        <v>41</v>
      </c>
      <c r="C8" s="10">
        <v>290</v>
      </c>
      <c r="D8" t="s">
        <v>28</v>
      </c>
      <c r="E8" s="10">
        <v>200</v>
      </c>
    </row>
    <row r="9" spans="2:5" x14ac:dyDescent="0.25">
      <c r="B9" t="s">
        <v>46</v>
      </c>
      <c r="C9" s="10">
        <v>320</v>
      </c>
      <c r="D9" t="s">
        <v>28</v>
      </c>
      <c r="E9" s="10">
        <v>200</v>
      </c>
    </row>
    <row r="10" spans="2:5" x14ac:dyDescent="0.25">
      <c r="B10" t="s">
        <v>39</v>
      </c>
      <c r="C10" s="10">
        <v>290</v>
      </c>
      <c r="D10" t="s">
        <v>28</v>
      </c>
      <c r="E10" s="10">
        <v>200</v>
      </c>
    </row>
    <row r="11" spans="2:5" x14ac:dyDescent="0.25">
      <c r="B11" t="s">
        <v>37</v>
      </c>
      <c r="C11" s="10">
        <v>290</v>
      </c>
      <c r="D11" t="s">
        <v>28</v>
      </c>
      <c r="E11" s="10">
        <v>200</v>
      </c>
    </row>
    <row r="12" spans="2:5" x14ac:dyDescent="0.25">
      <c r="B12" t="s">
        <v>34</v>
      </c>
      <c r="C12" s="10">
        <v>320</v>
      </c>
      <c r="D12" t="s">
        <v>28</v>
      </c>
      <c r="E12" s="10">
        <v>270</v>
      </c>
    </row>
    <row r="13" spans="2:5" x14ac:dyDescent="0.25">
      <c r="B13" t="s">
        <v>42</v>
      </c>
      <c r="C13" s="10">
        <v>290</v>
      </c>
      <c r="D13" t="s">
        <v>28</v>
      </c>
      <c r="E13" s="10">
        <v>200</v>
      </c>
    </row>
    <row r="14" spans="2:5" x14ac:dyDescent="0.25">
      <c r="B14" t="s">
        <v>40</v>
      </c>
      <c r="C14" s="10">
        <v>290</v>
      </c>
      <c r="D14" t="s">
        <v>28</v>
      </c>
      <c r="E14" s="10">
        <v>200</v>
      </c>
    </row>
    <row r="15" spans="2:5" x14ac:dyDescent="0.25">
      <c r="B15" t="s">
        <v>47</v>
      </c>
      <c r="C15" s="10">
        <v>290</v>
      </c>
      <c r="D15" t="s">
        <v>28</v>
      </c>
      <c r="E15" s="10">
        <v>200</v>
      </c>
    </row>
    <row r="16" spans="2:5" x14ac:dyDescent="0.25">
      <c r="B16" t="s">
        <v>38</v>
      </c>
      <c r="C16" s="10">
        <v>290</v>
      </c>
      <c r="D16" t="s">
        <v>28</v>
      </c>
      <c r="E16" s="10">
        <v>200</v>
      </c>
    </row>
    <row r="17" spans="2:5" x14ac:dyDescent="0.25">
      <c r="B17" t="s">
        <v>48</v>
      </c>
      <c r="C17" s="10">
        <v>320</v>
      </c>
      <c r="D17" t="s">
        <v>28</v>
      </c>
      <c r="E17" s="10">
        <v>200</v>
      </c>
    </row>
    <row r="18" spans="2:5" x14ac:dyDescent="0.25">
      <c r="B18" t="s">
        <v>35</v>
      </c>
      <c r="C18" s="10">
        <v>390</v>
      </c>
      <c r="D18" t="s">
        <v>28</v>
      </c>
      <c r="E18" s="10">
        <v>200</v>
      </c>
    </row>
    <row r="19" spans="2:5" x14ac:dyDescent="0.25">
      <c r="C19" s="10"/>
      <c r="E19" s="10"/>
    </row>
    <row r="20" spans="2:5" x14ac:dyDescent="0.25">
      <c r="B20" t="s">
        <v>49</v>
      </c>
      <c r="C20" s="10">
        <v>320</v>
      </c>
      <c r="D20" t="s">
        <v>28</v>
      </c>
      <c r="E20" s="10">
        <v>250</v>
      </c>
    </row>
    <row r="21" spans="2:5" x14ac:dyDescent="0.25">
      <c r="B21" t="s">
        <v>27</v>
      </c>
      <c r="C21" s="10">
        <v>300</v>
      </c>
      <c r="D21" t="s">
        <v>28</v>
      </c>
      <c r="E21" s="10">
        <v>250</v>
      </c>
    </row>
    <row r="22" spans="2:5" x14ac:dyDescent="0.25">
      <c r="B22" t="s">
        <v>50</v>
      </c>
      <c r="C22" s="10">
        <v>800</v>
      </c>
      <c r="D22" t="s">
        <v>30</v>
      </c>
      <c r="E22" s="10">
        <v>600</v>
      </c>
    </row>
    <row r="23" spans="2:5" x14ac:dyDescent="0.25">
      <c r="B23" t="s">
        <v>29</v>
      </c>
      <c r="C23" s="10">
        <v>1500</v>
      </c>
      <c r="D23" t="s">
        <v>30</v>
      </c>
      <c r="E23" s="10">
        <v>800</v>
      </c>
    </row>
    <row r="24" spans="2:5" x14ac:dyDescent="0.25">
      <c r="B24" t="s">
        <v>52</v>
      </c>
      <c r="C24" s="10"/>
      <c r="D24" t="s">
        <v>53</v>
      </c>
      <c r="E24" s="10">
        <v>160</v>
      </c>
    </row>
    <row r="25" spans="2:5" x14ac:dyDescent="0.25">
      <c r="B25" t="s">
        <v>54</v>
      </c>
      <c r="C25" s="10"/>
      <c r="D25" t="s">
        <v>53</v>
      </c>
      <c r="E25" s="10">
        <v>160</v>
      </c>
    </row>
    <row r="26" spans="2:5" x14ac:dyDescent="0.25">
      <c r="B26" t="s">
        <v>27</v>
      </c>
      <c r="C26" s="10"/>
      <c r="D26" t="s">
        <v>55</v>
      </c>
      <c r="E26" s="10">
        <v>250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6">
        <v>4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45142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6" s="12"/>
      <c r="J6" t="str">
        <f>IF(Tabela8J1438[[#This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7" s="12"/>
      <c r="J7" t="str">
        <f>IF(Tabela8J1438[[#This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8" s="12"/>
      <c r="J8" t="str">
        <f>IF(Tabela8J1438[[#This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9" s="12"/>
      <c r="J9" t="str">
        <f>IF(Tabela8J1438[[#This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0" s="12"/>
      <c r="J10" t="str">
        <f>IF(Tabela8J1438[[#This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1" s="12"/>
      <c r="J11" t="str">
        <f>IF(Tabela8J1438[[#This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2" s="12"/>
      <c r="J12" t="str">
        <f>IF(Tabela8J1438[[#This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3" s="12"/>
      <c r="J13" t="str">
        <f>IF(Tabela8J1438[[#This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4" s="12"/>
      <c r="J14" t="str">
        <f>IF(Tabela8J1438[[#This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5" s="12"/>
      <c r="J15" t="str">
        <f>IF(Tabela8J1438[[#This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6" s="12"/>
      <c r="J16" t="str">
        <f>IF(Tabela8J1438[[#This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7" s="12"/>
      <c r="J17" t="str">
        <f>IF(Tabela8J1438[[#This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8" s="12"/>
      <c r="J18" t="str">
        <f>IF(Tabela8J1438[[#This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9" s="12"/>
      <c r="J19" t="str">
        <f>IF(Tabela8J1438[[#This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0" s="12"/>
      <c r="J20" t="str">
        <f>IF(Tabela8J1438[[#This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1" s="12"/>
      <c r="J21" t="str">
        <f>IF(Tabela8J1438[[#This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2" s="12"/>
      <c r="J22" t="str">
        <f>IF(Tabela8J1438[[#This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3" s="12"/>
      <c r="J23" t="str">
        <f>IF(Tabela8J1438[[#This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4" s="12"/>
      <c r="J24" t="str">
        <f>IF(Tabela8J1438[[#This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5" s="12"/>
      <c r="J25" t="str">
        <f>IF(Tabela8J1438[[#This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6" s="12"/>
      <c r="J26" t="str">
        <f>IF(Tabela8J1438[[#This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7" s="12"/>
      <c r="J27" t="str">
        <f>IF(Tabela8J1438[[#This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8" s="12"/>
      <c r="J28" t="str">
        <f>IF(Tabela8J1438[[#This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9" s="12"/>
      <c r="J29" t="str">
        <f>IF(Tabela8J1438[[#This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0" s="12"/>
      <c r="J30" t="str">
        <f>IF(Tabela8J1438[[#This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1" s="12"/>
      <c r="J31" t="str">
        <f>IF(Tabela8J1438[[#This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2" s="12"/>
      <c r="J32" t="str">
        <f>IF(Tabela8J1438[[#This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3" s="12"/>
      <c r="J33" t="str">
        <f>IF(Tabela8J1438[[#This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4" s="12"/>
      <c r="J34" t="str">
        <f>IF(Tabela8J1438[[#This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5" s="12"/>
      <c r="J35" t="str">
        <f>IF(Tabela8J1438[[#This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6" s="12"/>
      <c r="J36" t="str">
        <f>IF(Tabela8J1438[[#This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7" s="12"/>
      <c r="J37" t="str">
        <f>IF(Tabela8J1438[[#This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8" s="12"/>
      <c r="J38" t="str">
        <f>IF(Tabela8J1438[[#This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9" s="12"/>
      <c r="J39" t="str">
        <f>IF(Tabela8J1438[[#This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0" s="12"/>
      <c r="J40" t="str">
        <f>IF(Tabela8J1438[[#This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1" s="12"/>
      <c r="J41" t="str">
        <f>IF(Tabela8J1438[[#This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2" s="12"/>
      <c r="J42" t="str">
        <f>IF(Tabela8J1438[[#This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3" s="12"/>
      <c r="J43" t="str">
        <f>IF(Tabela8J1438[[#This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4" s="12"/>
      <c r="J44" t="str">
        <f>IF(Tabela8J1438[[#This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5" s="12"/>
      <c r="J45" t="str">
        <f>IF(Tabela8J1438[[#This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6" s="12"/>
      <c r="J46" t="str">
        <f>IF(Tabela8J1438[[#This Row],[EXAME]]&lt;&gt;"","Dra. Joizeanne","")</f>
        <v/>
      </c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ort="0" autoFilter="0"/>
  <conditionalFormatting sqref="L6:M46">
    <cfRule type="containsText" dxfId="139" priority="1" operator="containsText" text="Não confirmado">
      <formula>NOT(ISERROR(SEARCH("Não confirmado",L6)))</formula>
    </cfRule>
    <cfRule type="containsText" dxfId="138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7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45145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6" s="12"/>
      <c r="J6" t="str">
        <f>IF(Tabela8J5[[#This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7" s="12"/>
      <c r="J7" t="str">
        <f>IF(Tabela8J5[[#This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8" s="12"/>
      <c r="J8" t="str">
        <f>IF(Tabela8J5[[#This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9" s="12"/>
      <c r="J9" t="str">
        <f>IF(Tabela8J5[[#This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0" s="12"/>
      <c r="J10" t="str">
        <f>IF(Tabela8J5[[#This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1" s="12"/>
      <c r="J11" t="str">
        <f>IF(Tabela8J5[[#This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2" s="12"/>
      <c r="J12" t="str">
        <f>IF(Tabela8J5[[#This Row],[EXAME]]&lt;&gt;"","Dra. Joizeanne","")</f>
        <v/>
      </c>
      <c r="K12" s="12"/>
      <c r="L12" s="12"/>
      <c r="M12" s="12"/>
      <c r="N12" s="12"/>
    </row>
    <row r="13" spans="1:31" ht="15" customHeight="1" x14ac:dyDescent="0.25">
      <c r="B13" s="9">
        <v>0.40625</v>
      </c>
      <c r="C13" s="12"/>
      <c r="D13" s="12"/>
      <c r="E13" s="12"/>
      <c r="F13" s="12"/>
      <c r="G13" s="12"/>
      <c r="H1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3" s="12"/>
      <c r="J13" t="str">
        <f>IF(Tabela8J5[[#This Row],[EXAME]]&lt;&gt;"","Dra. Joizeanne","")</f>
        <v/>
      </c>
      <c r="K13" s="12"/>
      <c r="L13" s="12"/>
      <c r="M13" s="12"/>
      <c r="N13" s="12"/>
    </row>
    <row r="14" spans="1:31" ht="15" customHeight="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4" s="12"/>
      <c r="J14" t="str">
        <f>IF(Tabela8J5[[#This Row],[EXAME]]&lt;&gt;"","Dra. Joizeanne","")</f>
        <v/>
      </c>
      <c r="K14" s="12"/>
      <c r="L14" s="12"/>
      <c r="M14" s="12"/>
      <c r="N14" s="12"/>
    </row>
    <row r="15" spans="1:31" ht="15" customHeight="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5" s="12"/>
      <c r="J15" t="str">
        <f>IF(Tabela8J5[[#This Row],[EXAME]]&lt;&gt;"","Dra. Joizeanne","")</f>
        <v/>
      </c>
      <c r="K15" s="12"/>
      <c r="L15" s="12"/>
      <c r="M15" s="12"/>
      <c r="N15" s="12"/>
    </row>
    <row r="16" spans="1:31" ht="15" customHeight="1" x14ac:dyDescent="0.25">
      <c r="B16" s="8">
        <v>0.4375</v>
      </c>
      <c r="C16" s="12"/>
      <c r="D16" s="12"/>
      <c r="E16" s="12"/>
      <c r="F16" s="12"/>
      <c r="G16" s="12"/>
      <c r="H1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6" s="12"/>
      <c r="J16" t="str">
        <f>IF(Tabela8J5[[#This Row],[EXAME]]&lt;&gt;"","Dra. Joizeanne","")</f>
        <v/>
      </c>
      <c r="K16" s="12"/>
      <c r="L16" s="12"/>
      <c r="M16" s="12"/>
      <c r="N16" s="12"/>
    </row>
    <row r="17" spans="2:14" ht="15" customHeight="1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7" s="12"/>
      <c r="J17" t="str">
        <f>IF(Tabela8J5[[#This Row],[EXAME]]&lt;&gt;"","Dra. Joizeanne","")</f>
        <v/>
      </c>
      <c r="K17" s="12"/>
      <c r="L17" s="12"/>
      <c r="M17" s="12"/>
      <c r="N17" s="12"/>
    </row>
    <row r="18" spans="2:14" ht="15" customHeight="1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8" s="12"/>
      <c r="J18" t="str">
        <f>IF(Tabela8J5[[#This Row],[EXAME]]&lt;&gt;"","Dra. Joizeanne","")</f>
        <v/>
      </c>
      <c r="K18" s="12"/>
      <c r="L18" s="12"/>
      <c r="M18" s="12"/>
      <c r="N18" s="12"/>
    </row>
    <row r="19" spans="2:14" ht="15" customHeight="1" x14ac:dyDescent="0.25">
      <c r="B19" s="9">
        <v>0.46875</v>
      </c>
      <c r="C19" s="12"/>
      <c r="D19" s="12"/>
      <c r="E19" s="12"/>
      <c r="F19" s="12"/>
      <c r="G19" s="12"/>
      <c r="H1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9" s="12"/>
      <c r="J19" t="str">
        <f>IF(Tabela8J5[[#This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0" s="12"/>
      <c r="J20" t="str">
        <f>IF(Tabela8J5[[#This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1" s="12"/>
      <c r="J21" t="str">
        <f>IF(Tabela8J5[[#This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2" s="12"/>
      <c r="J22" t="str">
        <f>IF(Tabela8J5[[#This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3" s="12"/>
      <c r="J23" t="str">
        <f>IF(Tabela8J5[[#This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4" s="12"/>
      <c r="J24" t="str">
        <f>IF(Tabela8J5[[#This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5" s="12"/>
      <c r="J25" t="str">
        <f>IF(Tabela8J5[[#This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6" s="12"/>
      <c r="J26" t="str">
        <f>IF(Tabela8J5[[#This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7" s="12"/>
      <c r="J27" t="str">
        <f>IF(Tabela8J5[[#This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8" s="12"/>
      <c r="J28" t="str">
        <f>IF(Tabela8J5[[#This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9" s="12"/>
      <c r="J29" t="str">
        <f>IF(Tabela8J5[[#This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0" s="12"/>
      <c r="J30" t="str">
        <f>IF(Tabela8J5[[#This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1" s="12"/>
      <c r="J31" t="str">
        <f>IF(Tabela8J5[[#This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2" s="12"/>
      <c r="J32" t="str">
        <f>IF(Tabela8J5[[#This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3" s="12"/>
      <c r="J33" t="str">
        <f>IF(Tabela8J5[[#This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4" s="12"/>
      <c r="J34" t="str">
        <f>IF(Tabela8J5[[#This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5" s="12"/>
      <c r="J35" t="str">
        <f>IF(Tabela8J5[[#This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6" s="12"/>
      <c r="J36" t="str">
        <f>IF(Tabela8J5[[#This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7" s="12"/>
      <c r="J37" t="str">
        <f>IF(Tabela8J5[[#This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8" s="12"/>
      <c r="J38" t="str">
        <f>IF(Tabela8J5[[#This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9" s="12"/>
      <c r="J39" t="str">
        <f>IF(Tabela8J5[[#This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0" s="12"/>
      <c r="J40" t="str">
        <f>IF(Tabela8J5[[#This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1" s="12"/>
      <c r="J41" t="str">
        <f>IF(Tabela8J5[[#This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2" s="12"/>
      <c r="J42" t="str">
        <f>IF(Tabela8J5[[#This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3" s="12"/>
      <c r="J43" t="str">
        <f>IF(Tabela8J5[[#This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4" s="12"/>
      <c r="J44" t="str">
        <f>IF(Tabela8J5[[#This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5" s="12"/>
      <c r="J45" t="str">
        <f>IF(Tabela8J5[[#This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6" s="12"/>
      <c r="J46" t="str">
        <f>IF(Tabela8J5[[#This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SUBTOTAL(103,Tabela8J5[NOME])</f>
        <v>0</v>
      </c>
      <c r="H47" s="32"/>
    </row>
  </sheetData>
  <sheetProtection sort="0" autoFilter="0"/>
  <conditionalFormatting sqref="L6:M46">
    <cfRule type="containsText" dxfId="133" priority="1" operator="containsText" text="Não confirmado">
      <formula>NOT(ISERROR(SEARCH("Não confirmado",L6)))</formula>
    </cfRule>
    <cfRule type="containsText" dxfId="132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scale="30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8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45146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6" s="12"/>
      <c r="J6" t="str">
        <f>IF(Tabela8J5678910111213141516[[#This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7" s="12"/>
      <c r="J7" t="str">
        <f>IF(Tabela8J5678910111213141516[[#This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8" s="12"/>
      <c r="J8" t="str">
        <f>IF(Tabela8J5678910111213141516[[#This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9" s="12"/>
      <c r="J9" t="str">
        <f>IF(Tabela8J5678910111213141516[[#This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0" s="12"/>
      <c r="J10" t="str">
        <f>IF(Tabela8J5678910111213141516[[#This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1" s="12"/>
      <c r="J11" t="str">
        <f>IF(Tabela8J5678910111213141516[[#This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2" s="12"/>
      <c r="J12" t="str">
        <f>IF(Tabela8J5678910111213141516[[#This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3" s="12"/>
      <c r="J13" t="str">
        <f>IF(Tabela8J5678910111213141516[[#This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4" s="12"/>
      <c r="J14" t="str">
        <f>IF(Tabela8J5678910111213141516[[#This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5" s="12"/>
      <c r="J15" t="str">
        <f>IF(Tabela8J5678910111213141516[[#This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6" s="12"/>
      <c r="J16" t="str">
        <f>IF(Tabela8J5678910111213141516[[#This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7" s="12"/>
      <c r="J17" t="str">
        <f>IF(Tabela8J5678910111213141516[[#This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8" s="12"/>
      <c r="J18" t="str">
        <f>IF(Tabela8J5678910111213141516[[#This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9" s="12"/>
      <c r="J19" t="str">
        <f>IF(Tabela8J5678910111213141516[[#This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0" s="12"/>
      <c r="J20" t="str">
        <f>IF(Tabela8J5678910111213141516[[#This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1" s="12"/>
      <c r="J21" t="str">
        <f>IF(Tabela8J5678910111213141516[[#This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2" s="12"/>
      <c r="J22" t="str">
        <f>IF(Tabela8J5678910111213141516[[#This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3" s="12"/>
      <c r="J23" t="str">
        <f>IF(Tabela8J5678910111213141516[[#This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4" s="12"/>
      <c r="J24" t="str">
        <f>IF(Tabela8J5678910111213141516[[#This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5" s="12"/>
      <c r="J25" t="str">
        <f>IF(Tabela8J5678910111213141516[[#This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6" s="12"/>
      <c r="J26" t="str">
        <f>IF(Tabela8J5678910111213141516[[#This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7" s="12"/>
      <c r="J27" t="str">
        <f>IF(Tabela8J5678910111213141516[[#This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8" s="12"/>
      <c r="J28" t="str">
        <f>IF(Tabela8J5678910111213141516[[#This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9" s="12"/>
      <c r="J29" t="str">
        <f>IF(Tabela8J5678910111213141516[[#This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0" s="12"/>
      <c r="J30" t="str">
        <f>IF(Tabela8J5678910111213141516[[#This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1" s="12"/>
      <c r="J31" t="str">
        <f>IF(Tabela8J5678910111213141516[[#This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2" s="12"/>
      <c r="J32" t="str">
        <f>IF(Tabela8J5678910111213141516[[#This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3" s="12"/>
      <c r="J33" t="str">
        <f>IF(Tabela8J5678910111213141516[[#This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4" s="12"/>
      <c r="J34" t="str">
        <f>IF(Tabela8J5678910111213141516[[#This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5" s="12"/>
      <c r="J35" t="str">
        <f>IF(Tabela8J5678910111213141516[[#This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6" s="12"/>
      <c r="J36" t="str">
        <f>IF(Tabela8J5678910111213141516[[#This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7" s="12"/>
      <c r="J37" t="str">
        <f>IF(Tabela8J5678910111213141516[[#This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8" s="12"/>
      <c r="J38" t="str">
        <f>IF(Tabela8J5678910111213141516[[#This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9" s="12"/>
      <c r="J39" t="str">
        <f>IF(Tabela8J5678910111213141516[[#This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0" s="12"/>
      <c r="J40" t="str">
        <f>IF(Tabela8J5678910111213141516[[#This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1" s="12"/>
      <c r="J41" t="str">
        <f>IF(Tabela8J5678910111213141516[[#This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2" s="12"/>
      <c r="J42" t="str">
        <f>IF(Tabela8J5678910111213141516[[#This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3" s="12"/>
      <c r="J43" t="str">
        <f>IF(Tabela8J5678910111213141516[[#This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4" s="12"/>
      <c r="J44" t="str">
        <f>IF(Tabela8J5678910111213141516[[#This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5" s="12"/>
      <c r="J45" t="str">
        <f>IF(Tabela8J5678910111213141516[[#This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6" s="12"/>
      <c r="J46" t="str">
        <f>IF(Tabela8J5678910111213141516[[#This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SUBTOTAL(103,Tabela8J5678910111213141516[NOME])</f>
        <v>0</v>
      </c>
      <c r="H47" s="32"/>
    </row>
  </sheetData>
  <sheetProtection sort="0" autoFilter="0"/>
  <conditionalFormatting sqref="L6:M46">
    <cfRule type="containsText" dxfId="127" priority="1" operator="containsText" text="Não confirmado">
      <formula>NOT(ISERROR(SEARCH("Não confirmado",L6)))</formula>
    </cfRule>
    <cfRule type="containsText" dxfId="126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9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45147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6" s="12"/>
      <c r="J6" t="str">
        <f>IF(Tabela8J567891011121314151617[[#This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7" s="12"/>
      <c r="J7" t="str">
        <f>IF(Tabela8J567891011121314151617[[#This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8" s="12"/>
      <c r="J8" t="str">
        <f>IF(Tabela8J567891011121314151617[[#This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9" s="12"/>
      <c r="J9" t="str">
        <f>IF(Tabela8J567891011121314151617[[#This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0" s="12"/>
      <c r="J10" t="str">
        <f>IF(Tabela8J567891011121314151617[[#This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1" s="12"/>
      <c r="J11" t="str">
        <f>IF(Tabela8J567891011121314151617[[#This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2" s="12"/>
      <c r="J12" t="str">
        <f>IF(Tabela8J567891011121314151617[[#This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3" s="12"/>
      <c r="J13" t="str">
        <f>IF(Tabela8J567891011121314151617[[#This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4" s="12"/>
      <c r="J14" t="str">
        <f>IF(Tabela8J567891011121314151617[[#This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5" s="12"/>
      <c r="J15" t="str">
        <f>IF(Tabela8J567891011121314151617[[#This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6" s="12"/>
      <c r="J16" t="str">
        <f>IF(Tabela8J567891011121314151617[[#This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7" s="12"/>
      <c r="J17" t="str">
        <f>IF(Tabela8J567891011121314151617[[#This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8" s="12"/>
      <c r="J18" t="str">
        <f>IF(Tabela8J567891011121314151617[[#This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9" s="12"/>
      <c r="J19" t="str">
        <f>IF(Tabela8J567891011121314151617[[#This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0" s="12"/>
      <c r="J20" t="str">
        <f>IF(Tabela8J567891011121314151617[[#This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1" s="12"/>
      <c r="J21" t="str">
        <f>IF(Tabela8J567891011121314151617[[#This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2" s="12"/>
      <c r="J22" t="str">
        <f>IF(Tabela8J567891011121314151617[[#This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3" s="12"/>
      <c r="J23" t="str">
        <f>IF(Tabela8J567891011121314151617[[#This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4" s="12"/>
      <c r="J24" t="str">
        <f>IF(Tabela8J567891011121314151617[[#This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5" s="12"/>
      <c r="J25" t="str">
        <f>IF(Tabela8J567891011121314151617[[#This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6" s="12"/>
      <c r="J26" t="str">
        <f>IF(Tabela8J567891011121314151617[[#This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7" s="12"/>
      <c r="J27" t="str">
        <f>IF(Tabela8J567891011121314151617[[#This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8" s="12"/>
      <c r="J28" t="str">
        <f>IF(Tabela8J567891011121314151617[[#This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9" s="12"/>
      <c r="J29" t="str">
        <f>IF(Tabela8J567891011121314151617[[#This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0" s="12"/>
      <c r="J30" t="str">
        <f>IF(Tabela8J567891011121314151617[[#This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1" s="12"/>
      <c r="J31" t="str">
        <f>IF(Tabela8J567891011121314151617[[#This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2" s="12"/>
      <c r="J32" t="str">
        <f>IF(Tabela8J567891011121314151617[[#This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3" s="12"/>
      <c r="J33" t="str">
        <f>IF(Tabela8J567891011121314151617[[#This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4" s="12"/>
      <c r="J34" t="str">
        <f>IF(Tabela8J567891011121314151617[[#This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5" s="12"/>
      <c r="J35" t="str">
        <f>IF(Tabela8J567891011121314151617[[#This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6" s="12"/>
      <c r="J36" t="str">
        <f>IF(Tabela8J567891011121314151617[[#This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7" s="12"/>
      <c r="J37" t="str">
        <f>IF(Tabela8J567891011121314151617[[#This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8" s="12"/>
      <c r="J38" t="str">
        <f>IF(Tabela8J567891011121314151617[[#This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9" s="12"/>
      <c r="J39" t="str">
        <f>IF(Tabela8J567891011121314151617[[#This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0" s="12"/>
      <c r="J40" t="str">
        <f>IF(Tabela8J567891011121314151617[[#This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1" s="12"/>
      <c r="J41" t="str">
        <f>IF(Tabela8J567891011121314151617[[#This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2" s="12"/>
      <c r="J42" t="str">
        <f>IF(Tabela8J567891011121314151617[[#This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3" s="12"/>
      <c r="J43" t="str">
        <f>IF(Tabela8J567891011121314151617[[#This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4" s="12"/>
      <c r="J44" t="str">
        <f>IF(Tabela8J567891011121314151617[[#This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5" s="12"/>
      <c r="J45" t="str">
        <f>IF(Tabela8J567891011121314151617[[#This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6" s="12"/>
      <c r="J46" t="str">
        <f>IF(Tabela8J567891011121314151617[[#This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SUBTOTAL(103,Tabela8J567891011121314151617[NOME])</f>
        <v>0</v>
      </c>
      <c r="H47" s="32"/>
    </row>
  </sheetData>
  <sheetProtection sort="0" autoFilter="0"/>
  <conditionalFormatting sqref="L6:M46">
    <cfRule type="containsText" dxfId="125" priority="1" operator="containsText" text="Não confirmado">
      <formula>NOT(ISERROR(SEARCH("Não confirmado",L6)))</formula>
    </cfRule>
    <cfRule type="containsText" dxfId="124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10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45148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0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6" s="12"/>
      <c r="J6" t="str">
        <f>IF(Tabela8J56789101112131415[[#This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7" s="12"/>
      <c r="J7" t="str">
        <f>IF(Tabela8J56789101112131415[[#This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8" s="12"/>
      <c r="J8" t="str">
        <f>IF(Tabela8J56789101112131415[[#This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9" s="12"/>
      <c r="J9" t="str">
        <f>IF(Tabela8J56789101112131415[[#This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0" s="12"/>
      <c r="J10" t="str">
        <f>IF(Tabela8J56789101112131415[[#This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1" s="12"/>
      <c r="J11" t="str">
        <f>IF(Tabela8J56789101112131415[[#This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2" s="12"/>
      <c r="J12" t="str">
        <f>IF(Tabela8J56789101112131415[[#This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3" s="12"/>
      <c r="J13" t="str">
        <f>IF(Tabela8J56789101112131415[[#This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4" s="12"/>
      <c r="J14" t="str">
        <f>IF(Tabela8J56789101112131415[[#This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5" s="12"/>
      <c r="J15" t="str">
        <f>IF(Tabela8J56789101112131415[[#This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6" s="12"/>
      <c r="J16" t="str">
        <f>IF(Tabela8J56789101112131415[[#This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7" s="12"/>
      <c r="J17" t="str">
        <f>IF(Tabela8J56789101112131415[[#This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8" s="12"/>
      <c r="J18" t="str">
        <f>IF(Tabela8J56789101112131415[[#This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9" s="12"/>
      <c r="J19" t="str">
        <f>IF(Tabela8J56789101112131415[[#This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0" s="12"/>
      <c r="J20" t="str">
        <f>IF(Tabela8J56789101112131415[[#This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1" s="12"/>
      <c r="J21" t="str">
        <f>IF(Tabela8J56789101112131415[[#This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2" s="12"/>
      <c r="J22" t="str">
        <f>IF(Tabela8J56789101112131415[[#This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3" s="12"/>
      <c r="J23" t="str">
        <f>IF(Tabela8J56789101112131415[[#This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4" s="12"/>
      <c r="J24" t="str">
        <f>IF(Tabela8J56789101112131415[[#This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5" s="12"/>
      <c r="J25" t="str">
        <f>IF(Tabela8J56789101112131415[[#This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6" s="12"/>
      <c r="J26" t="str">
        <f>IF(Tabela8J56789101112131415[[#This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7" s="12"/>
      <c r="J27" t="str">
        <f>IF(Tabela8J56789101112131415[[#This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8" s="12"/>
      <c r="J28" t="str">
        <f>IF(Tabela8J56789101112131415[[#This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9" s="12"/>
      <c r="J29" t="str">
        <f>IF(Tabela8J56789101112131415[[#This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0" s="12"/>
      <c r="J30" t="str">
        <f>IF(Tabela8J56789101112131415[[#This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1" s="12"/>
      <c r="J31" t="str">
        <f>IF(Tabela8J56789101112131415[[#This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2" s="12"/>
      <c r="J32" t="str">
        <f>IF(Tabela8J56789101112131415[[#This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3" s="12"/>
      <c r="J33" t="str">
        <f>IF(Tabela8J56789101112131415[[#This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4" s="12"/>
      <c r="J34" t="str">
        <f>IF(Tabela8J56789101112131415[[#This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5" s="12"/>
      <c r="J35" t="str">
        <f>IF(Tabela8J56789101112131415[[#This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6" s="12"/>
      <c r="J36" t="str">
        <f>IF(Tabela8J56789101112131415[[#This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7" s="12"/>
      <c r="J37" t="str">
        <f>IF(Tabela8J56789101112131415[[#This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8" s="12"/>
      <c r="J38" t="str">
        <f>IF(Tabela8J56789101112131415[[#This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9" s="12"/>
      <c r="J39" t="str">
        <f>IF(Tabela8J56789101112131415[[#This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0" s="12"/>
      <c r="J40" t="str">
        <f>IF(Tabela8J56789101112131415[[#This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1" s="12"/>
      <c r="J41" t="str">
        <f>IF(Tabela8J56789101112131415[[#This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2" s="12"/>
      <c r="J42" t="str">
        <f>IF(Tabela8J56789101112131415[[#This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3" s="12"/>
      <c r="J43" t="str">
        <f>IF(Tabela8J56789101112131415[[#This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4" s="12"/>
      <c r="J44" t="str">
        <f>IF(Tabela8J56789101112131415[[#This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5" s="12"/>
      <c r="J45" t="str">
        <f>IF(Tabela8J56789101112131415[[#This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29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6" s="12"/>
      <c r="J46" t="str">
        <f>IF(Tabela8J56789101112131415[[#This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SUBTOTAL(103,Tabela8J56789101112131415[NOME])</f>
        <v>0</v>
      </c>
      <c r="H47" s="32"/>
    </row>
  </sheetData>
  <sheetProtection sort="0" autoFilter="0"/>
  <conditionalFormatting sqref="L6:M46">
    <cfRule type="containsText" dxfId="131" priority="1" operator="containsText" text="Não confirmado">
      <formula>NOT(ISERROR(SEARCH("Não confirmado",L6)))</formula>
    </cfRule>
    <cfRule type="containsText" dxfId="130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48</vt:i4>
      </vt:variant>
      <vt:variant>
        <vt:lpstr>Intervalos Nomeados</vt:lpstr>
      </vt:variant>
      <vt:variant>
        <vt:i4>1</vt:i4>
      </vt:variant>
    </vt:vector>
  </HeadingPairs>
  <TitlesOfParts>
    <vt:vector size="49" baseType="lpstr">
      <vt:lpstr>Calendario</vt:lpstr>
      <vt:lpstr>1J</vt:lpstr>
      <vt:lpstr>2J</vt:lpstr>
      <vt:lpstr>3J</vt:lpstr>
      <vt:lpstr>4J</vt:lpstr>
      <vt:lpstr>7J</vt:lpstr>
      <vt:lpstr>8J</vt:lpstr>
      <vt:lpstr>9J</vt:lpstr>
      <vt:lpstr>10J</vt:lpstr>
      <vt:lpstr>11J</vt:lpstr>
      <vt:lpstr>14J</vt:lpstr>
      <vt:lpstr>15J</vt:lpstr>
      <vt:lpstr>16J</vt:lpstr>
      <vt:lpstr>17J</vt:lpstr>
      <vt:lpstr>18J</vt:lpstr>
      <vt:lpstr>21J</vt:lpstr>
      <vt:lpstr>22J</vt:lpstr>
      <vt:lpstr>23J</vt:lpstr>
      <vt:lpstr>24J</vt:lpstr>
      <vt:lpstr>25J</vt:lpstr>
      <vt:lpstr>28J</vt:lpstr>
      <vt:lpstr>29J</vt:lpstr>
      <vt:lpstr>30J</vt:lpstr>
      <vt:lpstr>31J</vt:lpstr>
      <vt:lpstr>1I</vt:lpstr>
      <vt:lpstr>2I</vt:lpstr>
      <vt:lpstr>3I</vt:lpstr>
      <vt:lpstr>4I</vt:lpstr>
      <vt:lpstr>7I</vt:lpstr>
      <vt:lpstr>8I</vt:lpstr>
      <vt:lpstr>9I</vt:lpstr>
      <vt:lpstr>10I</vt:lpstr>
      <vt:lpstr>11I</vt:lpstr>
      <vt:lpstr>14I</vt:lpstr>
      <vt:lpstr>15I</vt:lpstr>
      <vt:lpstr>16I</vt:lpstr>
      <vt:lpstr>17I</vt:lpstr>
      <vt:lpstr>18I</vt:lpstr>
      <vt:lpstr>21I</vt:lpstr>
      <vt:lpstr>22I</vt:lpstr>
      <vt:lpstr>23I</vt:lpstr>
      <vt:lpstr>24I</vt:lpstr>
      <vt:lpstr>25I</vt:lpstr>
      <vt:lpstr>28I</vt:lpstr>
      <vt:lpstr>29I</vt:lpstr>
      <vt:lpstr>30I</vt:lpstr>
      <vt:lpstr>31I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cp:lastPrinted>2023-07-19T13:49:29Z</cp:lastPrinted>
  <dcterms:created xsi:type="dcterms:W3CDTF">2015-06-05T18:19:34Z</dcterms:created>
  <dcterms:modified xsi:type="dcterms:W3CDTF">2023-07-19T15:54:06Z</dcterms:modified>
  <cp:category/>
  <cp:contentStatus/>
</cp:coreProperties>
</file>