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BFE47A2A-0541-4088-A43B-760228B4B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" sheetId="1" r:id="rId1"/>
    <sheet name="1J" sheetId="69" r:id="rId2"/>
    <sheet name="4J" sheetId="72" r:id="rId3"/>
    <sheet name="5J" sheetId="35" r:id="rId4"/>
    <sheet name="6J" sheetId="71" r:id="rId5"/>
    <sheet name="7J" sheetId="73" r:id="rId6"/>
    <sheet name="8J" sheetId="37" r:id="rId7"/>
    <sheet name="11J" sheetId="46" r:id="rId8"/>
    <sheet name="12J" sheetId="49" r:id="rId9"/>
    <sheet name="13J" sheetId="47" r:id="rId10"/>
    <sheet name="14J" sheetId="45" r:id="rId11"/>
    <sheet name="15J" sheetId="48" r:id="rId12"/>
    <sheet name="18J" sheetId="50" r:id="rId13"/>
    <sheet name="19J" sheetId="40" r:id="rId14"/>
    <sheet name="20J" sheetId="36" r:id="rId15"/>
    <sheet name="21J" sheetId="66" r:id="rId16"/>
    <sheet name="22J" sheetId="39" r:id="rId17"/>
    <sheet name="25J" sheetId="41" r:id="rId18"/>
    <sheet name="26J" sheetId="81" r:id="rId19"/>
    <sheet name="27J" sheetId="38" r:id="rId20"/>
    <sheet name="28J" sheetId="42" r:id="rId21"/>
    <sheet name="29J" sheetId="89" r:id="rId22"/>
    <sheet name="1I" sheetId="76" r:id="rId23"/>
    <sheet name="4I" sheetId="77" r:id="rId24"/>
    <sheet name="5I" sheetId="80" r:id="rId25"/>
    <sheet name="6I" sheetId="78" r:id="rId26"/>
    <sheet name="7I" sheetId="79" r:id="rId27"/>
    <sheet name="8I" sheetId="51" r:id="rId28"/>
    <sheet name="11I" sheetId="52" r:id="rId29"/>
    <sheet name="12I" sheetId="55" r:id="rId30"/>
    <sheet name="13I" sheetId="53" r:id="rId31"/>
    <sheet name="14I" sheetId="54" r:id="rId32"/>
    <sheet name="15I" sheetId="56" r:id="rId33"/>
    <sheet name="18I" sheetId="57" r:id="rId34"/>
    <sheet name="19I" sheetId="60" r:id="rId35"/>
    <sheet name="20I" sheetId="58" r:id="rId36"/>
    <sheet name="21I" sheetId="59" r:id="rId37"/>
    <sheet name="22I" sheetId="61" r:id="rId38"/>
    <sheet name="25I" sheetId="62" r:id="rId39"/>
    <sheet name="26I" sheetId="65" r:id="rId40"/>
    <sheet name="27I" sheetId="63" r:id="rId41"/>
    <sheet name="28I" sheetId="64" r:id="rId42"/>
    <sheet name="29I" sheetId="88" r:id="rId43"/>
    <sheet name="Tabela de Preços" sheetId="33" state="hidden" r:id="rId44"/>
  </sheets>
  <definedNames>
    <definedName name="_xlnm._FilterDatabase" localSheetId="28" hidden="1">'11I'!$C$5:$N$5</definedName>
    <definedName name="_xlnm._FilterDatabase" localSheetId="7" hidden="1">'11J'!$C$5:$N$5</definedName>
    <definedName name="_xlnm._FilterDatabase" localSheetId="29" hidden="1">'12I'!$C$5:$N$5</definedName>
    <definedName name="_xlnm._FilterDatabase" localSheetId="8" hidden="1">'12J'!$C$5:$N$5</definedName>
    <definedName name="_xlnm._FilterDatabase" localSheetId="30" hidden="1">'13I'!$C$5:$N$5</definedName>
    <definedName name="_xlnm._FilterDatabase" localSheetId="9" hidden="1">'13J'!$C$5:$N$5</definedName>
    <definedName name="_xlnm._FilterDatabase" localSheetId="31" hidden="1">'14I'!$C$5:$N$5</definedName>
    <definedName name="_xlnm._FilterDatabase" localSheetId="10" hidden="1">'14J'!$C$5:$N$5</definedName>
    <definedName name="_xlnm._FilterDatabase" localSheetId="32" hidden="1">'15I'!$C$5:$N$5</definedName>
    <definedName name="_xlnm._FilterDatabase" localSheetId="11" hidden="1">'15J'!$C$5:$N$5</definedName>
    <definedName name="_xlnm._FilterDatabase" localSheetId="33" hidden="1">'18I'!$C$5:$N$5</definedName>
    <definedName name="_xlnm._FilterDatabase" localSheetId="12" hidden="1">'18J'!$C$5:$N$5</definedName>
    <definedName name="_xlnm._FilterDatabase" localSheetId="34" hidden="1">'19I'!$C$5:$N$5</definedName>
    <definedName name="_xlnm._FilterDatabase" localSheetId="13" hidden="1">'19J'!$C$5:$N$5</definedName>
    <definedName name="_xlnm._FilterDatabase" localSheetId="22" hidden="1">'1I'!$C$5:$N$5</definedName>
    <definedName name="_xlnm._FilterDatabase" localSheetId="1" hidden="1">'1J'!$C$5:$N$5</definedName>
    <definedName name="_xlnm._FilterDatabase" localSheetId="35" hidden="1">'20I'!$C$5:$N$5</definedName>
    <definedName name="_xlnm._FilterDatabase" localSheetId="14" hidden="1">'20J'!$C$5:$N$5</definedName>
    <definedName name="_xlnm._FilterDatabase" localSheetId="36" hidden="1">'21I'!$C$5:$N$5</definedName>
    <definedName name="_xlnm._FilterDatabase" localSheetId="15" hidden="1">'21J'!$C$5:$N$5</definedName>
    <definedName name="_xlnm._FilterDatabase" localSheetId="37" hidden="1">'22I'!$C$5:$N$5</definedName>
    <definedName name="_xlnm._FilterDatabase" localSheetId="16" hidden="1">'22J'!$C$5:$N$5</definedName>
    <definedName name="_xlnm._FilterDatabase" localSheetId="38" hidden="1">'25I'!$C$5:$N$5</definedName>
    <definedName name="_xlnm._FilterDatabase" localSheetId="17" hidden="1">'25J'!$C$5:$N$5</definedName>
    <definedName name="_xlnm._FilterDatabase" localSheetId="39" hidden="1">'26I'!$C$5:$N$5</definedName>
    <definedName name="_xlnm._FilterDatabase" localSheetId="18" hidden="1">'26J'!$C$5:$N$5</definedName>
    <definedName name="_xlnm._FilterDatabase" localSheetId="40" hidden="1">'27I'!$C$5:$N$5</definedName>
    <definedName name="_xlnm._FilterDatabase" localSheetId="19" hidden="1">'27J'!$C$5:$N$5</definedName>
    <definedName name="_xlnm._FilterDatabase" localSheetId="41" hidden="1">'28I'!$C$5:$N$5</definedName>
    <definedName name="_xlnm._FilterDatabase" localSheetId="20" hidden="1">'28J'!$C$5:$N$5</definedName>
    <definedName name="_xlnm._FilterDatabase" localSheetId="42" hidden="1">'29I'!$C$5:$N$5</definedName>
    <definedName name="_xlnm._FilterDatabase" localSheetId="21" hidden="1">'29J'!$C$5:$N$5</definedName>
    <definedName name="_xlnm._FilterDatabase" localSheetId="23" hidden="1">'4I'!$C$5:$N$5</definedName>
    <definedName name="_xlnm._FilterDatabase" localSheetId="2" hidden="1">'4J'!$C$5:$N$5</definedName>
    <definedName name="_xlnm._FilterDatabase" localSheetId="24" hidden="1">'5I'!$C$5:$N$5</definedName>
    <definedName name="_xlnm._FilterDatabase" localSheetId="3" hidden="1">'5J'!$C$5:$N$5</definedName>
    <definedName name="_xlnm._FilterDatabase" localSheetId="25" hidden="1">'6I'!$C$5:$N$5</definedName>
    <definedName name="_xlnm._FilterDatabase" localSheetId="4" hidden="1">'6J'!$C$5:$N$5</definedName>
    <definedName name="_xlnm._FilterDatabase" localSheetId="26" hidden="1">'7I'!$C$5:$N$5</definedName>
    <definedName name="_xlnm._FilterDatabase" localSheetId="5" hidden="1">'7J'!$C$5:$N$5</definedName>
    <definedName name="_xlnm._FilterDatabase" localSheetId="27" hidden="1">'8I'!$C$5:$N$5</definedName>
    <definedName name="_xlnm._FilterDatabase" localSheetId="6" hidden="1">'8J'!$C$5:$N$5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89" l="1"/>
  <c r="J46" i="89"/>
  <c r="H46" i="89"/>
  <c r="J45" i="89"/>
  <c r="H45" i="89"/>
  <c r="J44" i="89"/>
  <c r="H44" i="89"/>
  <c r="J43" i="89"/>
  <c r="H43" i="89"/>
  <c r="J42" i="89"/>
  <c r="H42" i="89"/>
  <c r="J41" i="89"/>
  <c r="H41" i="89"/>
  <c r="J40" i="89"/>
  <c r="H40" i="89"/>
  <c r="J39" i="89"/>
  <c r="H39" i="89"/>
  <c r="J38" i="89"/>
  <c r="H38" i="89"/>
  <c r="J37" i="89"/>
  <c r="H37" i="89"/>
  <c r="J36" i="89"/>
  <c r="H36" i="89"/>
  <c r="J35" i="89"/>
  <c r="H35" i="89"/>
  <c r="J34" i="89"/>
  <c r="H34" i="89"/>
  <c r="J33" i="89"/>
  <c r="H33" i="89"/>
  <c r="J32" i="89"/>
  <c r="H32" i="89"/>
  <c r="J31" i="89"/>
  <c r="H31" i="89"/>
  <c r="J30" i="89"/>
  <c r="H30" i="89"/>
  <c r="J29" i="89"/>
  <c r="H29" i="89"/>
  <c r="J28" i="89"/>
  <c r="H28" i="89"/>
  <c r="J27" i="89"/>
  <c r="H27" i="89"/>
  <c r="J26" i="89"/>
  <c r="H26" i="89"/>
  <c r="J25" i="89"/>
  <c r="H25" i="89"/>
  <c r="J24" i="89"/>
  <c r="H24" i="89"/>
  <c r="J23" i="89"/>
  <c r="H23" i="89"/>
  <c r="J22" i="89"/>
  <c r="H22" i="89"/>
  <c r="J21" i="89"/>
  <c r="H21" i="89"/>
  <c r="J20" i="89"/>
  <c r="H20" i="89"/>
  <c r="J19" i="89"/>
  <c r="H19" i="89"/>
  <c r="J18" i="89"/>
  <c r="H18" i="89"/>
  <c r="J17" i="89"/>
  <c r="H17" i="89"/>
  <c r="J16" i="89"/>
  <c r="H16" i="89"/>
  <c r="J15" i="89"/>
  <c r="H15" i="89"/>
  <c r="J14" i="89"/>
  <c r="H14" i="89"/>
  <c r="J13" i="89"/>
  <c r="H13" i="89"/>
  <c r="J12" i="89"/>
  <c r="H12" i="89"/>
  <c r="J11" i="89"/>
  <c r="H11" i="89"/>
  <c r="J10" i="89"/>
  <c r="H10" i="89"/>
  <c r="J9" i="89"/>
  <c r="H9" i="89"/>
  <c r="J8" i="89"/>
  <c r="H8" i="89"/>
  <c r="J7" i="89"/>
  <c r="H7" i="89"/>
  <c r="J6" i="89"/>
  <c r="H6" i="89"/>
  <c r="G2" i="89"/>
  <c r="H2" i="89" s="1"/>
  <c r="F2" i="89" s="1"/>
  <c r="C47" i="77"/>
  <c r="C47" i="88"/>
  <c r="J46" i="88"/>
  <c r="H46" i="88"/>
  <c r="J45" i="88"/>
  <c r="H45" i="88"/>
  <c r="J44" i="88"/>
  <c r="H44" i="88"/>
  <c r="J43" i="88"/>
  <c r="H43" i="88"/>
  <c r="J42" i="88"/>
  <c r="H42" i="88"/>
  <c r="J41" i="88"/>
  <c r="H41" i="88"/>
  <c r="J40" i="88"/>
  <c r="H40" i="88"/>
  <c r="J39" i="88"/>
  <c r="H39" i="88"/>
  <c r="J38" i="88"/>
  <c r="H38" i="88"/>
  <c r="J37" i="88"/>
  <c r="H37" i="88"/>
  <c r="J36" i="88"/>
  <c r="H36" i="88"/>
  <c r="J35" i="88"/>
  <c r="H35" i="88"/>
  <c r="J34" i="88"/>
  <c r="H34" i="88"/>
  <c r="J33" i="88"/>
  <c r="H33" i="88"/>
  <c r="J32" i="88"/>
  <c r="H32" i="88"/>
  <c r="J31" i="88"/>
  <c r="H31" i="88"/>
  <c r="J30" i="88"/>
  <c r="H30" i="88"/>
  <c r="J29" i="88"/>
  <c r="H29" i="88"/>
  <c r="J28" i="88"/>
  <c r="H28" i="88"/>
  <c r="J27" i="88"/>
  <c r="H27" i="88"/>
  <c r="J26" i="88"/>
  <c r="H26" i="88"/>
  <c r="J25" i="88"/>
  <c r="H25" i="88"/>
  <c r="J24" i="88"/>
  <c r="H24" i="88"/>
  <c r="J23" i="88"/>
  <c r="H23" i="88"/>
  <c r="J22" i="88"/>
  <c r="H22" i="88"/>
  <c r="J21" i="88"/>
  <c r="H21" i="88"/>
  <c r="J20" i="88"/>
  <c r="H20" i="88"/>
  <c r="J19" i="88"/>
  <c r="H19" i="88"/>
  <c r="J18" i="88"/>
  <c r="H18" i="88"/>
  <c r="J17" i="88"/>
  <c r="H17" i="88"/>
  <c r="J16" i="88"/>
  <c r="H16" i="88"/>
  <c r="J15" i="88"/>
  <c r="H15" i="88"/>
  <c r="J14" i="88"/>
  <c r="H14" i="88"/>
  <c r="J13" i="88"/>
  <c r="H13" i="88"/>
  <c r="J12" i="88"/>
  <c r="H12" i="88"/>
  <c r="J11" i="88"/>
  <c r="H11" i="88"/>
  <c r="J10" i="88"/>
  <c r="H10" i="88"/>
  <c r="J9" i="88"/>
  <c r="H9" i="88"/>
  <c r="J8" i="88"/>
  <c r="H8" i="88"/>
  <c r="J7" i="88"/>
  <c r="H7" i="88"/>
  <c r="J6" i="88"/>
  <c r="H6" i="88"/>
  <c r="G2" i="88"/>
  <c r="H2" i="88" s="1"/>
  <c r="F2" i="88" s="1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l="1"/>
  <c r="H26" i="1" s="1"/>
  <c r="B30" i="1" s="1"/>
  <c r="C30" i="1" s="1"/>
  <c r="C15" i="1"/>
  <c r="C16" i="1"/>
  <c r="G27" i="1" l="1"/>
  <c r="G28" i="1"/>
  <c r="D30" i="1"/>
  <c r="E30" i="1" s="1"/>
  <c r="F30" i="1" s="1"/>
  <c r="G30" i="1" s="1"/>
  <c r="H30" i="1" s="1"/>
  <c r="C32" i="1"/>
  <c r="C31" i="1"/>
  <c r="D16" i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<sst xmlns="http://schemas.openxmlformats.org/spreadsheetml/2006/main" count="709" uniqueCount="62">
  <si>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</si>
  <si>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</si>
  <si>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</si>
  <si>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</si>
  <si>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</si>
  <si>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</si>
  <si>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</si>
  <si>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</si>
  <si>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</si>
  <si>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</si>
  <si>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</si>
  <si>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</si>
  <si>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</si>
  <si>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</si>
  <si>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</si>
  <si>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</si>
  <si>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</si>
  <si>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</si>
  <si>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</si>
  <si>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</si>
  <si>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</si>
  <si>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</si>
  <si>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</si>
  <si>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PAGAMENTO</t>
  </si>
  <si>
    <t>TELEFONE</t>
  </si>
  <si>
    <t>CONFIRMAÇÃO</t>
  </si>
  <si>
    <t>COMPARECEU?</t>
  </si>
  <si>
    <t>FILA DE ESPERA</t>
  </si>
  <si>
    <t>US DE MAMAS E AXILAS</t>
  </si>
  <si>
    <t>UNIMED</t>
  </si>
  <si>
    <t>CORE BIOPSY</t>
  </si>
  <si>
    <t>SUS</t>
  </si>
  <si>
    <t>PARTICULAR</t>
  </si>
  <si>
    <t>AMOR SAÚDE</t>
  </si>
  <si>
    <t>FUSEX</t>
  </si>
  <si>
    <t>PAX</t>
  </si>
  <si>
    <t>Dra. Ilca</t>
  </si>
  <si>
    <t>US TRANSVAGINAL</t>
  </si>
  <si>
    <t>US ABD TOTAL/SUPERIOR</t>
  </si>
  <si>
    <t>US BOLSA ESCROTAL</t>
  </si>
  <si>
    <t>US PARTES MOLES</t>
  </si>
  <si>
    <t>US TIREÓIDE</t>
  </si>
  <si>
    <t>US TRANSVAGINAL NUCAL</t>
  </si>
  <si>
    <t>US VIAS URINÁRIAS/ RENAIS</t>
  </si>
  <si>
    <t>US MORFOLÓGICO</t>
  </si>
  <si>
    <t>VALOR PARTICULAR</t>
  </si>
  <si>
    <t>VALOR CONVÊNIO</t>
  </si>
  <si>
    <t>US CERVICAL</t>
  </si>
  <si>
    <t>US PÉLVICO</t>
  </si>
  <si>
    <t>US ABD INFERIOR</t>
  </si>
  <si>
    <t>US OBSTÉTRICO</t>
  </si>
  <si>
    <t>US PRÓSTATA</t>
  </si>
  <si>
    <t>US FONTANELA</t>
  </si>
  <si>
    <t>US INGUINAL (CADA LADO)</t>
  </si>
  <si>
    <t>US TÓRAX</t>
  </si>
  <si>
    <t>PAAF DE MAMAS</t>
  </si>
  <si>
    <t>US DE MAMAS</t>
  </si>
  <si>
    <t>TOPSAÚDE</t>
  </si>
  <si>
    <t>US DE AXILAS</t>
  </si>
  <si>
    <t>CONVÊNIOS</t>
  </si>
  <si>
    <t>CORTESIA</t>
  </si>
  <si>
    <t>EXAMES DRA. JOIZEANNE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</si>
</sst>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&gt;11111111111]&quot;(&quot;00&quot;)&quot;00000&quot;-&quot;0000;&quot;(&quot;00&quot;)&quot;0000&quot;-&quot;00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11" fillId="0" borderId="0" xfId="0" applyFont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0" fontId="2" fillId="0" borderId="0" xfId="0" applyFont="1"/>
    <xf numFmtId="165" fontId="0" fillId="0" borderId="0" xfId="0" applyNumberFormat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165" fontId="16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" fillId="7" borderId="5" xfId="0" applyFont="1" applyFill="1" applyBorder="1" applyAlignment="1">
      <alignment horizontal="center"/>
    </xf>
    <xf numFmtId="0" fontId="3" fillId="7" borderId="5" xfId="0" applyFont="1" applyFill="1" applyBorder="1"/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6" fillId="0" borderId="0" xfId="0" applyFont="1" applyAlignment="1">
      <alignment horizontal="right"/>
    </xf>
    <xf numFmtId="0" fontId="18" fillId="7" borderId="2" xfId="2" applyFill="1" applyBorder="1"/>
    <xf numFmtId="0" fontId="18" fillId="0" borderId="0" xfId="2" applyFill="1"/>
  </cellXfs>
  <cellStyles count="3">
    <cellStyle name="Hiperlink" xfId="2" builtinId="8"/>
    <cellStyle name="Moeda" xfId="1" builtinId="4"/>
    <cellStyle name="Normal" xfId="0" builtinId="0"/>
  </cellStyles>
  <dxfs count="65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D33FA6-AE86-44E5-8313-44AFD39A6FC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AF460-B5E7-440E-B856-6DCD258BE406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654" totalsRowDxfId="653">
  <autoFilter ref="C5:N46" xr:uid="{00000000-0009-0000-0100-000025000000}"/>
  <tableColumns count="12">
    <tableColumn id="1" xr3:uid="{00000000-0010-0000-0100-000001000000}" name="NOME" totalsRowFunction="count" dataDxfId="652" dataCellStyle="Normal"/>
    <tableColumn id="2" xr3:uid="{00000000-0010-0000-0100-000002000000}" name="IDADE" dataDxfId="651" dataCellStyle="Normal"/>
    <tableColumn id="3" xr3:uid="{00000000-0010-0000-0100-000003000000}" name="EXAME" dataDxfId="650" dataCellStyle="Normal"/>
    <tableColumn id="4" xr3:uid="{00000000-0010-0000-0100-000004000000}" name="CONVÊNIO" dataDxfId="649" dataCellStyle="Normal"/>
    <tableColumn id="10" xr3:uid="{00000000-0010-0000-0100-00000A000000}" name="GUIA CONVÊNIO" dataDxfId="648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calculatedColumnFormula>
    </tableColumn>
    <tableColumn id="12" xr3:uid="{90066058-C331-4520-8B4C-517EB697E38F}" name="PAGAMENTO" dataDxfId="647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646" dataCellStyle="Normal"/>
    <tableColumn id="7" xr3:uid="{00000000-0010-0000-0100-000007000000}" name="CONFIRMAÇÃO" dataDxfId="645" dataCellStyle="Normal"/>
    <tableColumn id="16" xr3:uid="{00000000-0010-0000-0100-000010000000}" name="COMPARECEU?" dataDxfId="644" dataCellStyle="Normal"/>
    <tableColumn id="8" xr3:uid="{00000000-0010-0000-0100-000008000000}" name="FILA DE ESPERA" dataDxfId="643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541" totalsRowDxfId="540">
  <autoFilter ref="C5:N46" xr:uid="{00000000-0009-0000-0100-00000E000000}"/>
  <tableColumns count="12">
    <tableColumn id="1" xr3:uid="{00000000-0010-0000-0600-000001000000}" name="NOME" totalsRowFunction="count" dataDxfId="539" dataCellStyle="Normal"/>
    <tableColumn id="2" xr3:uid="{00000000-0010-0000-0600-000002000000}" name="IDADE" dataDxfId="538" dataCellStyle="Normal"/>
    <tableColumn id="3" xr3:uid="{00000000-0010-0000-0600-000003000000}" name="EXAME" dataDxfId="537" dataCellStyle="Normal"/>
    <tableColumn id="4" xr3:uid="{00000000-0010-0000-0600-000004000000}" name="CONVÊNIO" dataDxfId="536" dataCellStyle="Normal"/>
    <tableColumn id="10" xr3:uid="{00000000-0010-0000-0600-00000A000000}" name="GUIA CONVÊNIO" dataDxfId="535" dataCellStyle="Normal"/>
    <tableColumn id="9" xr3:uid="{00000000-0010-0000-0600-000009000000}" name="VALOR" totalsRowDxfId="534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calculatedColumnFormula>
    </tableColumn>
    <tableColumn id="12" xr3:uid="{7607E1E3-EEA9-4BB8-B06B-178D5F2BE0EA}" name="PAGAMENTO" dataDxfId="533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532" dataCellStyle="Normal"/>
    <tableColumn id="7" xr3:uid="{00000000-0010-0000-0600-000007000000}" name="CONFIRMAÇÃO" dataDxfId="531" dataCellStyle="Normal"/>
    <tableColumn id="11" xr3:uid="{00000000-0010-0000-0600-00000B000000}" name="COMPARECEU?" dataDxfId="530" dataCellStyle="Normal"/>
    <tableColumn id="8" xr3:uid="{00000000-0010-0000-0600-000008000000}" name="FILA DE ESPERA" dataDxfId="52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528" totalsRowDxfId="527">
  <autoFilter ref="C5:N46" xr:uid="{00000000-0009-0000-0100-000011000000}"/>
  <tableColumns count="12">
    <tableColumn id="1" xr3:uid="{00000000-0010-0000-0C00-000001000000}" name="NOME" totalsRowFunction="count" dataDxfId="526" dataCellStyle="Normal"/>
    <tableColumn id="2" xr3:uid="{00000000-0010-0000-0C00-000002000000}" name="IDADE" dataDxfId="525" dataCellStyle="Normal"/>
    <tableColumn id="3" xr3:uid="{00000000-0010-0000-0C00-000003000000}" name="EXAME" dataDxfId="524" dataCellStyle="Normal"/>
    <tableColumn id="4" xr3:uid="{00000000-0010-0000-0C00-000004000000}" name="CONVÊNIO" dataDxfId="523" dataCellStyle="Normal"/>
    <tableColumn id="10" xr3:uid="{00000000-0010-0000-0C00-00000A000000}" name="GUIA CONVÊNIO" dataDxfId="522" dataCellStyle="Normal"/>
    <tableColumn id="9" xr3:uid="{00000000-0010-0000-0C00-000009000000}" name="VALOR" totalsRowDxfId="521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calculatedColumnFormula>
    </tableColumn>
    <tableColumn id="12" xr3:uid="{BFDAEA40-18DD-497C-895B-0FE8DFA34118}" name="PAGAMENTO" dataDxfId="520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519" dataCellStyle="Normal"/>
    <tableColumn id="7" xr3:uid="{00000000-0010-0000-0C00-000007000000}" name="CONFIRMAÇÃO" dataDxfId="518" dataCellStyle="Normal"/>
    <tableColumn id="11" xr3:uid="{00000000-0010-0000-0C00-00000B000000}" name="COMPARECEU?" dataDxfId="517" dataCellStyle="Normal"/>
    <tableColumn id="8" xr3:uid="{00000000-0010-0000-0C00-000008000000}" name="FILA DE ESPERA" dataDxfId="516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515" totalsRowDxfId="514">
  <autoFilter ref="C5:N46" xr:uid="{00000000-0009-0000-0100-000013000000}"/>
  <tableColumns count="12">
    <tableColumn id="1" xr3:uid="{00000000-0010-0000-0D00-000001000000}" name="NOME" totalsRowFunction="count" dataDxfId="513" dataCellStyle="Normal"/>
    <tableColumn id="2" xr3:uid="{00000000-0010-0000-0D00-000002000000}" name="IDADE" dataDxfId="512" dataCellStyle="Normal"/>
    <tableColumn id="3" xr3:uid="{00000000-0010-0000-0D00-000003000000}" name="EXAME" dataDxfId="511" dataCellStyle="Normal"/>
    <tableColumn id="4" xr3:uid="{00000000-0010-0000-0D00-000004000000}" name="CONVÊNIO" dataDxfId="510" dataCellStyle="Normal"/>
    <tableColumn id="10" xr3:uid="{00000000-0010-0000-0D00-00000A000000}" name="GUIA CONVÊNIO" dataDxfId="509" dataCellStyle="Normal"/>
    <tableColumn id="9" xr3:uid="{00000000-0010-0000-0D00-000009000000}" name="VALOR" totalsRowDxfId="508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calculatedColumnFormula>
    </tableColumn>
    <tableColumn id="12" xr3:uid="{95EF700A-D439-427F-94C9-D5AE40CDE5CB}" name="PAGAMENTO" dataDxfId="507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506" dataCellStyle="Normal"/>
    <tableColumn id="7" xr3:uid="{00000000-0010-0000-0D00-000007000000}" name="CONFIRMAÇÃO" dataDxfId="505" dataCellStyle="Normal"/>
    <tableColumn id="11" xr3:uid="{00000000-0010-0000-0D00-00000B000000}" name="COMPARECEU?" dataDxfId="504" dataCellStyle="Normal"/>
    <tableColumn id="8" xr3:uid="{00000000-0010-0000-0D00-000008000000}" name="FILA DE ESPERA" dataDxfId="503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502" dataDxfId="501" totalsRowDxfId="500">
  <autoFilter ref="C5:N46" xr:uid="{00000000-0009-0000-0100-000009000000}"/>
  <tableColumns count="12">
    <tableColumn id="1" xr3:uid="{00000000-0010-0000-0F00-000001000000}" name="NOME" totalsRowFunction="count" dataDxfId="499" dataCellStyle="Normal"/>
    <tableColumn id="2" xr3:uid="{00000000-0010-0000-0F00-000002000000}" name="IDADE" dataDxfId="498" dataCellStyle="Normal"/>
    <tableColumn id="3" xr3:uid="{00000000-0010-0000-0F00-000003000000}" name="EXAME" dataDxfId="497" dataCellStyle="Normal"/>
    <tableColumn id="4" xr3:uid="{00000000-0010-0000-0F00-000004000000}" name="CONVÊNIO" dataDxfId="496" dataCellStyle="Normal"/>
    <tableColumn id="10" xr3:uid="{00000000-0010-0000-0F00-00000A000000}" name="GUIA CONVÊNIO" dataDxfId="495" dataCellStyle="Normal"/>
    <tableColumn id="9" xr3:uid="{00000000-0010-0000-0F00-000009000000}" name="VALOR" totalsRowDxfId="494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calculatedColumnFormula>
    </tableColumn>
    <tableColumn id="12" xr3:uid="{82FFBA37-8AED-448A-9A99-6E2F52547587}" name="PAGAMENTO" dataDxfId="493" dataCellStyle="Normal"/>
    <tableColumn id="5" xr3:uid="{00000000-0010-0000-0F00-000005000000}" name="MÉDICA" dataCellStyle="Normal"/>
    <tableColumn id="6" xr3:uid="{00000000-0010-0000-0F00-000006000000}" name="TELEFONE" dataDxfId="492" dataCellStyle="Normal"/>
    <tableColumn id="7" xr3:uid="{00000000-0010-0000-0F00-000007000000}" name="CONFIRMAÇÃO" dataDxfId="491" dataCellStyle="Normal"/>
    <tableColumn id="11" xr3:uid="{00000000-0010-0000-0F00-00000B000000}" name="COMPARECEU?" dataDxfId="490" dataCellStyle="Normal"/>
    <tableColumn id="8" xr3:uid="{00000000-0010-0000-0F00-000008000000}" name="FILA DE ESPERA" dataDxfId="489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488" totalsRowDxfId="487">
  <autoFilter ref="C5:N46" xr:uid="{00000000-0009-0000-0100-000005000000}"/>
  <tableColumns count="12">
    <tableColumn id="1" xr3:uid="{00000000-0010-0000-0B00-000001000000}" name="NOME" totalsRowFunction="count" dataDxfId="486" dataCellStyle="Normal"/>
    <tableColumn id="2" xr3:uid="{00000000-0010-0000-0B00-000002000000}" name="IDADE" dataDxfId="485" dataCellStyle="Normal"/>
    <tableColumn id="3" xr3:uid="{00000000-0010-0000-0B00-000003000000}" name="EXAME" dataDxfId="484" dataCellStyle="Normal"/>
    <tableColumn id="4" xr3:uid="{00000000-0010-0000-0B00-000004000000}" name="CONVÊNIO" dataDxfId="483" dataCellStyle="Normal"/>
    <tableColumn id="10" xr3:uid="{00000000-0010-0000-0B00-00000A000000}" name="GUIA CONVÊNIO" dataDxfId="482" dataCellStyle="Normal"/>
    <tableColumn id="9" xr3:uid="{00000000-0010-0000-0B00-000009000000}" name="VALOR" totalsRowDxfId="481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calculatedColumnFormula>
    </tableColumn>
    <tableColumn id="12" xr3:uid="{3B0A2F35-7DBF-4C8A-8AAD-A1795F019D95}" name="PAGAMENTO" dataDxfId="480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479" dataCellStyle="Normal"/>
    <tableColumn id="7" xr3:uid="{00000000-0010-0000-0B00-000007000000}" name="CONFIRMAÇÃO" dataDxfId="478" dataCellStyle="Normal"/>
    <tableColumn id="11" xr3:uid="{00000000-0010-0000-0B00-00000B000000}" name="COMPARECEU?" dataDxfId="477" dataCellStyle="Normal"/>
    <tableColumn id="8" xr3:uid="{00000000-0010-0000-0B00-000008000000}" name="FILA DE ESPERA" dataDxfId="476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475" totalsRowDxfId="474">
  <autoFilter ref="C5:N46" xr:uid="{00000000-0009-0000-0100-000023000000}"/>
  <tableColumns count="12">
    <tableColumn id="1" xr3:uid="{00000000-0010-0000-0E00-000001000000}" name="NOME" totalsRowFunction="count" dataDxfId="473" dataCellStyle="Normal"/>
    <tableColumn id="2" xr3:uid="{00000000-0010-0000-0E00-000002000000}" name="IDADE" dataDxfId="472" dataCellStyle="Normal"/>
    <tableColumn id="3" xr3:uid="{00000000-0010-0000-0E00-000003000000}" name="EXAME" dataDxfId="471" dataCellStyle="Normal"/>
    <tableColumn id="4" xr3:uid="{00000000-0010-0000-0E00-000004000000}" name="CONVÊNIO" dataDxfId="470" dataCellStyle="Normal"/>
    <tableColumn id="10" xr3:uid="{00000000-0010-0000-0E00-00000A000000}" name="GUIA CONVÊNIO" dataDxfId="469" dataCellStyle="Normal"/>
    <tableColumn id="9" xr3:uid="{00000000-0010-0000-0E00-000009000000}" name="VALOR" totalsRowDxfId="468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calculatedColumnFormula>
    </tableColumn>
    <tableColumn id="12" xr3:uid="{D2C7E5C7-407F-451B-9DD7-8F7AE6B4FBB2}" name="PAGAMENTO" dataDxfId="467" dataCellStyle="Normal"/>
    <tableColumn id="5" xr3:uid="{00000000-0010-0000-0E00-000005000000}" name="MÉDICA" dataCellStyle="Normal"/>
    <tableColumn id="6" xr3:uid="{00000000-0010-0000-0E00-000006000000}" name="TELEFONE" dataDxfId="466" dataCellStyle="Normal"/>
    <tableColumn id="7" xr3:uid="{00000000-0010-0000-0E00-000007000000}" name="CONFIRMAÇÃO" dataDxfId="465" dataCellStyle="Normal"/>
    <tableColumn id="11" xr3:uid="{00000000-0010-0000-0E00-00000B000000}" name="COMPARECEU?" dataDxfId="464" dataCellStyle="Normal"/>
    <tableColumn id="8" xr3:uid="{00000000-0010-0000-0E00-000008000000}" name="FILA DE ESPERA" dataDxfId="463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462" totalsRowDxfId="461">
  <autoFilter ref="C5:N46" xr:uid="{00000000-0009-0000-0100-000008000000}"/>
  <tableColumns count="12">
    <tableColumn id="1" xr3:uid="{00000000-0010-0000-1100-000001000000}" name="NOME" totalsRowFunction="count" dataDxfId="460" dataCellStyle="Normal"/>
    <tableColumn id="2" xr3:uid="{00000000-0010-0000-1100-000002000000}" name="IDADE" dataDxfId="459" dataCellStyle="Normal"/>
    <tableColumn id="3" xr3:uid="{00000000-0010-0000-1100-000003000000}" name="EXAME" dataDxfId="458" dataCellStyle="Normal"/>
    <tableColumn id="4" xr3:uid="{00000000-0010-0000-1100-000004000000}" name="CONVÊNIO" dataDxfId="457" dataCellStyle="Normal"/>
    <tableColumn id="10" xr3:uid="{00000000-0010-0000-1100-00000A000000}" name="GUIA CONVÊNIO" dataDxfId="456" dataCellStyle="Normal"/>
    <tableColumn id="9" xr3:uid="{00000000-0010-0000-1100-000009000000}" name="VALOR" totalsRowDxfId="455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calculatedColumnFormula>
    </tableColumn>
    <tableColumn id="12" xr3:uid="{58FAFF81-EDB0-449B-BD3C-412346AA53E1}" name="PAGAMENTO" dataDxfId="454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453" dataCellStyle="Normal"/>
    <tableColumn id="7" xr3:uid="{00000000-0010-0000-1100-000007000000}" name="CONFIRMAÇÃO" dataDxfId="452" dataCellStyle="Normal"/>
    <tableColumn id="11" xr3:uid="{00000000-0010-0000-1100-00000B000000}" name="COMPARECEU?" dataDxfId="451" dataCellStyle="Normal"/>
    <tableColumn id="8" xr3:uid="{00000000-0010-0000-1100-000008000000}" name="FILA DE ESPERA" dataDxfId="450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449" totalsRowDxfId="448">
  <autoFilter ref="C5:N46" xr:uid="{00000000-0009-0000-0100-00000A000000}"/>
  <tableColumns count="12">
    <tableColumn id="1" xr3:uid="{00000000-0010-0000-1200-000001000000}" name="NOME" totalsRowFunction="count" dataDxfId="447" dataCellStyle="Normal"/>
    <tableColumn id="2" xr3:uid="{00000000-0010-0000-1200-000002000000}" name="IDADE" dataDxfId="446" dataCellStyle="Normal"/>
    <tableColumn id="3" xr3:uid="{00000000-0010-0000-1200-000003000000}" name="EXAME" dataDxfId="445" dataCellStyle="Normal"/>
    <tableColumn id="4" xr3:uid="{00000000-0010-0000-1200-000004000000}" name="CONVÊNIO" dataDxfId="444" dataCellStyle="Normal"/>
    <tableColumn id="10" xr3:uid="{00000000-0010-0000-1200-00000A000000}" name="GUIA CONVÊNIO" dataDxfId="443" dataCellStyle="Normal"/>
    <tableColumn id="9" xr3:uid="{00000000-0010-0000-1200-000009000000}" name="VALOR" totalsRowDxfId="442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calculatedColumnFormula>
    </tableColumn>
    <tableColumn id="12" xr3:uid="{F8A571C0-AC40-4A01-A42D-8F12EC461F2A}" name="PAGAMENTO" dataDxfId="441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440" dataCellStyle="Normal"/>
    <tableColumn id="7" xr3:uid="{00000000-0010-0000-1200-000007000000}" name="CONFIRMAÇÃO" dataDxfId="439" dataCellStyle="Normal"/>
    <tableColumn id="11" xr3:uid="{00000000-0010-0000-1200-00000B000000}" name="COMPARECEU?" dataDxfId="438" dataCellStyle="Normal"/>
    <tableColumn id="8" xr3:uid="{00000000-0010-0000-1200-000008000000}" name="FILA DE ESPERA" dataDxfId="437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436" totalsRowDxfId="435">
  <autoFilter ref="C5:N46" xr:uid="{00000000-0009-0000-0100-000001000000}"/>
  <tableColumns count="12">
    <tableColumn id="1" xr3:uid="{00000000-0010-0000-1400-000001000000}" name="NOME" totalsRowFunction="count" dataDxfId="434" dataCellStyle="Normal"/>
    <tableColumn id="2" xr3:uid="{00000000-0010-0000-1400-000002000000}" name="IDADE" dataDxfId="433" dataCellStyle="Normal"/>
    <tableColumn id="3" xr3:uid="{00000000-0010-0000-1400-000003000000}" name="EXAME" dataDxfId="432" dataCellStyle="Normal"/>
    <tableColumn id="4" xr3:uid="{00000000-0010-0000-1400-000004000000}" name="CONVÊNIO" dataDxfId="431" dataCellStyle="Normal"/>
    <tableColumn id="10" xr3:uid="{00000000-0010-0000-1400-00000A000000}" name="GUIA CONVÊNIO" dataDxfId="430" dataCellStyle="Normal"/>
    <tableColumn id="9" xr3:uid="{00000000-0010-0000-1400-000009000000}" name="VALOR" totalsRowDxfId="429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calculatedColumnFormula>
    </tableColumn>
    <tableColumn id="12" xr3:uid="{A5C6C9DA-2395-4E4D-8F23-DE5738663F60}" name="PAGAMENTO" dataDxfId="428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427" dataCellStyle="Normal"/>
    <tableColumn id="7" xr3:uid="{00000000-0010-0000-1400-000007000000}" name="CONFIRMAÇÃO" dataDxfId="426" dataCellStyle="Normal"/>
    <tableColumn id="11" xr3:uid="{00000000-0010-0000-1400-00000B000000}" name="COMPARECEU?" dataDxfId="425" dataCellStyle="Normal"/>
    <tableColumn id="8" xr3:uid="{00000000-0010-0000-1400-000008000000}" name="FILA DE ESPERA" dataDxfId="424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423" totalsRowDxfId="422">
  <autoFilter ref="C5:N46" xr:uid="{00000000-0009-0000-0100-000007000000}"/>
  <tableColumns count="12">
    <tableColumn id="1" xr3:uid="{00000000-0010-0000-1000-000001000000}" name="NOME" totalsRowFunction="count" dataDxfId="421" dataCellStyle="Normal"/>
    <tableColumn id="2" xr3:uid="{00000000-0010-0000-1000-000002000000}" name="IDADE" dataDxfId="420" dataCellStyle="Normal"/>
    <tableColumn id="3" xr3:uid="{00000000-0010-0000-1000-000003000000}" name="EXAME" dataDxfId="419" dataCellStyle="Normal"/>
    <tableColumn id="4" xr3:uid="{00000000-0010-0000-1000-000004000000}" name="CONVÊNIO" dataDxfId="418" dataCellStyle="Normal"/>
    <tableColumn id="10" xr3:uid="{00000000-0010-0000-1000-00000A000000}" name="GUIA CONVÊNIO" dataDxfId="417" dataCellStyle="Normal"/>
    <tableColumn id="9" xr3:uid="{00000000-0010-0000-1000-000009000000}" name="VALOR" totalsRowDxfId="416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calculatedColumnFormula>
    </tableColumn>
    <tableColumn id="12" xr3:uid="{EE15F9C3-F222-4715-8721-F9BE4B1CB399}" name="PAGAMENTO" dataDxfId="415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414" dataCellStyle="Normal"/>
    <tableColumn id="7" xr3:uid="{00000000-0010-0000-1000-000007000000}" name="CONFIRMAÇÃO" dataDxfId="413" dataCellStyle="Normal"/>
    <tableColumn id="11" xr3:uid="{00000000-0010-0000-1000-00000B000000}" name="COMPARECEU?" dataDxfId="412" dataCellStyle="Normal"/>
    <tableColumn id="8" xr3:uid="{00000000-0010-0000-1000-000008000000}" name="FILA DE ESPERA" dataDxfId="411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42" totalsRowDxfId="641" dataCellStyle="Normal">
  <autoFilter ref="C5:N46" xr:uid="{00000000-0009-0000-0100-000028000000}"/>
  <tableColumns count="12">
    <tableColumn id="1" xr3:uid="{00000000-0010-0000-0300-000001000000}" name="NOME" totalsRowFunction="count" dataDxfId="640" dataCellStyle="Normal"/>
    <tableColumn id="2" xr3:uid="{00000000-0010-0000-0300-000002000000}" name="IDADE" dataDxfId="639" dataCellStyle="Normal"/>
    <tableColumn id="3" xr3:uid="{00000000-0010-0000-0300-000003000000}" name="EXAME" dataDxfId="638" dataCellStyle="Normal"/>
    <tableColumn id="4" xr3:uid="{00000000-0010-0000-0300-000004000000}" name="CONVÊNIO" dataDxfId="637" dataCellStyle="Normal"/>
    <tableColumn id="10" xr3:uid="{00000000-0010-0000-0300-00000A000000}" name="GUIA CONVÊNIO" dataDxfId="636" dataCellStyle="Normal"/>
    <tableColumn id="9" xr3:uid="{00000000-0010-0000-0300-000009000000}" name="VALOR" dataCellStyle="Moeda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calculatedColumnFormula>
    </tableColumn>
    <tableColumn id="11" xr3:uid="{A381DB22-2A73-4F9F-BA2B-72D7ED647854}" name="PAGAMENTO" dataDxfId="635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DxfId="634" dataCellStyle="Normal"/>
    <tableColumn id="7" xr3:uid="{00000000-0010-0000-0300-000007000000}" name="CONFIRMAÇÃO" dataDxfId="633" dataCellStyle="Normal"/>
    <tableColumn id="16" xr3:uid="{00000000-0010-0000-0300-000010000000}" name="COMPARECEU?" dataDxfId="632" dataCellStyle="Normal"/>
    <tableColumn id="8" xr3:uid="{00000000-0010-0000-0300-000008000000}" name="FILA DE ESPERA" dataDxfId="631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410" totalsRowDxfId="409">
  <autoFilter ref="C5:N46" xr:uid="{00000000-0009-0000-0100-00000B000000}"/>
  <tableColumns count="12">
    <tableColumn id="1" xr3:uid="{00000000-0010-0000-1300-000001000000}" name="NOME" totalsRowFunction="count" dataDxfId="408" dataCellStyle="Normal"/>
    <tableColumn id="2" xr3:uid="{00000000-0010-0000-1300-000002000000}" name="IDADE" dataDxfId="407" dataCellStyle="Normal"/>
    <tableColumn id="3" xr3:uid="{00000000-0010-0000-1300-000003000000}" name="EXAME" dataDxfId="406" dataCellStyle="Normal"/>
    <tableColumn id="4" xr3:uid="{00000000-0010-0000-1300-000004000000}" name="CONVÊNIO" dataDxfId="405" dataCellStyle="Normal"/>
    <tableColumn id="10" xr3:uid="{00000000-0010-0000-1300-00000A000000}" name="GUIA CONVÊNIO" dataDxfId="404" dataCellStyle="Normal"/>
    <tableColumn id="9" xr3:uid="{00000000-0010-0000-1300-000009000000}" name="VALOR" totalsRowDxfId="403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calculatedColumnFormula>
    </tableColumn>
    <tableColumn id="12" xr3:uid="{C34F46A6-643E-4058-8E2A-271EAB6289D3}" name="PAGAMENTO" dataDxfId="402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401" dataCellStyle="Normal"/>
    <tableColumn id="7" xr3:uid="{00000000-0010-0000-1300-000007000000}" name="CONFIRMAÇÃO" dataDxfId="400" dataCellStyle="Normal"/>
    <tableColumn id="11" xr3:uid="{00000000-0010-0000-1300-00000B000000}" name="COMPARECEU?" dataDxfId="399" dataCellStyle="Normal"/>
    <tableColumn id="8" xr3:uid="{00000000-0010-0000-1300-000008000000}" name="FILA DE ESPERA" dataDxfId="39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7978ABE-3E3F-4ACC-A614-7C1DA154B338}" name="Tabela8J5678910111244" displayName="Tabela8J5678910111244" ref="C5:N47" totalsRowCount="1" headerRowDxfId="397" totalsRowDxfId="396">
  <autoFilter ref="C5:N46" xr:uid="{00000000-0009-0000-0100-00000B000000}"/>
  <tableColumns count="12">
    <tableColumn id="1" xr3:uid="{3FB3FC7B-125B-40CD-BF22-5CA6410E878D}" name="NOME" totalsRowFunction="count" dataDxfId="395" dataCellStyle="Normal"/>
    <tableColumn id="2" xr3:uid="{4EF59236-EF88-4796-ACA5-A72C22EFAD20}" name="IDADE" dataDxfId="394" dataCellStyle="Normal"/>
    <tableColumn id="3" xr3:uid="{A8625987-2CFE-4D0E-95D8-D504796C02A6}" name="EXAME" dataDxfId="393" dataCellStyle="Normal"/>
    <tableColumn id="4" xr3:uid="{570922FD-22AB-43B9-9A3C-43AE944A7FA8}" name="CONVÊNIO" dataDxfId="392" dataCellStyle="Normal"/>
    <tableColumn id="10" xr3:uid="{C66E947F-33C5-4FA4-944A-39476EC0D849}" name="GUIA CONVÊNIO" dataDxfId="391" dataCellStyle="Normal"/>
    <tableColumn id="9" xr3:uid="{881F6129-AE3C-4592-92FD-A9EEC963A9B6}" name="VALOR" totalsRowDxfId="390" dataCellStyle="Moeda">
      <calculatedColumnFormula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calculatedColumnFormula>
    </tableColumn>
    <tableColumn id="12" xr3:uid="{AA79FB47-8E66-4B0F-B45C-DBA611BC52CE}" name="PAGAMENTO" dataDxfId="389" dataCellStyle="Normal"/>
    <tableColumn id="5" xr3:uid="{FEF07F66-1406-4397-ADF6-7F32E5174CFB}" name="MÉDICA" dataCellStyle="Normal">
      <calculatedColumnFormula>IF(Tabela8J5678910111244[[#This Row],[EXAME]]&lt;&gt;"","Dra. Joizeanne","")</calculatedColumnFormula>
    </tableColumn>
    <tableColumn id="6" xr3:uid="{C5C58A60-D5C6-4487-B589-64919D248D7E}" name="TELEFONE" dataDxfId="388" dataCellStyle="Normal"/>
    <tableColumn id="7" xr3:uid="{6027529A-BE73-4603-A283-49A524802559}" name="CONFIRMAÇÃO" dataDxfId="387" dataCellStyle="Normal"/>
    <tableColumn id="11" xr3:uid="{11E1E2DA-9C0C-4F2F-AA6E-072A4398DF17}" name="COMPARECEU?" dataDxfId="386" dataCellStyle="Normal"/>
    <tableColumn id="8" xr3:uid="{805A8446-D80E-45CB-9CCD-51904738339A}" name="FILA DE ESPERA" dataDxfId="385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384" totalsRowDxfId="383">
  <autoFilter ref="C5:N46" xr:uid="{00000000-0009-0000-0100-00002C000000}"/>
  <tableColumns count="12">
    <tableColumn id="1" xr3:uid="{00000000-0010-0000-1700-000001000000}" name="NOME" totalsRowFunction="count" dataDxfId="382" dataCellStyle="Normal"/>
    <tableColumn id="2" xr3:uid="{00000000-0010-0000-1700-000002000000}" name="IDADE" dataDxfId="381" dataCellStyle="Normal"/>
    <tableColumn id="3" xr3:uid="{00000000-0010-0000-1700-000003000000}" name="EXAME" dataDxfId="380" dataCellStyle="Normal"/>
    <tableColumn id="4" xr3:uid="{00000000-0010-0000-1700-000004000000}" name="CONVÊNIO" dataDxfId="379" dataCellStyle="Normal"/>
    <tableColumn id="10" xr3:uid="{00000000-0010-0000-1700-00000A000000}" name="GUIA CONVÊNIO" dataDxfId="378" dataCellStyle="Normal"/>
    <tableColumn id="9" xr3:uid="{00000000-0010-0000-1700-000009000000}" name="VALOR" totalsRowDxfId="377" data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376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375" dataCellStyle="Normal"/>
    <tableColumn id="7" xr3:uid="{00000000-0010-0000-1700-000007000000}" name="CONFIRMAÇÃO" dataDxfId="374" dataCellStyle="Normal"/>
    <tableColumn id="11" xr3:uid="{00000000-0010-0000-1700-00000B000000}" name="COMPARECEU?" dataDxfId="373" dataCellStyle="Normal"/>
    <tableColumn id="8" xr3:uid="{00000000-0010-0000-1700-000008000000}" name="FILA DE ESPERA" dataDxfId="372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371" totalsRowDxfId="370">
  <autoFilter ref="C5:N46" xr:uid="{00000000-0009-0000-0100-00002D000000}"/>
  <tableColumns count="12">
    <tableColumn id="1" xr3:uid="{00000000-0010-0000-1800-000001000000}" name="NOME" totalsRowFunction="count" dataDxfId="369" dataCellStyle="Normal"/>
    <tableColumn id="2" xr3:uid="{00000000-0010-0000-1800-000002000000}" name="IDADE" dataDxfId="368" dataCellStyle="Normal"/>
    <tableColumn id="3" xr3:uid="{00000000-0010-0000-1800-000003000000}" name="EXAME" dataDxfId="367" dataCellStyle="Normal"/>
    <tableColumn id="4" xr3:uid="{00000000-0010-0000-1800-000004000000}" name="CONVÊNIO" dataDxfId="366" dataCellStyle="Normal"/>
    <tableColumn id="10" xr3:uid="{00000000-0010-0000-1800-00000A000000}" name="GUIA CONVÊNIO" dataDxfId="365" dataCellStyle="Normal"/>
    <tableColumn id="9" xr3:uid="{00000000-0010-0000-1800-000009000000}" name="VALOR" totalsRowDxfId="364" data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363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362" dataCellStyle="Normal"/>
    <tableColumn id="7" xr3:uid="{00000000-0010-0000-1800-000007000000}" name="CONFIRMAÇÃO" dataDxfId="361" dataCellStyle="Normal"/>
    <tableColumn id="11" xr3:uid="{00000000-0010-0000-1800-00000B000000}" name="COMPARECEU?" dataDxfId="360" dataCellStyle="Normal"/>
    <tableColumn id="8" xr3:uid="{00000000-0010-0000-1800-000008000000}" name="FILA DE ESPERA" dataDxfId="359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358" totalsRowDxfId="357">
  <autoFilter ref="C5:N46" xr:uid="{00000000-0009-0000-0100-000030000000}"/>
  <tableColumns count="12">
    <tableColumn id="1" xr3:uid="{00000000-0010-0000-1A00-000001000000}" name="NOME" totalsRowFunction="count" dataDxfId="356" dataCellStyle="Normal"/>
    <tableColumn id="2" xr3:uid="{00000000-0010-0000-1A00-000002000000}" name="IDADE" dataDxfId="355" dataCellStyle="Normal"/>
    <tableColumn id="3" xr3:uid="{00000000-0010-0000-1A00-000003000000}" name="EXAME" dataDxfId="354" dataCellStyle="Normal"/>
    <tableColumn id="4" xr3:uid="{00000000-0010-0000-1A00-000004000000}" name="CONVÊNIO" dataDxfId="353" dataCellStyle="Normal"/>
    <tableColumn id="10" xr3:uid="{00000000-0010-0000-1A00-00000A000000}" name="GUIA CONVÊNIO" dataDxfId="352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351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350" dataCellStyle="Normal"/>
    <tableColumn id="7" xr3:uid="{00000000-0010-0000-1A00-000007000000}" name="CONFIRMAÇÃO" dataDxfId="349" dataCellStyle="Normal"/>
    <tableColumn id="11" xr3:uid="{00000000-0010-0000-1A00-00000B000000}" name="COMPARECEU?" dataDxfId="348" dataCellStyle="Normal"/>
    <tableColumn id="8" xr3:uid="{00000000-0010-0000-1A00-000008000000}" name="FILA DE ESPERA" dataDxfId="347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346" totalsRowDxfId="345">
  <autoFilter ref="C5:N46" xr:uid="{00000000-0009-0000-0100-00002E000000}"/>
  <tableColumns count="12">
    <tableColumn id="1" xr3:uid="{00000000-0010-0000-1600-000001000000}" name="NOME" totalsRowFunction="count" dataDxfId="344" dataCellStyle="Normal"/>
    <tableColumn id="2" xr3:uid="{00000000-0010-0000-1600-000002000000}" name="IDADE" dataDxfId="343" dataCellStyle="Normal"/>
    <tableColumn id="3" xr3:uid="{00000000-0010-0000-1600-000003000000}" name="EXAME" dataDxfId="342" dataCellStyle="Normal"/>
    <tableColumn id="4" xr3:uid="{00000000-0010-0000-1600-000004000000}" name="CONVÊNIO" dataDxfId="341" dataCellStyle="Normal"/>
    <tableColumn id="10" xr3:uid="{00000000-0010-0000-1600-00000A000000}" name="GUIA CONVÊNIO" dataDxfId="340" dataCellStyle="Normal"/>
    <tableColumn id="9" xr3:uid="{00000000-0010-0000-1600-000009000000}" name="VALOR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339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338" dataCellStyle="Normal"/>
    <tableColumn id="7" xr3:uid="{00000000-0010-0000-1600-000007000000}" name="CONFIRMAÇÃO" dataDxfId="337" dataCellStyle="Normal"/>
    <tableColumn id="11" xr3:uid="{00000000-0010-0000-1600-00000B000000}" name="COMPARECEU?" dataDxfId="336" dataCellStyle="Normal"/>
    <tableColumn id="8" xr3:uid="{00000000-0010-0000-1600-000008000000}" name="FILA DE ESPERA" dataDxfId="335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334" totalsRowDxfId="333">
  <autoFilter ref="C5:N46" xr:uid="{00000000-0009-0000-0100-00002F000000}"/>
  <tableColumns count="12">
    <tableColumn id="1" xr3:uid="{00000000-0010-0000-1900-000001000000}" name="NOME" totalsRowFunction="count" dataDxfId="332" dataCellStyle="Normal"/>
    <tableColumn id="2" xr3:uid="{00000000-0010-0000-1900-000002000000}" name="IDADE" dataDxfId="331" dataCellStyle="Normal"/>
    <tableColumn id="3" xr3:uid="{00000000-0010-0000-1900-000003000000}" name="EXAME" dataDxfId="330" dataCellStyle="Normal"/>
    <tableColumn id="4" xr3:uid="{00000000-0010-0000-1900-000004000000}" name="CONVÊNIO" dataDxfId="329" dataCellStyle="Normal"/>
    <tableColumn id="10" xr3:uid="{00000000-0010-0000-1900-00000A000000}" name="GUIA CONVÊNIO" dataDxfId="328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327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326" dataCellStyle="Normal"/>
    <tableColumn id="7" xr3:uid="{00000000-0010-0000-1900-000007000000}" name="CONFIRMAÇÃO" dataDxfId="325" dataCellStyle="Normal"/>
    <tableColumn id="11" xr3:uid="{00000000-0010-0000-1900-00000B000000}" name="COMPARECEU?" dataDxfId="324" dataCellStyle="Normal"/>
    <tableColumn id="8" xr3:uid="{00000000-0010-0000-1900-000008000000}" name="FILA DE ESPERA" dataDxfId="323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322" totalsRowDxfId="321">
  <autoFilter ref="C5:N46" xr:uid="{00000000-0009-0000-0100-000014000000}"/>
  <tableColumns count="12">
    <tableColumn id="1" xr3:uid="{00000000-0010-0000-1C00-000001000000}" name="NOME" totalsRowFunction="count" dataDxfId="320" dataCellStyle="Normal"/>
    <tableColumn id="2" xr3:uid="{00000000-0010-0000-1C00-000002000000}" name="IDADE" dataDxfId="319" dataCellStyle="Normal"/>
    <tableColumn id="3" xr3:uid="{00000000-0010-0000-1C00-000003000000}" name="EXAME" dataDxfId="318" dataCellStyle="Normal"/>
    <tableColumn id="4" xr3:uid="{00000000-0010-0000-1C00-000004000000}" name="CONVÊNIO" dataDxfId="317" dataCellStyle="Normal"/>
    <tableColumn id="10" xr3:uid="{00000000-0010-0000-1C00-00000A000000}" name="GUIA CONVÊNIO" dataDxfId="316" dataCellStyle="Normal"/>
    <tableColumn id="9" xr3:uid="{00000000-0010-0000-1C00-000009000000}" name="VALOR" dataCellStyle="Moeda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315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314" dataCellStyle="Normal"/>
    <tableColumn id="7" xr3:uid="{00000000-0010-0000-1C00-000007000000}" name="CONFIRMAÇÃO" dataDxfId="313" dataCellStyle="Normal"/>
    <tableColumn id="11" xr3:uid="{00000000-0010-0000-1C00-00000B000000}" name="COMPARECEU?" dataDxfId="312" dataCellStyle="Normal"/>
    <tableColumn id="8" xr3:uid="{00000000-0010-0000-1C00-000008000000}" name="FILA DE ESPERA" dataDxfId="311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310" totalsRowDxfId="309">
  <autoFilter ref="C5:N46" xr:uid="{00000000-0009-0000-0100-000015000000}"/>
  <tableColumns count="12">
    <tableColumn id="1" xr3:uid="{00000000-0010-0000-1D00-000001000000}" name="NOME" totalsRowFunction="count" dataDxfId="308" dataCellStyle="Normal"/>
    <tableColumn id="2" xr3:uid="{00000000-0010-0000-1D00-000002000000}" name="IDADE" dataDxfId="307" dataCellStyle="Normal"/>
    <tableColumn id="3" xr3:uid="{00000000-0010-0000-1D00-000003000000}" name="EXAME" dataDxfId="306" dataCellStyle="Normal"/>
    <tableColumn id="4" xr3:uid="{00000000-0010-0000-1D00-000004000000}" name="CONVÊNIO" dataDxfId="305" dataCellStyle="Normal"/>
    <tableColumn id="10" xr3:uid="{00000000-0010-0000-1D00-00000A000000}" name="GUIA CONVÊNIO" dataDxfId="304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303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302" dataCellStyle="Normal"/>
    <tableColumn id="7" xr3:uid="{00000000-0010-0000-1D00-000007000000}" name="CONFIRMAÇÃO" dataDxfId="301" dataCellStyle="Normal"/>
    <tableColumn id="11" xr3:uid="{00000000-0010-0000-1D00-00000B000000}" name="COMPARECEU?" dataDxfId="300" dataCellStyle="Normal"/>
    <tableColumn id="8" xr3:uid="{00000000-0010-0000-1D00-000008000000}" name="FILA DE ESPERA" dataDxfId="299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298" totalsRowDxfId="297">
  <autoFilter ref="C5:N46" xr:uid="{00000000-0009-0000-0100-000018000000}"/>
  <tableColumns count="12">
    <tableColumn id="1" xr3:uid="{00000000-0010-0000-1F00-000001000000}" name="NOME" totalsRowFunction="count" dataDxfId="296" dataCellStyle="Normal"/>
    <tableColumn id="2" xr3:uid="{00000000-0010-0000-1F00-000002000000}" name="IDADE" dataDxfId="295" dataCellStyle="Normal"/>
    <tableColumn id="3" xr3:uid="{00000000-0010-0000-1F00-000003000000}" name="EXAME" dataDxfId="294" dataCellStyle="Normal"/>
    <tableColumn id="4" xr3:uid="{00000000-0010-0000-1F00-000004000000}" name="CONVÊNIO" dataDxfId="293" dataCellStyle="Normal"/>
    <tableColumn id="10" xr3:uid="{00000000-0010-0000-1F00-00000A000000}" name="GUIA CONVÊNIO" dataDxfId="292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291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290" dataCellStyle="Normal"/>
    <tableColumn id="7" xr3:uid="{00000000-0010-0000-1F00-000007000000}" name="CONFIRMAÇÃO" dataDxfId="289" dataCellStyle="Normal"/>
    <tableColumn id="11" xr3:uid="{00000000-0010-0000-1F00-00000B000000}" name="COMPARECEU?" dataDxfId="288" dataCellStyle="Normal"/>
    <tableColumn id="8" xr3:uid="{00000000-0010-0000-1F00-000008000000}" name="FILA DE ESPERA" dataDxfId="287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630" totalsRowDxfId="629">
  <autoFilter ref="C5:N46" xr:uid="{00000000-0009-0000-0100-000004000000}"/>
  <tableColumns count="12">
    <tableColumn id="1" xr3:uid="{00000000-0010-0000-0500-000001000000}" name="NOME" totalsRowFunction="count" dataDxfId="628" dataCellStyle="Normal"/>
    <tableColumn id="2" xr3:uid="{00000000-0010-0000-0500-000002000000}" name="IDADE" dataDxfId="627" dataCellStyle="Normal"/>
    <tableColumn id="3" xr3:uid="{00000000-0010-0000-0500-000003000000}" name="EXAME" dataDxfId="626" dataCellStyle="Normal"/>
    <tableColumn id="4" xr3:uid="{00000000-0010-0000-0500-000004000000}" name="CONVÊNIO" dataDxfId="625" dataCellStyle="Normal"/>
    <tableColumn id="10" xr3:uid="{00000000-0010-0000-0500-00000A000000}" name="GUIA CONVÊNIO" dataDxfId="624" dataCellStyle="Normal"/>
    <tableColumn id="9" xr3:uid="{00000000-0010-0000-0500-000009000000}" name="VALOR" totalsRowDxfId="623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calculatedColumnFormula>
    </tableColumn>
    <tableColumn id="11" xr3:uid="{99D1A106-EE09-4CB8-BA36-1C4E4F25687A}" name="PAGAMENTO" dataDxfId="622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621" dataCellStyle="Normal"/>
    <tableColumn id="7" xr3:uid="{00000000-0010-0000-0500-000007000000}" name="CONFIRMAÇÃO" dataDxfId="620" dataCellStyle="Normal"/>
    <tableColumn id="12" xr3:uid="{00000000-0010-0000-0500-00000C000000}" name="COMPARECEU?" dataDxfId="619" dataCellStyle="Normal"/>
    <tableColumn id="8" xr3:uid="{00000000-0010-0000-0500-000008000000}" name="FILA DE ESPERA" dataDxfId="618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286" totalsRowDxfId="285">
  <autoFilter ref="C5:N46" xr:uid="{00000000-0009-0000-0100-000016000000}"/>
  <tableColumns count="12">
    <tableColumn id="1" xr3:uid="{00000000-0010-0000-1B00-000001000000}" name="NOME" totalsRowFunction="count" dataDxfId="284" dataCellStyle="Normal"/>
    <tableColumn id="2" xr3:uid="{00000000-0010-0000-1B00-000002000000}" name="IDADE" dataDxfId="283" dataCellStyle="Normal"/>
    <tableColumn id="3" xr3:uid="{00000000-0010-0000-1B00-000003000000}" name="EXAME" dataDxfId="282" dataCellStyle="Normal"/>
    <tableColumn id="4" xr3:uid="{00000000-0010-0000-1B00-000004000000}" name="CONVÊNIO" dataDxfId="281" dataCellStyle="Normal"/>
    <tableColumn id="10" xr3:uid="{00000000-0010-0000-1B00-00000A000000}" name="GUIA CONVÊNIO" dataDxfId="280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279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278" dataCellStyle="Normal"/>
    <tableColumn id="7" xr3:uid="{00000000-0010-0000-1B00-000007000000}" name="CONFIRMAÇÃO" dataDxfId="277" dataCellStyle="Normal"/>
    <tableColumn id="11" xr3:uid="{00000000-0010-0000-1B00-00000B000000}" name="COMPARECEU?" dataDxfId="276" dataCellStyle="Normal"/>
    <tableColumn id="8" xr3:uid="{00000000-0010-0000-1B00-000008000000}" name="FILA DE ESPERA" dataDxfId="275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274" totalsRowDxfId="273">
  <autoFilter ref="C5:N46" xr:uid="{00000000-0009-0000-0100-000017000000}"/>
  <tableColumns count="12">
    <tableColumn id="1" xr3:uid="{00000000-0010-0000-1E00-000001000000}" name="NOME" totalsRowFunction="count" dataDxfId="272" dataCellStyle="Normal"/>
    <tableColumn id="2" xr3:uid="{00000000-0010-0000-1E00-000002000000}" name="IDADE" dataDxfId="271" dataCellStyle="Normal"/>
    <tableColumn id="3" xr3:uid="{00000000-0010-0000-1E00-000003000000}" name="EXAME" dataDxfId="270" dataCellStyle="Normal"/>
    <tableColumn id="4" xr3:uid="{00000000-0010-0000-1E00-000004000000}" name="CONVÊNIO" dataDxfId="269" dataCellStyle="Normal"/>
    <tableColumn id="10" xr3:uid="{00000000-0010-0000-1E00-00000A000000}" name="GUIA CONVÊNIO" dataDxfId="268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267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266" dataCellStyle="Normal"/>
    <tableColumn id="7" xr3:uid="{00000000-0010-0000-1E00-000007000000}" name="CONFIRMAÇÃO" dataDxfId="265" dataCellStyle="Normal"/>
    <tableColumn id="11" xr3:uid="{00000000-0010-0000-1E00-00000B000000}" name="COMPARECEU?" dataDxfId="264" dataCellStyle="Normal"/>
    <tableColumn id="8" xr3:uid="{00000000-0010-0000-1E00-000008000000}" name="FILA DE ESPERA" dataDxfId="263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262" totalsRowDxfId="261">
  <autoFilter ref="C5:N46" xr:uid="{00000000-0009-0000-0100-000019000000}"/>
  <tableColumns count="12">
    <tableColumn id="1" xr3:uid="{00000000-0010-0000-2100-000001000000}" name="NOME" totalsRowFunction="count" dataDxfId="260" dataCellStyle="Normal"/>
    <tableColumn id="2" xr3:uid="{00000000-0010-0000-2100-000002000000}" name="IDADE" dataDxfId="259" dataCellStyle="Normal"/>
    <tableColumn id="3" xr3:uid="{00000000-0010-0000-2100-000003000000}" name="EXAME" dataDxfId="258" dataCellStyle="Normal"/>
    <tableColumn id="4" xr3:uid="{00000000-0010-0000-2100-000004000000}" name="CONVÊNIO" dataDxfId="257" dataCellStyle="Normal"/>
    <tableColumn id="10" xr3:uid="{00000000-0010-0000-2100-00000A000000}" name="GUIA CONVÊNIO" dataDxfId="256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255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254" dataCellStyle="Normal"/>
    <tableColumn id="7" xr3:uid="{00000000-0010-0000-2100-000007000000}" name="CONFIRMAÇÃO" dataDxfId="253" dataCellStyle="Normal"/>
    <tableColumn id="11" xr3:uid="{00000000-0010-0000-2100-00000B000000}" name="COMPARECEU?" dataDxfId="252" dataCellStyle="Normal"/>
    <tableColumn id="8" xr3:uid="{00000000-0010-0000-2100-000008000000}" name="FILA DE ESPERA" dataDxfId="251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250" totalsRowDxfId="249">
  <tableColumns count="12">
    <tableColumn id="1" xr3:uid="{00000000-0010-0000-2200-000001000000}" name="NOME" totalsRowFunction="count" dataDxfId="248" dataCellStyle="Normal"/>
    <tableColumn id="2" xr3:uid="{00000000-0010-0000-2200-000002000000}" name="IDADE" dataDxfId="247" dataCellStyle="Normal"/>
    <tableColumn id="3" xr3:uid="{00000000-0010-0000-2200-000003000000}" name="EXAME" dataDxfId="246" dataCellStyle="Normal"/>
    <tableColumn id="4" xr3:uid="{00000000-0010-0000-2200-000004000000}" name="CONVÊNIO" dataDxfId="245" dataCellStyle="Normal"/>
    <tableColumn id="10" xr3:uid="{00000000-0010-0000-2200-00000A000000}" name="GUIA CONVÊNIO" dataDxfId="244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243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242" dataCellStyle="Normal"/>
    <tableColumn id="7" xr3:uid="{00000000-0010-0000-2200-000007000000}" name="CONFIRMAÇÃO" dataDxfId="241" dataCellStyle="Normal"/>
    <tableColumn id="11" xr3:uid="{00000000-0010-0000-2200-00000B000000}" name="COMPARECEU?" dataDxfId="240" dataCellStyle="Normal"/>
    <tableColumn id="8" xr3:uid="{00000000-0010-0000-2200-000008000000}" name="FILA DE ESPERA" dataDxfId="239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238" totalsRowDxfId="237">
  <autoFilter ref="C5:N46" xr:uid="{00000000-0009-0000-0100-00001D000000}"/>
  <tableColumns count="12">
    <tableColumn id="1" xr3:uid="{00000000-0010-0000-2400-000001000000}" name="NOME" totalsRowFunction="count" dataDxfId="236" dataCellStyle="Normal"/>
    <tableColumn id="2" xr3:uid="{00000000-0010-0000-2400-000002000000}" name="IDADE" dataDxfId="235" dataCellStyle="Normal"/>
    <tableColumn id="3" xr3:uid="{00000000-0010-0000-2400-000003000000}" name="EXAME" dataDxfId="234" dataCellStyle="Normal"/>
    <tableColumn id="4" xr3:uid="{00000000-0010-0000-2400-000004000000}" name="CONVÊNIO" dataDxfId="233" dataCellStyle="Normal"/>
    <tableColumn id="10" xr3:uid="{00000000-0010-0000-2400-00000A000000}" name="GUIA CONVÊNIO" dataDxfId="232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231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230" dataCellStyle="Normal"/>
    <tableColumn id="7" xr3:uid="{00000000-0010-0000-2400-000007000000}" name="CONFIRMAÇÃO" dataDxfId="229" dataCellStyle="Normal"/>
    <tableColumn id="11" xr3:uid="{00000000-0010-0000-2400-00000B000000}" name="COMPARECEU?" dataDxfId="228" dataCellStyle="Normal"/>
    <tableColumn id="8" xr3:uid="{00000000-0010-0000-2400-000008000000}" name="FILA DE ESPERA" dataDxfId="227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226" totalsRowDxfId="225">
  <autoFilter ref="C5:N46" xr:uid="{00000000-0009-0000-0100-00001B000000}"/>
  <tableColumns count="12">
    <tableColumn id="1" xr3:uid="{00000000-0010-0000-2000-000001000000}" name="NOME" totalsRowFunction="count" dataDxfId="224" dataCellStyle="Normal"/>
    <tableColumn id="2" xr3:uid="{00000000-0010-0000-2000-000002000000}" name="IDADE" dataDxfId="223" dataCellStyle="Normal"/>
    <tableColumn id="3" xr3:uid="{00000000-0010-0000-2000-000003000000}" name="EXAME" dataDxfId="222" dataCellStyle="Normal"/>
    <tableColumn id="4" xr3:uid="{00000000-0010-0000-2000-000004000000}" name="CONVÊNIO" dataDxfId="221" dataCellStyle="Normal"/>
    <tableColumn id="10" xr3:uid="{00000000-0010-0000-2000-00000A000000}" name="GUIA CONVÊNIO" dataDxfId="220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219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218" dataCellStyle="Normal"/>
    <tableColumn id="7" xr3:uid="{00000000-0010-0000-2000-000007000000}" name="CONFIRMAÇÃO" dataDxfId="217" dataCellStyle="Normal"/>
    <tableColumn id="11" xr3:uid="{00000000-0010-0000-2000-00000B000000}" name="COMPARECEU?" dataDxfId="216" dataCellStyle="Normal"/>
    <tableColumn id="8" xr3:uid="{00000000-0010-0000-2000-000008000000}" name="FILA DE ESPERA" dataDxfId="215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214" totalsRowDxfId="213">
  <autoFilter ref="C5:N46" xr:uid="{00000000-0009-0000-0100-00001C000000}"/>
  <tableColumns count="12">
    <tableColumn id="1" xr3:uid="{00000000-0010-0000-2300-000001000000}" name="NOME" totalsRowFunction="count" dataDxfId="212" dataCellStyle="Normal"/>
    <tableColumn id="2" xr3:uid="{00000000-0010-0000-2300-000002000000}" name="IDADE" dataDxfId="211" dataCellStyle="Normal"/>
    <tableColumn id="3" xr3:uid="{00000000-0010-0000-2300-000003000000}" name="EXAME" dataDxfId="210" dataCellStyle="Normal"/>
    <tableColumn id="4" xr3:uid="{00000000-0010-0000-2300-000004000000}" name="CONVÊNIO" dataDxfId="209" dataCellStyle="Normal"/>
    <tableColumn id="10" xr3:uid="{00000000-0010-0000-2300-00000A000000}" name="GUIA CONVÊNIO" dataDxfId="208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207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206" dataCellStyle="Normal"/>
    <tableColumn id="7" xr3:uid="{00000000-0010-0000-2300-000007000000}" name="CONFIRMAÇÃO" dataDxfId="205" dataCellStyle="Normal"/>
    <tableColumn id="11" xr3:uid="{00000000-0010-0000-2300-00000B000000}" name="COMPARECEU?" dataDxfId="204" dataCellStyle="Normal"/>
    <tableColumn id="8" xr3:uid="{00000000-0010-0000-2300-000008000000}" name="FILA DE ESPERA" dataDxfId="203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202" totalsRowDxfId="201">
  <autoFilter ref="C5:N46" xr:uid="{00000000-0009-0000-0100-00001E000000}"/>
  <tableColumns count="12">
    <tableColumn id="1" xr3:uid="{00000000-0010-0000-2600-000001000000}" name="NOME" totalsRowFunction="count" dataDxfId="200" dataCellStyle="Normal"/>
    <tableColumn id="2" xr3:uid="{00000000-0010-0000-2600-000002000000}" name="IDADE" dataDxfId="199" dataCellStyle="Normal"/>
    <tableColumn id="3" xr3:uid="{00000000-0010-0000-2600-000003000000}" name="EXAME" dataDxfId="198" dataCellStyle="Normal"/>
    <tableColumn id="4" xr3:uid="{00000000-0010-0000-2600-000004000000}" name="CONVÊNIO" dataDxfId="197" dataCellStyle="Normal"/>
    <tableColumn id="10" xr3:uid="{00000000-0010-0000-2600-00000A000000}" name="GUIA CONVÊNIO" dataDxfId="196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195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194" dataCellStyle="Normal"/>
    <tableColumn id="7" xr3:uid="{00000000-0010-0000-2600-000007000000}" name="CONFIRMAÇÃO" dataDxfId="193" dataCellStyle="Normal"/>
    <tableColumn id="11" xr3:uid="{00000000-0010-0000-2600-00000B000000}" name="COMPARECEU?" dataDxfId="192" dataCellStyle="Normal"/>
    <tableColumn id="8" xr3:uid="{00000000-0010-0000-2600-000008000000}" name="FILA DE ESPERA" dataDxfId="191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190" totalsRowDxfId="189">
  <autoFilter ref="C5:N46" xr:uid="{00000000-0009-0000-0100-00001F000000}"/>
  <tableColumns count="12">
    <tableColumn id="1" xr3:uid="{00000000-0010-0000-2700-000001000000}" name="NOME" totalsRowFunction="count" dataDxfId="188" dataCellStyle="Normal"/>
    <tableColumn id="2" xr3:uid="{00000000-0010-0000-2700-000002000000}" name="IDADE" dataDxfId="187" dataCellStyle="Normal"/>
    <tableColumn id="3" xr3:uid="{00000000-0010-0000-2700-000003000000}" name="EXAME" dataDxfId="186" dataCellStyle="Normal"/>
    <tableColumn id="4" xr3:uid="{00000000-0010-0000-2700-000004000000}" name="CONVÊNIO" dataDxfId="185" dataCellStyle="Normal"/>
    <tableColumn id="10" xr3:uid="{00000000-0010-0000-2700-00000A000000}" name="GUIA CONVÊNIO" dataDxfId="184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183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182" dataCellStyle="Normal"/>
    <tableColumn id="7" xr3:uid="{00000000-0010-0000-2700-000007000000}" name="CONFIRMAÇÃO" dataDxfId="181" dataCellStyle="Normal"/>
    <tableColumn id="11" xr3:uid="{00000000-0010-0000-2700-00000B000000}" name="COMPARECEU?" dataDxfId="180" dataCellStyle="Normal"/>
    <tableColumn id="8" xr3:uid="{00000000-0010-0000-2700-000008000000}" name="FILA DE ESPERA" dataDxfId="179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178" totalsRowDxfId="177">
  <autoFilter ref="C5:N46" xr:uid="{00000000-0009-0000-0100-000022000000}"/>
  <tableColumns count="12">
    <tableColumn id="1" xr3:uid="{00000000-0010-0000-2900-000001000000}" name="NOME" totalsRowFunction="count" dataDxfId="176" dataCellStyle="Normal"/>
    <tableColumn id="2" xr3:uid="{00000000-0010-0000-2900-000002000000}" name="IDADE" dataDxfId="175" dataCellStyle="Normal"/>
    <tableColumn id="3" xr3:uid="{00000000-0010-0000-2900-000003000000}" name="EXAME" dataDxfId="174" dataCellStyle="Normal"/>
    <tableColumn id="4" xr3:uid="{00000000-0010-0000-2900-000004000000}" name="CONVÊNIO" dataDxfId="173" dataCellStyle="Normal"/>
    <tableColumn id="10" xr3:uid="{00000000-0010-0000-2900-00000A000000}" name="GUIA CONVÊNIO" dataDxfId="172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171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170" dataCellStyle="Normal"/>
    <tableColumn id="7" xr3:uid="{00000000-0010-0000-2900-000007000000}" name="CONFIRMAÇÃO" dataDxfId="169" dataCellStyle="Normal"/>
    <tableColumn id="11" xr3:uid="{00000000-0010-0000-2900-00000B000000}" name="COMPARECEU?" dataDxfId="168" dataCellStyle="Normal"/>
    <tableColumn id="8" xr3:uid="{00000000-0010-0000-2900-000008000000}" name="FILA DE ESPERA" dataDxfId="167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617" totalsRowDxfId="616">
  <autoFilter ref="C5:N46" xr:uid="{00000000-0009-0000-0100-000027000000}"/>
  <tableColumns count="12">
    <tableColumn id="1" xr3:uid="{00000000-0010-0000-0000-000001000000}" name="NOME" totalsRowFunction="count" dataDxfId="615" dataCellStyle="Normal"/>
    <tableColumn id="2" xr3:uid="{00000000-0010-0000-0000-000002000000}" name="IDADE" dataDxfId="614" dataCellStyle="Normal"/>
    <tableColumn id="3" xr3:uid="{00000000-0010-0000-0000-000003000000}" name="EXAME" dataDxfId="613" dataCellStyle="Normal"/>
    <tableColumn id="4" xr3:uid="{00000000-0010-0000-0000-000004000000}" name="CONVÊNIO" dataDxfId="612" dataCellStyle="Normal"/>
    <tableColumn id="10" xr3:uid="{00000000-0010-0000-0000-00000A000000}" name="GUIA CONVÊNIO" dataDxfId="611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calculatedColumnFormula>
    </tableColumn>
    <tableColumn id="11" xr3:uid="{61BA9FCB-9BF4-4729-89D4-78685DD83781}" name="PAGAMENTO" dataDxfId="610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609" dataCellStyle="Normal"/>
    <tableColumn id="7" xr3:uid="{00000000-0010-0000-0000-000007000000}" name="CONFIRMAÇÃO" dataDxfId="608" dataCellStyle="Normal"/>
    <tableColumn id="16" xr3:uid="{00000000-0010-0000-0000-000010000000}" name="COMPARECEU?" dataDxfId="607" dataCellStyle="Normal"/>
    <tableColumn id="8" xr3:uid="{00000000-0010-0000-0000-000008000000}" name="FILA DE ESPERA" dataDxfId="606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166" totalsRowDxfId="165">
  <autoFilter ref="C5:N46" xr:uid="{00000000-0009-0000-0100-000020000000}"/>
  <tableColumns count="12">
    <tableColumn id="1" xr3:uid="{00000000-0010-0000-2500-000001000000}" name="NOME" totalsRowFunction="count" dataDxfId="164" dataCellStyle="Normal"/>
    <tableColumn id="2" xr3:uid="{00000000-0010-0000-2500-000002000000}" name="IDADE" dataDxfId="163" dataCellStyle="Normal"/>
    <tableColumn id="3" xr3:uid="{00000000-0010-0000-2500-000003000000}" name="EXAME" dataDxfId="162" dataCellStyle="Normal"/>
    <tableColumn id="4" xr3:uid="{00000000-0010-0000-2500-000004000000}" name="CONVÊNIO" dataDxfId="161" dataCellStyle="Normal"/>
    <tableColumn id="10" xr3:uid="{00000000-0010-0000-2500-00000A000000}" name="GUIA CONVÊNIO" dataDxfId="160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159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158" dataCellStyle="Normal"/>
    <tableColumn id="7" xr3:uid="{00000000-0010-0000-2500-000007000000}" name="CONFIRMAÇÃO" dataDxfId="157" dataCellStyle="Normal"/>
    <tableColumn id="11" xr3:uid="{00000000-0010-0000-2500-00000B000000}" name="COMPARECEU?" dataDxfId="156" dataCellStyle="Normal"/>
    <tableColumn id="8" xr3:uid="{00000000-0010-0000-2500-000008000000}" name="FILA DE ESPERA" dataDxfId="155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154" totalsRowDxfId="153">
  <autoFilter ref="C5:N46" xr:uid="{00000000-0009-0000-0100-000021000000}"/>
  <tableColumns count="12">
    <tableColumn id="1" xr3:uid="{00000000-0010-0000-2800-000001000000}" name="NOME" totalsRowFunction="count" dataDxfId="152" dataCellStyle="Normal"/>
    <tableColumn id="2" xr3:uid="{00000000-0010-0000-2800-000002000000}" name="IDADE" dataDxfId="151" dataCellStyle="Normal"/>
    <tableColumn id="3" xr3:uid="{00000000-0010-0000-2800-000003000000}" name="EXAME" dataDxfId="150" dataCellStyle="Normal"/>
    <tableColumn id="4" xr3:uid="{00000000-0010-0000-2800-000004000000}" name="CONVÊNIO" dataDxfId="149" dataCellStyle="Normal"/>
    <tableColumn id="10" xr3:uid="{00000000-0010-0000-2800-00000A000000}" name="GUIA CONVÊNIO" dataDxfId="148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147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146" dataCellStyle="Normal"/>
    <tableColumn id="7" xr3:uid="{00000000-0010-0000-2800-000007000000}" name="CONFIRMAÇÃO" dataDxfId="145" dataCellStyle="Normal"/>
    <tableColumn id="11" xr3:uid="{00000000-0010-0000-2800-00000B000000}" name="COMPARECEU?" dataDxfId="144" dataCellStyle="Normal"/>
    <tableColumn id="8" xr3:uid="{00000000-0010-0000-2800-000008000000}" name="FILA DE ESPERA" dataDxfId="143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1B745C4-459C-4FD9-A14B-84AED0A31418}" name="Tabela8I2122232425262728293031323334353943" displayName="Tabela8I2122232425262728293031323334353943" ref="C5:N47" totalsRowCount="1" headerRowDxfId="142" totalsRowDxfId="141">
  <autoFilter ref="C5:N46" xr:uid="{00000000-0009-0000-0100-000022000000}"/>
  <tableColumns count="12">
    <tableColumn id="1" xr3:uid="{2240F18C-2889-46BD-85FE-D7DE801DBB18}" name="NOME" totalsRowFunction="count" dataDxfId="140" dataCellStyle="Normal"/>
    <tableColumn id="2" xr3:uid="{B06C4DBD-D673-4AFE-A033-1A1D5FF5E148}" name="IDADE" dataDxfId="139" dataCellStyle="Normal"/>
    <tableColumn id="3" xr3:uid="{77EEC8DE-4CA4-4FDF-9B3F-BA13EF988A06}" name="EXAME" dataDxfId="138" dataCellStyle="Normal"/>
    <tableColumn id="4" xr3:uid="{1AB45606-9485-4F92-87CE-A20A99FCD7AE}" name="CONVÊNIO" dataDxfId="137" dataCellStyle="Normal"/>
    <tableColumn id="10" xr3:uid="{A306AE45-16AE-4D96-ADE1-9EA289193161}" name="GUIA CONVÊNIO" dataDxfId="136" dataCellStyle="Normal"/>
    <tableColumn id="9" xr3:uid="{339A9D6E-7395-4025-BC62-A19CC66CE98A}" name="VALOR" dataCellStyle="Moeda">
      <calculatedColumnFormula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calculatedColumnFormula>
    </tableColumn>
    <tableColumn id="12" xr3:uid="{D3C4303E-3A78-4308-8608-4FD0F678AFB5}" name="PAGAMENTO" dataDxfId="135" dataCellStyle="Normal"/>
    <tableColumn id="5" xr3:uid="{381E0A0A-FDBD-44C0-87BF-03BBB049368B}" name="MÉDICA" dataCellStyle="Normal">
      <calculatedColumnFormula>IF(Tabela8I2122232425262728293031323334353943[[#This Row],[EXAME]]&lt;&gt;"","Dra. Ilca","")</calculatedColumnFormula>
    </tableColumn>
    <tableColumn id="6" xr3:uid="{9AAE65E1-AA26-438D-B70A-E699CEC70C35}" name="TELEFONE" dataDxfId="134" dataCellStyle="Normal"/>
    <tableColumn id="7" xr3:uid="{0521A0BD-73D4-42A2-A445-5FA7BAC94557}" name="CONFIRMAÇÃO" dataDxfId="133" dataCellStyle="Normal"/>
    <tableColumn id="11" xr3:uid="{B5320226-0956-40B4-8C01-D8F35869C748}" name="COMPARECEU?" dataDxfId="132" dataCellStyle="Normal"/>
    <tableColumn id="8" xr3:uid="{E3BBA1EB-F380-4B83-9EF4-FAD7D9B8EE1E}" name="FILA DE ESPERA" dataDxfId="131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7" totalsRowShown="0" headerRowDxfId="130">
  <autoFilter ref="B2:E27" xr:uid="{00000000-0009-0000-0100-000003000000}"/>
  <tableColumns count="4">
    <tableColumn id="1" xr3:uid="{00000000-0010-0000-2C00-000001000000}" name="EXAME"/>
    <tableColumn id="2" xr3:uid="{00000000-0010-0000-2C00-000002000000}" name="VALOR PARTICULAR" dataDxfId="129"/>
    <tableColumn id="3" xr3:uid="{00000000-0010-0000-2C00-000003000000}" name="CONVÊNIO"/>
    <tableColumn id="4" xr3:uid="{00000000-0010-0000-2C00-000004000000}" name="VALOR CONVÊNIO" dataDxfId="128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0628B-C280-4C5F-927F-AA916490D21E}" name="Tabela2" displayName="Tabela2" ref="B32:B40" totalsRowShown="0" headerRowDxfId="127">
  <autoFilter ref="B32:B40" xr:uid="{8440628B-C280-4C5F-927F-AA916490D21E}"/>
  <tableColumns count="1">
    <tableColumn id="1" xr3:uid="{166F2404-0B3E-473F-9619-AD0F6B2E2E9E}" name="CONVÊNIOS"/>
  </tableColumns>
  <tableStyleInfo name="TableStyleMedium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71588C-6EFB-40A6-94FE-BD594216D5FF}" name="Tabela12" displayName="Tabela12" ref="B42:B48" totalsRowShown="0" headerRowDxfId="126">
  <autoFilter ref="B42:B48" xr:uid="{3B71588C-6EFB-40A6-94FE-BD594216D5FF}"/>
  <tableColumns count="1">
    <tableColumn id="1" xr3:uid="{57945868-0694-4A64-A661-E07E2F70A36B}" name="EXAMES DRA. JOIZEANN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05" totalsRowDxfId="604">
  <autoFilter ref="C5:N46" xr:uid="{00000000-0009-0000-0100-000029000000}"/>
  <tableColumns count="12">
    <tableColumn id="1" xr3:uid="{00000000-0010-0000-0400-000001000000}" name="NOME" totalsRowFunction="count" dataDxfId="603" dataCellStyle="Normal"/>
    <tableColumn id="2" xr3:uid="{00000000-0010-0000-0400-000002000000}" name="IDADE" dataDxfId="602" dataCellStyle="Normal"/>
    <tableColumn id="3" xr3:uid="{00000000-0010-0000-0400-000003000000}" name="EXAME" dataDxfId="601" dataCellStyle="Normal"/>
    <tableColumn id="4" xr3:uid="{00000000-0010-0000-0400-000004000000}" name="CONVÊNIO" dataDxfId="600" dataCellStyle="Normal"/>
    <tableColumn id="10" xr3:uid="{00000000-0010-0000-0400-00000A000000}" name="GUIA CONVÊNIO" dataDxfId="599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calculatedColumnFormula>
    </tableColumn>
    <tableColumn id="11" xr3:uid="{7B8E933A-E430-43EB-8546-C7BF810515F6}" name="PAGAMENTO" dataDxfId="598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597" dataCellStyle="Normal"/>
    <tableColumn id="7" xr3:uid="{00000000-0010-0000-0400-000007000000}" name="CONFIRMAÇÃO" dataDxfId="596" dataCellStyle="Normal"/>
    <tableColumn id="16" xr3:uid="{00000000-0010-0000-0400-000010000000}" name="COMPARECEU?" dataDxfId="595" dataCellStyle="Normal"/>
    <tableColumn id="8" xr3:uid="{00000000-0010-0000-0400-000008000000}" name="FILA DE ESPERA" dataDxfId="594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593" totalsRowDxfId="592">
  <autoFilter ref="C5:N46" xr:uid="{00000000-0009-0000-0100-000006000000}"/>
  <tableColumns count="12">
    <tableColumn id="1" xr3:uid="{00000000-0010-0000-0700-000001000000}" name="NOME" totalsRowFunction="count" dataDxfId="591" dataCellStyle="Normal"/>
    <tableColumn id="2" xr3:uid="{00000000-0010-0000-0700-000002000000}" name="IDADE" dataDxfId="590" dataCellStyle="Normal"/>
    <tableColumn id="3" xr3:uid="{00000000-0010-0000-0700-000003000000}" name="EXAME" dataDxfId="589" dataCellStyle="Normal"/>
    <tableColumn id="4" xr3:uid="{00000000-0010-0000-0700-000004000000}" name="CONVÊNIO" dataDxfId="588" dataCellStyle="Normal"/>
    <tableColumn id="10" xr3:uid="{00000000-0010-0000-0700-00000A000000}" name="GUIA CONVÊNIO" dataDxfId="587" dataCellStyle="Normal"/>
    <tableColumn id="9" xr3:uid="{00000000-0010-0000-0700-000009000000}" name="VALOR" totalsRowDxfId="586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calculatedColumnFormula>
    </tableColumn>
    <tableColumn id="11" xr3:uid="{0C056BB7-57E9-4ECC-950D-B5F4742A4845}" name="PAGAMENTO" dataDxfId="585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584" dataCellStyle="Normal"/>
    <tableColumn id="7" xr3:uid="{00000000-0010-0000-0700-000007000000}" name="CONFIRMAÇÃO" dataDxfId="583" dataCellStyle="Normal"/>
    <tableColumn id="12" xr3:uid="{00000000-0010-0000-0700-00000C000000}" name="COMPARECEU?" dataDxfId="582" dataCellStyle="Normal"/>
    <tableColumn id="8" xr3:uid="{00000000-0010-0000-0700-000008000000}" name="FILA DE ESPERA" dataDxfId="581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580" totalsRowDxfId="579">
  <autoFilter ref="C5:N46" xr:uid="{00000000-0009-0000-0100-00000F000000}"/>
  <tableColumns count="12">
    <tableColumn id="1" xr3:uid="{00000000-0010-0000-0800-000001000000}" name="NOME" totalsRowFunction="count" dataDxfId="578" dataCellStyle="Normal"/>
    <tableColumn id="2" xr3:uid="{00000000-0010-0000-0800-000002000000}" name="IDADE" dataDxfId="577" dataCellStyle="Normal"/>
    <tableColumn id="3" xr3:uid="{00000000-0010-0000-0800-000003000000}" name="EXAME" dataDxfId="576" dataCellStyle="Normal"/>
    <tableColumn id="4" xr3:uid="{00000000-0010-0000-0800-000004000000}" name="CONVÊNIO" dataDxfId="575" dataCellStyle="Normal"/>
    <tableColumn id="10" xr3:uid="{00000000-0010-0000-0800-00000A000000}" name="GUIA CONVÊNIO" dataDxfId="574" dataCellStyle="Normal"/>
    <tableColumn id="9" xr3:uid="{00000000-0010-0000-0800-000009000000}" name="VALOR" totalsRowDxfId="573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calculatedColumnFormula>
    </tableColumn>
    <tableColumn id="12" xr3:uid="{45782C4C-ABF4-4FF2-8964-9E7811380D1D}" name="PAGAMENTO" dataDxfId="572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571" dataCellStyle="Normal"/>
    <tableColumn id="7" xr3:uid="{00000000-0010-0000-0800-000007000000}" name="CONFIRMAÇÃO" dataDxfId="570" dataCellStyle="Normal"/>
    <tableColumn id="11" xr3:uid="{00000000-0010-0000-0800-00000B000000}" name="COMPARECEU?" dataDxfId="569" dataCellStyle="Normal"/>
    <tableColumn id="8" xr3:uid="{00000000-0010-0000-0800-000008000000}" name="FILA DE ESPERA" dataDxfId="56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567" totalsRowDxfId="566">
  <autoFilter ref="C5:N46" xr:uid="{00000000-0009-0000-0100-000012000000}"/>
  <tableColumns count="12">
    <tableColumn id="1" xr3:uid="{00000000-0010-0000-0A00-000001000000}" name="NOME" totalsRowFunction="count" dataDxfId="565" dataCellStyle="Normal"/>
    <tableColumn id="2" xr3:uid="{00000000-0010-0000-0A00-000002000000}" name="IDADE" dataDxfId="564" dataCellStyle="Normal"/>
    <tableColumn id="3" xr3:uid="{00000000-0010-0000-0A00-000003000000}" name="EXAME" dataDxfId="563" dataCellStyle="Normal"/>
    <tableColumn id="4" xr3:uid="{00000000-0010-0000-0A00-000004000000}" name="CONVÊNIO" dataDxfId="562" dataCellStyle="Normal"/>
    <tableColumn id="10" xr3:uid="{00000000-0010-0000-0A00-00000A000000}" name="GUIA CONVÊNIO" dataDxfId="561" dataCellStyle="Normal"/>
    <tableColumn id="9" xr3:uid="{00000000-0010-0000-0A00-000009000000}" name="VALOR" totalsRowDxfId="560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calculatedColumnFormula>
    </tableColumn>
    <tableColumn id="12" xr3:uid="{E4CD6562-39B0-47CE-B9B4-B09B0953622C}" name="PAGAMENTO" dataDxfId="559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558" dataCellStyle="Normal"/>
    <tableColumn id="7" xr3:uid="{00000000-0010-0000-0A00-000007000000}" name="CONFIRMAÇÃO" dataDxfId="557" dataCellStyle="Normal"/>
    <tableColumn id="11" xr3:uid="{00000000-0010-0000-0A00-00000B000000}" name="COMPARECEU?" dataDxfId="556" dataCellStyle="Normal"/>
    <tableColumn id="8" xr3:uid="{00000000-0010-0000-0A00-000008000000}" name="FILA DE ESPERA" dataDxfId="555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554" totalsRowDxfId="553">
  <autoFilter ref="C5:N46" xr:uid="{00000000-0009-0000-0100-000010000000}"/>
  <tableColumns count="12">
    <tableColumn id="1" xr3:uid="{00000000-0010-0000-0900-000001000000}" name="NOME" totalsRowFunction="count" dataDxfId="552" dataCellStyle="Normal"/>
    <tableColumn id="2" xr3:uid="{00000000-0010-0000-0900-000002000000}" name="IDADE" dataDxfId="551" dataCellStyle="Normal"/>
    <tableColumn id="3" xr3:uid="{00000000-0010-0000-0900-000003000000}" name="EXAME" dataDxfId="550" dataCellStyle="Normal"/>
    <tableColumn id="4" xr3:uid="{00000000-0010-0000-0900-000004000000}" name="CONVÊNIO" dataDxfId="549" dataCellStyle="Normal"/>
    <tableColumn id="10" xr3:uid="{00000000-0010-0000-0900-00000A000000}" name="GUIA CONVÊNIO" dataDxfId="548" dataCellStyle="Normal"/>
    <tableColumn id="9" xr3:uid="{00000000-0010-0000-0900-000009000000}" name="VALOR" totalsRowDxfId="547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calculatedColumnFormula>
    </tableColumn>
    <tableColumn id="12" xr3:uid="{CBFD7EFA-9E58-4F01-B033-9685699328C7}" name="PAGAMENTO" dataDxfId="546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545" dataCellStyle="Normal"/>
    <tableColumn id="7" xr3:uid="{00000000-0010-0000-0900-000007000000}" name="CONFIRMAÇÃO" dataDxfId="544" dataCellStyle="Normal"/>
    <tableColumn id="11" xr3:uid="{00000000-0010-0000-0900-00000B000000}" name="COMPARECEU?" dataDxfId="543" dataCellStyle="Normal"/>
    <tableColumn id="8" xr3:uid="{00000000-0010-0000-0900-000008000000}" name="FILA DE ESPERA" dataDxfId="542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Relationship Id="rId4" Type="http://schemas.openxmlformats.org/officeDocument/2006/relationships/table" Target="../tables/table4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/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4.95" customHeight="1" x14ac:dyDescent="0.25">
      <c r="A2" s="5"/>
      <c r="B2" s="5"/>
      <c r="C2" s="5"/>
      <c r="D2" s="6" t="s">
        <v>0</v>
      </c>
      <c r="E2" s="5"/>
      <c r="F2" s="5"/>
      <c r="G2" s="12" t="str">
        <f>IF(C5=1,"JANEIRO",IF(C5=2,"FEVEREIRO",IF(C5=3,"MARÇO",IF(C5=4,"ABRIL",IF(C5=5,"MAIO",IF(C5=6,"JUNHO",IF(C5=7,"JULHO",IF(C5=8,"AGOSTO",IF(C5=9,"SETEMBRO",IF(C5=10,"OUTUBRO",IF(C5=11,"NOVEMBRO",IF(C5=12,"DEZEMBRO",""))))))))))))</f>
        <v>DEZEMBRO</v>
      </c>
      <c r="H2" s="5"/>
      <c r="I2" s="5"/>
      <c r="J2" s="5"/>
      <c r="K2" s="5"/>
      <c r="L2" s="5"/>
      <c r="M2" s="5"/>
      <c r="N2" s="5"/>
      <c r="O2" s="5"/>
      <c r="P2" s="5"/>
    </row>
    <row r="3" spans="1:16" ht="5.099999999999999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5" spans="1:16" ht="36" x14ac:dyDescent="0.55000000000000004">
      <c r="B5" s="40" t="s">
        <v>1</v>
      </c>
      <c r="C5" s="2">
        <v>12</v>
      </c>
      <c r="D5" s="40" t="s">
        <v>2</v>
      </c>
      <c r="E5" s="23">
        <v>2023</v>
      </c>
      <c r="F5" s="22" t="s">
        <v>3</v>
      </c>
      <c r="G5" s="22"/>
      <c r="H5" s="22" t="str">
        <f>IF(I8=B8,B9,IF(I8=C8,C9,IF(I8=D8,D9,IF(I8=E8,E9,IF(I8=F8,F9,IF(I8=G8,G9,IF(I8=H8,H9,"")))))))</f>
        <v>SEXTA-FEIRA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6</v>
      </c>
      <c r="J8" s="1">
        <f>DATE(E5,C5,31)</f>
        <v>45291</v>
      </c>
    </row>
    <row r="9" spans="1:16" x14ac:dyDescent="0.25">
      <c r="B9" s="36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8" t="s">
        <v>13</v>
      </c>
    </row>
    <row r="10" spans="1:16" x14ac:dyDescent="0.25">
      <c r="B10" s="37" t="str">
        <f>IF($I$8=B8,1,IF(A10&lt;&gt;"",A10+1,""))</f>
        <v/>
      </c>
      <c r="C10" s="4" t="str">
        <f t="shared" ref="C10:H10" si="0">IF($I$8=C8,1,IF(B10&lt;&gt;"",B10+1,""))</f>
        <v/>
      </c>
      <c r="D10" s="4" t="str">
        <f t="shared" si="0"/>
        <v/>
      </c>
      <c r="E10" s="4" t="str">
        <f t="shared" si="0"/>
        <v/>
      </c>
      <c r="F10" s="4" t="str">
        <f t="shared" si="0"/>
        <v/>
      </c>
      <c r="G10" s="4">
        <f t="shared" si="0"/>
        <v>1</v>
      </c>
      <c r="H10" s="39">
        <f t="shared" si="0"/>
        <v>2</v>
      </c>
    </row>
    <row r="11" spans="1:16" x14ac:dyDescent="0.25">
      <c r="B11" s="37"/>
      <c r="C11" s="17" t="str">
        <f t="shared" ref="C11:E11" si="1">IF(C10="","","Dra. Joizeanne")</f>
        <v/>
      </c>
      <c r="D11" s="17" t="str">
        <f t="shared" si="1"/>
        <v/>
      </c>
      <c r="E11" s="17" t="str">
        <f t="shared" si="1"/>
        <v/>
      </c>
      <c r="F11" s="17" t="str">
        <f>IF(F10="","","Dra. Joizeanne")</f>
        <v/>
      </c>
      <c r="G11" s="41" t="str">
        <f t="shared" ref="G11" si="2">IF(G10="","","Dra. Joizeanne")</f>
        <v>Dra. Joizeanne</v>
      </c>
      <c r="H11" s="39"/>
    </row>
    <row r="12" spans="1:16" x14ac:dyDescent="0.25">
      <c r="B12" s="37"/>
      <c r="C12" s="17" t="str">
        <f t="shared" ref="C12:E12" si="3">IF(C10="","","Dra. Ilca")</f>
        <v/>
      </c>
      <c r="D12" s="17" t="str">
        <f t="shared" si="3"/>
        <v/>
      </c>
      <c r="E12" s="17" t="str">
        <f t="shared" si="3"/>
        <v/>
      </c>
      <c r="F12" s="17" t="str">
        <f>IF(F10="","","Dra. Ilca")</f>
        <v/>
      </c>
      <c r="G12" s="41" t="str">
        <f t="shared" ref="G12" si="4">IF(G10="","","Dra. Ilca")</f>
        <v>Dra. Ilca</v>
      </c>
      <c r="H12" s="39"/>
    </row>
    <row r="13" spans="1:16" x14ac:dyDescent="0.25">
      <c r="B13" s="37"/>
      <c r="C13" s="18"/>
      <c r="D13" s="18"/>
      <c r="E13" s="18"/>
      <c r="F13" s="18"/>
      <c r="G13" s="18"/>
      <c r="H13" s="39"/>
    </row>
    <row r="14" spans="1:16" x14ac:dyDescent="0.25">
      <c r="B14" s="37">
        <f>IFERROR(IF(H10&gt;=31,"",H10+1),"")</f>
        <v>3</v>
      </c>
      <c r="C14" s="4">
        <f>IFERROR(IF(B14&gt;=31,"",B14+1),"")</f>
        <v>4</v>
      </c>
      <c r="D14" s="4">
        <f t="shared" ref="D14:H14" si="5">IFERROR(IF(C14&gt;=31,"",C14+1),"")</f>
        <v>5</v>
      </c>
      <c r="E14" s="4">
        <f t="shared" si="5"/>
        <v>6</v>
      </c>
      <c r="F14" s="4">
        <f t="shared" si="5"/>
        <v>7</v>
      </c>
      <c r="G14" s="4">
        <f t="shared" si="5"/>
        <v>8</v>
      </c>
      <c r="H14" s="39">
        <f t="shared" si="5"/>
        <v>9</v>
      </c>
    </row>
    <row r="15" spans="1:16" x14ac:dyDescent="0.25">
      <c r="B15" s="37"/>
      <c r="C15" s="41" t="str">
        <f t="shared" ref="C15" si="6">IF(C14="","","Dra. Joizeanne")</f>
        <v>Dra. Joizeanne</v>
      </c>
      <c r="D15" s="41" t="str">
        <f t="shared" ref="D15" si="7">IF(D14="","","Dra. Joizeanne")</f>
        <v>Dra. Joizeanne</v>
      </c>
      <c r="E15" s="41" t="str">
        <f t="shared" ref="E15" si="8">IF(E14="","","Dra. Joizeanne")</f>
        <v>Dra. Joizeanne</v>
      </c>
      <c r="F15" s="41" t="str">
        <f>IF(F14="","","Dra. Joizeanne")</f>
        <v>Dra. Joizeanne</v>
      </c>
      <c r="G15" s="41" t="str">
        <f t="shared" ref="G15" si="9">IF(G14="","","Dra. Joizeanne")</f>
        <v>Dra. Joizeanne</v>
      </c>
      <c r="H15" s="39"/>
    </row>
    <row r="16" spans="1:16" x14ac:dyDescent="0.25">
      <c r="B16" s="37"/>
      <c r="C16" s="41" t="str">
        <f t="shared" ref="C16:E16" si="10">IF(C14="","","Dra. Ilca")</f>
        <v>Dra. Ilca</v>
      </c>
      <c r="D16" s="41" t="str">
        <f t="shared" si="10"/>
        <v>Dra. Ilca</v>
      </c>
      <c r="E16" s="41" t="str">
        <f t="shared" si="10"/>
        <v>Dra. Ilca</v>
      </c>
      <c r="F16" s="41" t="str">
        <f>IF(F14="","","Dra. Ilca")</f>
        <v>Dra. Ilca</v>
      </c>
      <c r="G16" s="41" t="str">
        <f t="shared" ref="G16" si="11">IF(G14="","","Dra. Ilca")</f>
        <v>Dra. Ilca</v>
      </c>
      <c r="H16" s="39"/>
    </row>
    <row r="17" spans="2:8" x14ac:dyDescent="0.25">
      <c r="B17" s="37"/>
      <c r="C17" s="18"/>
      <c r="D17" s="18"/>
      <c r="E17" s="18"/>
      <c r="F17" s="18"/>
      <c r="G17" s="18"/>
      <c r="H17" s="39"/>
    </row>
    <row r="18" spans="2:8" x14ac:dyDescent="0.25">
      <c r="B18" s="37">
        <f>IFERROR(IF(H14&gt;=31,"",H14+1),"")</f>
        <v>10</v>
      </c>
      <c r="C18" s="4">
        <f>IFERROR(IF(B18&gt;=31,"",B18+1),"")</f>
        <v>11</v>
      </c>
      <c r="D18" s="4">
        <f t="shared" ref="D18:H18" si="12">IFERROR(IF(C18&gt;=31,"",C18+1),"")</f>
        <v>12</v>
      </c>
      <c r="E18" s="4">
        <f t="shared" si="12"/>
        <v>13</v>
      </c>
      <c r="F18" s="4">
        <f t="shared" si="12"/>
        <v>14</v>
      </c>
      <c r="G18" s="4">
        <f t="shared" si="12"/>
        <v>15</v>
      </c>
      <c r="H18" s="39">
        <f t="shared" si="12"/>
        <v>16</v>
      </c>
    </row>
    <row r="19" spans="2:8" x14ac:dyDescent="0.25">
      <c r="B19" s="37"/>
      <c r="C19" s="41" t="str">
        <f t="shared" ref="C19" si="13">IF(C18="","","Dra. Joizeanne")</f>
        <v>Dra. Joizeanne</v>
      </c>
      <c r="D19" s="41" t="str">
        <f t="shared" ref="D19" si="14">IF(D18="","","Dra. Joizeanne")</f>
        <v>Dra. Joizeanne</v>
      </c>
      <c r="E19" s="41" t="str">
        <f t="shared" ref="E19" si="15">IF(E18="","","Dra. Joizeanne")</f>
        <v>Dra. Joizeanne</v>
      </c>
      <c r="F19" s="41" t="str">
        <f>IF(F18="","","Dra. Joizeanne")</f>
        <v>Dra. Joizeanne</v>
      </c>
      <c r="G19" s="41" t="str">
        <f t="shared" ref="G19" si="16">IF(G18="","","Dra. Joizeanne")</f>
        <v>Dra. Joizeanne</v>
      </c>
      <c r="H19" s="39"/>
    </row>
    <row r="20" spans="2:8" x14ac:dyDescent="0.25">
      <c r="B20" s="37"/>
      <c r="C20" s="41" t="str">
        <f t="shared" ref="C20:E20" si="17">IF(C18="","","Dra. Ilca")</f>
        <v>Dra. Ilca</v>
      </c>
      <c r="D20" s="41" t="str">
        <f t="shared" si="17"/>
        <v>Dra. Ilca</v>
      </c>
      <c r="E20" s="41" t="str">
        <f t="shared" si="17"/>
        <v>Dra. Ilca</v>
      </c>
      <c r="F20" s="41" t="str">
        <f>IF(F18="","","Dra. Ilca")</f>
        <v>Dra. Ilca</v>
      </c>
      <c r="G20" s="41" t="str">
        <f t="shared" ref="G20" si="18">IF(G18="","","Dra. Ilca")</f>
        <v>Dra. Ilca</v>
      </c>
      <c r="H20" s="39"/>
    </row>
    <row r="21" spans="2:8" x14ac:dyDescent="0.25">
      <c r="B21" s="37"/>
      <c r="C21" s="18"/>
      <c r="D21" s="18"/>
      <c r="E21" s="18"/>
      <c r="F21" s="18"/>
      <c r="G21" s="18"/>
      <c r="H21" s="39"/>
    </row>
    <row r="22" spans="2:8" x14ac:dyDescent="0.25">
      <c r="B22" s="37">
        <f>IFERROR(IF(H18&gt;=31,"",H18+1),"")</f>
        <v>17</v>
      </c>
      <c r="C22" s="4">
        <f>IFERROR(IF(B22&gt;=31,"",B22+1),"")</f>
        <v>18</v>
      </c>
      <c r="D22" s="4">
        <f t="shared" ref="D22:H22" si="19">IFERROR(IF(C22&gt;=31,"",C22+1),"")</f>
        <v>19</v>
      </c>
      <c r="E22" s="4">
        <f t="shared" si="19"/>
        <v>20</v>
      </c>
      <c r="F22" s="4">
        <f t="shared" si="19"/>
        <v>21</v>
      </c>
      <c r="G22" s="4">
        <f t="shared" si="19"/>
        <v>22</v>
      </c>
      <c r="H22" s="39">
        <f t="shared" si="19"/>
        <v>23</v>
      </c>
    </row>
    <row r="23" spans="2:8" x14ac:dyDescent="0.25">
      <c r="B23" s="37"/>
      <c r="C23" s="41" t="str">
        <f t="shared" ref="C23" si="20">IF(C22="","","Dra. Joizeanne")</f>
        <v>Dra. Joizeanne</v>
      </c>
      <c r="D23" s="41" t="str">
        <f t="shared" ref="D23" si="21">IF(D22="","","Dra. Joizeanne")</f>
        <v>Dra. Joizeanne</v>
      </c>
      <c r="E23" s="41" t="str">
        <f t="shared" ref="E23" si="22">IF(E22="","","Dra. Joizeanne")</f>
        <v>Dra. Joizeanne</v>
      </c>
      <c r="F23" s="41" t="str">
        <f>IF(F22="","","Dra. Joizeanne")</f>
        <v>Dra. Joizeanne</v>
      </c>
      <c r="G23" s="41" t="str">
        <f t="shared" ref="G23" si="23">IF(G22="","","Dra. Joizeanne")</f>
        <v>Dra. Joizeanne</v>
      </c>
      <c r="H23" s="39"/>
    </row>
    <row r="24" spans="2:8" x14ac:dyDescent="0.25">
      <c r="B24" s="37"/>
      <c r="C24" s="41" t="str">
        <f t="shared" ref="C24:E24" si="24">IF(C22="","","Dra. Ilca")</f>
        <v>Dra. Ilca</v>
      </c>
      <c r="D24" s="41" t="str">
        <f t="shared" si="24"/>
        <v>Dra. Ilca</v>
      </c>
      <c r="E24" s="41" t="str">
        <f t="shared" si="24"/>
        <v>Dra. Ilca</v>
      </c>
      <c r="F24" s="41" t="str">
        <f>IF(F22="","","Dra. Ilca")</f>
        <v>Dra. Ilca</v>
      </c>
      <c r="G24" s="41" t="str">
        <f t="shared" ref="G24" si="25">IF(G22="","","Dra. Ilca")</f>
        <v>Dra. Ilca</v>
      </c>
      <c r="H24" s="39"/>
    </row>
    <row r="25" spans="2:8" x14ac:dyDescent="0.25">
      <c r="B25" s="37"/>
      <c r="C25" s="18"/>
      <c r="D25" s="18"/>
      <c r="E25" s="18"/>
      <c r="F25" s="18"/>
      <c r="G25" s="18"/>
      <c r="H25" s="39"/>
    </row>
    <row r="26" spans="2:8" x14ac:dyDescent="0.25">
      <c r="B26" s="37">
        <f>IFERROR(IF(H22&gt;=31,"",H22+1),"")</f>
        <v>24</v>
      </c>
      <c r="C26" s="4">
        <f>IFERROR(IF(B26&gt;=31,"",B26+1),"")</f>
        <v>25</v>
      </c>
      <c r="D26" s="4">
        <f t="shared" ref="D26:H26" si="26">IFERROR(IF(C26&gt;=31,"",C26+1),"")</f>
        <v>26</v>
      </c>
      <c r="E26" s="4">
        <f t="shared" si="26"/>
        <v>27</v>
      </c>
      <c r="F26" s="4">
        <f t="shared" si="26"/>
        <v>28</v>
      </c>
      <c r="G26" s="4">
        <f t="shared" si="26"/>
        <v>29</v>
      </c>
      <c r="H26" s="39">
        <f t="shared" si="26"/>
        <v>30</v>
      </c>
    </row>
    <row r="27" spans="2:8" x14ac:dyDescent="0.25">
      <c r="B27" s="37"/>
      <c r="C27" s="41" t="str">
        <f t="shared" ref="C27" si="27">IF(C26="","","Dra. Joizeanne")</f>
        <v>Dra. Joizeanne</v>
      </c>
      <c r="D27" s="41" t="str">
        <f t="shared" ref="D27" si="28">IF(D26="","","Dra. Joizeanne")</f>
        <v>Dra. Joizeanne</v>
      </c>
      <c r="E27" s="41" t="str">
        <f t="shared" ref="E27" si="29">IF(E26="","","Dra. Joizeanne")</f>
        <v>Dra. Joizeanne</v>
      </c>
      <c r="F27" s="41" t="str">
        <f>IF(F26="","","Dra. Joizeanne")</f>
        <v>Dra. Joizeanne</v>
      </c>
      <c r="G27" s="41" t="str">
        <f t="shared" ref="G27" si="30">IF(G26="","","Dra. Joizeanne")</f>
        <v>Dra. Joizeanne</v>
      </c>
      <c r="H27" s="39"/>
    </row>
    <row r="28" spans="2:8" x14ac:dyDescent="0.25">
      <c r="B28" s="37"/>
      <c r="C28" s="41" t="str">
        <f t="shared" ref="C28:E28" si="31">IF(C26="","","Dra. Ilca")</f>
        <v>Dra. Ilca</v>
      </c>
      <c r="D28" s="41" t="str">
        <f t="shared" si="31"/>
        <v>Dra. Ilca</v>
      </c>
      <c r="E28" s="41" t="str">
        <f t="shared" si="31"/>
        <v>Dra. Ilca</v>
      </c>
      <c r="F28" s="42" t="str">
        <f>IF(F26="","","Dra. Ilca")</f>
        <v>Dra. Ilca</v>
      </c>
      <c r="G28" s="41" t="str">
        <f t="shared" ref="G28" si="32">IF(G26="","","Dra. Ilca")</f>
        <v>Dra. Ilca</v>
      </c>
      <c r="H28" s="39"/>
    </row>
    <row r="29" spans="2:8" x14ac:dyDescent="0.25">
      <c r="B29" s="37"/>
      <c r="C29" s="18"/>
      <c r="D29" s="18"/>
      <c r="E29" s="18"/>
      <c r="F29" s="18"/>
      <c r="G29" s="18"/>
      <c r="H29" s="39"/>
    </row>
    <row r="30" spans="2:8" x14ac:dyDescent="0.25">
      <c r="B30" s="37">
        <f>IFERROR(IF(H26&gt;=31,"",H26+1),"")</f>
        <v>31</v>
      </c>
      <c r="C30" s="4" t="str">
        <f>IFERROR(IF(B30&gt;=31,"",B30+1),"")</f>
        <v/>
      </c>
      <c r="D30" s="4" t="str">
        <f t="shared" ref="D30:H30" si="33">IFERROR(IF(C30&gt;=31,"",C30+1),"")</f>
        <v/>
      </c>
      <c r="E30" s="4" t="str">
        <f t="shared" si="33"/>
        <v/>
      </c>
      <c r="F30" s="4" t="str">
        <f t="shared" si="33"/>
        <v/>
      </c>
      <c r="G30" s="4" t="str">
        <f t="shared" si="33"/>
        <v/>
      </c>
      <c r="H30" s="39" t="str">
        <f t="shared" si="33"/>
        <v/>
      </c>
    </row>
    <row r="31" spans="2:8" x14ac:dyDescent="0.25">
      <c r="B31" s="37"/>
      <c r="C31" s="17" t="str">
        <f t="shared" ref="C31" si="34">IF(C30="","","Dra. Joizeanne")</f>
        <v/>
      </c>
      <c r="D31" s="17" t="str">
        <f t="shared" ref="D31" si="35">IF(D30="","","Dra. Joizeanne")</f>
        <v/>
      </c>
      <c r="E31" s="17" t="str">
        <f t="shared" ref="E31" si="36">IF(E30="","","Dra. Joizeanne")</f>
        <v/>
      </c>
      <c r="F31" s="17" t="str">
        <f>IF(F30="","","Dra. Joizeanne")</f>
        <v/>
      </c>
      <c r="G31" s="17" t="str">
        <f t="shared" ref="G31" si="37">IF(G30="","","Dra. Joizeanne")</f>
        <v/>
      </c>
      <c r="H31" s="39"/>
    </row>
    <row r="32" spans="2:8" x14ac:dyDescent="0.25">
      <c r="B32" s="37"/>
      <c r="C32" s="17" t="str">
        <f t="shared" ref="C32" si="38">IF(C30="","","Dra. Ilca")</f>
        <v/>
      </c>
      <c r="D32" s="17" t="str">
        <f t="shared" ref="D32:E32" si="39">IF(D30="","","Dra. Ilca")</f>
        <v/>
      </c>
      <c r="E32" s="17" t="str">
        <f t="shared" si="39"/>
        <v/>
      </c>
      <c r="F32" s="17" t="str">
        <f>IF(F30="","","Dra. Ilca")</f>
        <v/>
      </c>
      <c r="G32" s="17" t="str">
        <f t="shared" ref="G32" si="40">IF(G30="","","Dra. Ilca")</f>
        <v/>
      </c>
      <c r="H32" s="39"/>
    </row>
    <row r="33" spans="2:8" x14ac:dyDescent="0.25">
      <c r="B33" s="37"/>
      <c r="C33" s="18"/>
      <c r="D33" s="18"/>
      <c r="E33" s="18"/>
      <c r="F33" s="18"/>
      <c r="G33" s="18"/>
      <c r="H33" s="39"/>
    </row>
  </sheetData>
  <sheetProtection sheet="1" objects="1" scenarios="1"/>
  <phoneticPr fontId="4" type="noConversion"/>
  <hyperlinks>
    <hyperlink ref="G11" location="'1J'!A1" display="'1J'!A1" xr:uid="{DA4CEA0B-6469-4F18-815D-EC30207130FA}"/>
    <hyperlink ref="C15" location="'4J'!A1" display="'4J'!A1" xr:uid="{1E72E1D6-8149-4B35-93B4-B70EA6637A2E}"/>
    <hyperlink ref="D15" location="'5J'!A1" display="'5J'!A1" xr:uid="{D468EF30-99E0-4946-84CC-C6AA4357BF28}"/>
    <hyperlink ref="E15" location="'6J'!A1" display="'6J'!A1" xr:uid="{05DA6571-E54E-4CBA-BA85-211383D14A53}"/>
    <hyperlink ref="F15" location="'7J'!A1" display="'7J'!A1" xr:uid="{603FF0AA-B33E-474B-93A9-968282D87AED}"/>
    <hyperlink ref="G15" location="'8I'!A1" display="'8I'!A1" xr:uid="{2A5608F4-6AA2-4E8B-B6A9-804EE1B89D0C}"/>
    <hyperlink ref="C19" location="'11J'!A1" display="'11J'!A1" xr:uid="{1F04F973-10E3-4EEF-95C2-82BD9172FBC4}"/>
    <hyperlink ref="D19" location="'12J'!A1" display="'12J'!A1" xr:uid="{34C6A837-446B-4FA8-B89C-81D94DE62F20}"/>
    <hyperlink ref="E19" location="'13J'!A1" display="'13J'!A1" xr:uid="{8AD7BB1D-271E-4259-8476-BF5D886B9B58}"/>
    <hyperlink ref="F19" location="'14J'!A1" display="'14J'!A1" xr:uid="{58FC0995-C86B-4F64-B157-006ECA10EB79}"/>
    <hyperlink ref="G19" location="'15J'!A1" display="'15J'!A1" xr:uid="{ED5DEEB0-1FCE-4525-895E-88225F87DA14}"/>
    <hyperlink ref="C23" location="'18J'!A1" display="'18J'!A1" xr:uid="{3CAC9329-E0F5-4B1D-8FB2-CB7BBFB1F4A9}"/>
    <hyperlink ref="D23" location="'19J'!A1" display="'19J'!A1" xr:uid="{F623893E-4B20-40EE-B491-F761A1F12ECF}"/>
    <hyperlink ref="E23" location="'20J'!A1" display="'20J'!A1" xr:uid="{3D24899E-3F06-4219-942C-EE14573E853F}"/>
    <hyperlink ref="F23" location="'21J'!A1" display="'21J'!A1" xr:uid="{F6F2F3CD-81A2-41AC-9C51-61A5B502E27D}"/>
    <hyperlink ref="G23" location="'22J'!A1" display="'22J'!A1" xr:uid="{C9303FBC-D90A-44EC-A58C-B3DBBD75BFE1}"/>
    <hyperlink ref="C27" location="'25J'!A1" display="'25J'!A1" xr:uid="{039571E4-FF6E-459D-A6D7-D8673540FFD8}"/>
    <hyperlink ref="D27" location="'26J'!A1" display="'26J'!A1" xr:uid="{C7F893C6-D3DC-49A8-A4B3-AA8954054E55}"/>
    <hyperlink ref="E27" location="'27J'!A1" display="'27J'!A1" xr:uid="{9DE3B75F-FB25-4540-B844-065352ED122F}"/>
    <hyperlink ref="F27" location="'28J'!A1" display="'28J'!A1" xr:uid="{97C5753C-2555-4D4F-AB48-5DA66BD82962}"/>
    <hyperlink ref="G27" location="'29J'!A1" display="'29J'!A1" xr:uid="{3BAA9337-FD33-4706-BE26-761ADD0BFF3D}"/>
    <hyperlink ref="G12" location="'1I'!A1" display="'1I'!A1" xr:uid="{09B8DC4F-8982-477B-A719-3B7A962BFAC2}"/>
    <hyperlink ref="C16" location="'4I'!A1" display="'4I'!A1" xr:uid="{652C020C-F805-4409-A513-A05A93689596}"/>
    <hyperlink ref="D16" location="'5I'!A1" display="'5I'!A1" xr:uid="{43A30BEF-034B-4742-AF56-2754A2025FB6}"/>
    <hyperlink ref="E16" location="'6I'!A1" display="'6I'!A1" xr:uid="{46C19557-43EE-4C6B-BE6E-7E1EEBA90B90}"/>
    <hyperlink ref="F16" location="'7I'!A1" display="'7I'!A1" xr:uid="{84C8FA9D-E3B3-47D8-AB9B-06946112A799}"/>
    <hyperlink ref="G16" location="'8I'!A1" display="'8I'!A1" xr:uid="{E817DCF1-C8F9-4269-85F9-6A8F892CE63A}"/>
    <hyperlink ref="C20" location="'11I'!A1" display="'11I'!A1" xr:uid="{F2D5BBD9-D63F-4AF3-A109-037CF9068E36}"/>
    <hyperlink ref="D20" location="'12I'!A1" display="'12I'!A1" xr:uid="{D93BC28C-6C06-495E-9BB4-A9F978256632}"/>
    <hyperlink ref="E20" location="'13I'!A1" display="'13I'!A1" xr:uid="{BC23EBEC-4B8B-46C1-8A40-CED2A19D07DF}"/>
    <hyperlink ref="F20" location="'14I'!A1" display="'14I'!A1" xr:uid="{CEBEB95B-4AA7-40E2-B221-33E1B3479BE4}"/>
    <hyperlink ref="G20" location="'15I'!A1" display="'15I'!A1" xr:uid="{CB994C33-9729-40BD-8404-9A4BB70F7739}"/>
    <hyperlink ref="C24" location="'18I'!A1" display="'18I'!A1" xr:uid="{0EA2E3D5-221B-444A-BC59-C208F51B7DFB}"/>
    <hyperlink ref="D24" location="'19I'!A1" display="'19I'!A1" xr:uid="{EDBD23AD-B0E2-4AF9-8CF3-9E78E2CB6626}"/>
    <hyperlink ref="E24" location="'20I'!A1" display="'20I'!A1" xr:uid="{C1F4516C-323B-48B4-9239-9E00DE68C731}"/>
    <hyperlink ref="F24" location="'21I'!A1" display="'21I'!A1" xr:uid="{4D70B774-B778-45F8-A885-544F1CD96FF4}"/>
    <hyperlink ref="G24" location="'22I'!A1" display="'22I'!A1" xr:uid="{8FD909A0-704D-4D48-BC0A-F3D2B62CABEE}"/>
    <hyperlink ref="C28" location="'25I'!A1" display="'25I'!A1" xr:uid="{E50AB996-366F-477C-9B81-3D8ACD97609A}"/>
    <hyperlink ref="D28" location="'26I'!A1" display="'26I'!A1" xr:uid="{00E39A0A-2118-4D6F-B302-D25C6B38CAF8}"/>
    <hyperlink ref="E28" location="'27I'!A1" display="'27I'!A1" xr:uid="{D2DF0078-70FC-4169-B012-4DCAF9F5BD1F}"/>
    <hyperlink ref="F28" location="'28I'!A1" display="'28I'!A1" xr:uid="{E54CBCBD-5356-4ED9-A4BF-E0DB9D2A4758}"/>
    <hyperlink ref="G28" location="'29I'!A1" display="'29I'!A1" xr:uid="{90BA1FAE-9572-443B-8973-29CE97F0F246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F4805289-681F-4087-9849-BC2E34A37D3F}">
            <xm:f>'4J'!$C$47&gt;=12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36" id="{03BCFF84-2FB7-415C-A604-4B645DCFB9D6}">
            <xm:f>'11J'!$C$47&gt;=12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1" id="{68C0B1E8-BCE7-4E8F-B518-5B391453DFE1}">
            <xm:f>'18J'!$C$47&gt;=12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40" id="{76674871-5726-4F16-91A3-C9B405FFF279}">
            <xm:f>'5J'!$C$47&gt;=12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5" id="{EC9E9B87-A124-41E6-846F-9DF96DB64DBF}">
            <xm:f>'12J'!$C$47&gt;=12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0" id="{112540F5-C7DC-4352-84F9-3BB54C2F77DD}">
            <xm:f>'19J'!$C$47&gt;=12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39" id="{E9148397-832C-42B4-8424-D049465A5BC2}">
            <xm:f>'6J'!$C$47&gt;=12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4" id="{ABABB51F-7F55-4F6E-8126-DBDFB5BB7BF1}">
            <xm:f>'13J'!$C$47&gt;=12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29" id="{0E4C2D19-D937-4C40-BE64-0C9C28C4373F}">
            <xm:f>'20J'!$C$47&gt;=12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38" id="{3BFBA422-EDEE-4DB5-9344-EAE0ED3D9F33}">
            <xm:f>'7J'!$C$47&gt;=12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3" id="{52EFEB59-A905-4D02-AD1A-329A39A2BDDF}">
            <xm:f>'14J'!$C$47&gt;=12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28" id="{A1EA9311-ACE1-4768-A8D2-A37CCC99D38D}">
            <xm:f>'21J'!$C$47&gt;=12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42" id="{44CF923C-BCE7-4895-87A5-C73CC5353156}">
            <xm:f>'1J'!$C$47&gt;=12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37" id="{21F9E800-C2A8-4DB5-B4BD-373DC8FE44C1}">
            <xm:f>'8J'!$C$47&gt;=12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2" id="{A6FE6D6F-D61B-4424-9073-069CB0097CDA}">
            <xm:f>'15J'!$C$47&gt;=12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7" id="{6FB783D0-B468-46EB-A406-E2F1F55C98A3}">
            <xm:f>'22J'!$C$47&gt;=12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26" id="{CBF5D8F9-74E2-4BE6-AB52-BE6FFEA6C78B}">
            <xm:f>'25J'!$C$47&gt;=12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" id="{D3187104-98A1-4E6E-830F-AB9BEF4D157B}">
            <xm:f>'26J'!$C$47&gt;=12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4" id="{D1CFF415-D269-4E53-8844-E5077C099234}">
            <xm:f>'27J'!$C$47&gt;=12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3" id="{7B55CE94-BE42-41FD-98F1-24DFBB925137}">
            <xm:f>'28J'!$C$47&gt;=12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2" id="{5D0D9755-75BB-4298-990B-AE378B778FC4}">
            <xm:f>'29J'!$C$47&gt;=12</xm:f>
            <x14:dxf>
              <fill>
                <patternFill>
                  <bgColor theme="5" tint="0.79998168889431442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1" id="{774A02F8-7BF4-4239-9F6F-61C9A0D7A4E4}">
            <xm:f>'1I'!$C$47&gt;=15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20" id="{D922C88D-DDF2-4755-B29F-9D02D98D8758}">
            <xm:f>'4I'!$C$47&gt;=15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9" id="{9F16D46E-E5C1-4897-A6BD-560C921C0324}">
            <xm:f>'5I'!$C$47&gt;=15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8" id="{58C860AA-CC3D-4255-BA1A-4E7539F43B59}">
            <xm:f>'6I'!$C$47&gt;=15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7" id="{87D824E4-4474-41AB-881E-44076433E7C5}">
            <xm:f>'7I'!$C$47&gt;=15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6" id="{A46E736C-8C4C-4E73-8412-F171AC8CEE6F}">
            <xm:f>'8I'!$C$47&gt;=15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" id="{34579A86-CE47-4C3F-8788-2CC748317852}">
            <xm:f>'11I'!$C$47&gt;=15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4" id="{8B754C35-02A1-4916-90DB-17AC238B82D9}">
            <xm:f>'12I'!$C$47&gt;=15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3" id="{CE552335-AC1E-4037-A493-D02EBA3D7E8A}">
            <xm:f>'13I'!$C$47&gt;=15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2" id="{C454BA43-5BD6-496C-AB31-72951CF1160D}">
            <xm:f>'14I'!$C$47&gt;=15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1" id="{05009965-3B54-4402-BAA4-FFACC45D757B}">
            <xm:f>'15I'!$C$47&gt;=15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0" id="{C2FA5599-BC80-4446-BE61-833F20FF8A07}">
            <xm:f>'18I'!$C$47&gt;=15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" id="{8B9F9A07-2BC9-4351-9BA7-92E241F16911}">
            <xm:f>'19I'!$C$47&gt;=15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8" id="{AE216E18-96DC-427D-9337-66E9BFA72CE8}">
            <xm:f>'20I'!$C$47&gt;=15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7" id="{146242D4-CA9F-4BA3-9495-D863B50A2B17}">
            <xm:f>'21I'!$C$47&gt;=15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6" id="{49B852F7-2D91-4A12-95CA-CF8EBDD528C8}">
            <xm:f>'22I'!$C$47&gt;=15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5" id="{0FDAE854-FAC8-4B98-906B-C73DB184F48E}">
            <xm:f>'25I'!$C$47&gt;=15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4" id="{59ED58C1-DE89-4B5D-8681-D1D4733DF5FC}">
            <xm:f>'26I'!$C$47&gt;=15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3" id="{C91F549C-B7C4-416E-A5FE-193A27CA8386}">
            <xm:f>'27I'!$C$47&gt;=15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2" id="{6D30ADAD-CD28-4156-97B2-3E18FE0496A8}">
            <xm:f>'28I'!$C$47&gt;=15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1" id="{825827C8-673E-42D4-8B6A-BCA2A5451235}">
            <xm:f>'29I'!$C$47&gt;=15</xm:f>
            <x14:dxf>
              <fill>
                <patternFill>
                  <bgColor theme="5" tint="0.79998168889431442"/>
                </patternFill>
              </fill>
            </x14:dxf>
          </x14:cfRule>
          <xm:sqref>G28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13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45273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6" s="11"/>
      <c r="J6" t="str">
        <f>IF(Tabela8J567891011121314151617[[#This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7" s="11"/>
      <c r="J7" t="str">
        <f>IF(Tabela8J567891011121314151617[[#This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8" s="11"/>
      <c r="J8" t="str">
        <f>IF(Tabela8J567891011121314151617[[#This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9" s="11"/>
      <c r="J9" t="str">
        <f>IF(Tabela8J567891011121314151617[[#This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0" s="11"/>
      <c r="J10" t="str">
        <f>IF(Tabela8J567891011121314151617[[#This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1" s="11"/>
      <c r="J11" t="str">
        <f>IF(Tabela8J567891011121314151617[[#This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2" s="11"/>
      <c r="J12" t="str">
        <f>IF(Tabela8J567891011121314151617[[#This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3" s="11"/>
      <c r="J13" t="str">
        <f>IF(Tabela8J567891011121314151617[[#This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4" s="11"/>
      <c r="J14" t="str">
        <f>IF(Tabela8J567891011121314151617[[#This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5" s="11"/>
      <c r="J15" t="str">
        <f>IF(Tabela8J567891011121314151617[[#This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6" s="11"/>
      <c r="J16" t="str">
        <f>IF(Tabela8J567891011121314151617[[#This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7" s="11"/>
      <c r="J17" t="str">
        <f>IF(Tabela8J567891011121314151617[[#This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8" s="11"/>
      <c r="J18" t="str">
        <f>IF(Tabela8J567891011121314151617[[#This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9" s="11"/>
      <c r="J19" t="str">
        <f>IF(Tabela8J567891011121314151617[[#This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0" s="11"/>
      <c r="J20" t="str">
        <f>IF(Tabela8J567891011121314151617[[#This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1" s="11"/>
      <c r="J21" t="str">
        <f>IF(Tabela8J567891011121314151617[[#This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2" s="11"/>
      <c r="J22" t="str">
        <f>IF(Tabela8J567891011121314151617[[#This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3" s="11"/>
      <c r="J23" t="str">
        <f>IF(Tabela8J567891011121314151617[[#This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4" s="11"/>
      <c r="J24" t="str">
        <f>IF(Tabela8J567891011121314151617[[#This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5" s="11"/>
      <c r="J25" t="str">
        <f>IF(Tabela8J567891011121314151617[[#This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6" s="11"/>
      <c r="J26" t="str">
        <f>IF(Tabela8J567891011121314151617[[#This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7" s="11"/>
      <c r="J27" t="str">
        <f>IF(Tabela8J567891011121314151617[[#This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8" s="11"/>
      <c r="J28" t="str">
        <f>IF(Tabela8J567891011121314151617[[#This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9" s="11"/>
      <c r="J29" t="str">
        <f>IF(Tabela8J567891011121314151617[[#This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0" s="11"/>
      <c r="J30" t="str">
        <f>IF(Tabela8J567891011121314151617[[#This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1" s="11"/>
      <c r="J31" t="str">
        <f>IF(Tabela8J567891011121314151617[[#This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2" s="11"/>
      <c r="J32" t="str">
        <f>IF(Tabela8J567891011121314151617[[#This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3" s="11"/>
      <c r="J33" t="str">
        <f>IF(Tabela8J567891011121314151617[[#This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4" s="11"/>
      <c r="J34" t="str">
        <f>IF(Tabela8J567891011121314151617[[#This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5" s="11"/>
      <c r="J35" t="str">
        <f>IF(Tabela8J567891011121314151617[[#This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6" s="11"/>
      <c r="J36" t="str">
        <f>IF(Tabela8J567891011121314151617[[#This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7" s="11"/>
      <c r="J37" t="str">
        <f>IF(Tabela8J567891011121314151617[[#This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8" s="11"/>
      <c r="J38" t="str">
        <f>IF(Tabela8J567891011121314151617[[#This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9" s="11"/>
      <c r="J39" t="str">
        <f>IF(Tabela8J567891011121314151617[[#This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0" s="11"/>
      <c r="J40" t="str">
        <f>IF(Tabela8J567891011121314151617[[#This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1" s="11"/>
      <c r="J41" t="str">
        <f>IF(Tabela8J567891011121314151617[[#This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2" s="11"/>
      <c r="J42" t="str">
        <f>IF(Tabela8J567891011121314151617[[#This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3" s="11"/>
      <c r="J43" t="str">
        <f>IF(Tabela8J567891011121314151617[[#This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4" s="11"/>
      <c r="J44" t="str">
        <f>IF(Tabela8J567891011121314151617[[#This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5" s="11"/>
      <c r="J45" t="str">
        <f>IF(Tabela8J567891011121314151617[[#This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6" s="11"/>
      <c r="J46" t="str">
        <f>IF(Tabela8J567891011121314151617[[#This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SUBTOTAL(103,Tabela8J567891011121314151617[NOME])</f>
        <v>0</v>
      </c>
      <c r="H47" s="29"/>
    </row>
  </sheetData>
  <sheetProtection sheet="1" sort="0" autoFilter="0"/>
  <conditionalFormatting sqref="L6:M46">
    <cfRule type="containsText" dxfId="93" priority="1" operator="containsText" text="Não confirmado">
      <formula>NOT(ISERROR(SEARCH("Não confirmado",L6)))</formula>
    </cfRule>
    <cfRule type="containsText" dxfId="9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14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45274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6" s="11"/>
      <c r="J6" t="str">
        <f>IF(Tabela8J56789101112131415[[#This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7" s="11"/>
      <c r="J7" t="str">
        <f>IF(Tabela8J56789101112131415[[#This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8" s="11"/>
      <c r="J8" t="str">
        <f>IF(Tabela8J56789101112131415[[#This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9" s="11"/>
      <c r="J9" t="str">
        <f>IF(Tabela8J56789101112131415[[#This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0" s="11"/>
      <c r="J10" t="str">
        <f>IF(Tabela8J56789101112131415[[#This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1" s="11"/>
      <c r="J11" t="str">
        <f>IF(Tabela8J56789101112131415[[#This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2" s="11"/>
      <c r="J12" t="str">
        <f>IF(Tabela8J56789101112131415[[#This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3" s="11"/>
      <c r="J13" t="str">
        <f>IF(Tabela8J56789101112131415[[#This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4" s="11"/>
      <c r="J14" t="str">
        <f>IF(Tabela8J56789101112131415[[#This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5" s="11"/>
      <c r="J15" t="str">
        <f>IF(Tabela8J56789101112131415[[#This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6" s="11"/>
      <c r="J16" t="str">
        <f>IF(Tabela8J56789101112131415[[#This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7" s="11"/>
      <c r="J17" t="str">
        <f>IF(Tabela8J56789101112131415[[#This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8" s="11"/>
      <c r="J18" t="str">
        <f>IF(Tabela8J56789101112131415[[#This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9" s="11"/>
      <c r="J19" t="str">
        <f>IF(Tabela8J56789101112131415[[#This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0" s="11"/>
      <c r="J20" t="str">
        <f>IF(Tabela8J56789101112131415[[#This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1" s="11"/>
      <c r="J21" t="str">
        <f>IF(Tabela8J56789101112131415[[#This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2" s="11"/>
      <c r="J22" t="str">
        <f>IF(Tabela8J56789101112131415[[#This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3" s="11"/>
      <c r="J23" t="str">
        <f>IF(Tabela8J56789101112131415[[#This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4" s="11"/>
      <c r="J24" t="str">
        <f>IF(Tabela8J56789101112131415[[#This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5" s="11"/>
      <c r="J25" t="str">
        <f>IF(Tabela8J56789101112131415[[#This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6" s="11"/>
      <c r="J26" t="str">
        <f>IF(Tabela8J56789101112131415[[#This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7" s="11"/>
      <c r="J27" t="str">
        <f>IF(Tabela8J56789101112131415[[#This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8" s="11"/>
      <c r="J28" t="str">
        <f>IF(Tabela8J56789101112131415[[#This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9" s="11"/>
      <c r="J29" t="str">
        <f>IF(Tabela8J56789101112131415[[#This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0" s="11"/>
      <c r="J30" t="str">
        <f>IF(Tabela8J56789101112131415[[#This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1" s="11"/>
      <c r="J31" t="str">
        <f>IF(Tabela8J56789101112131415[[#This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2" s="11"/>
      <c r="J32" t="str">
        <f>IF(Tabela8J56789101112131415[[#This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3" s="11"/>
      <c r="J33" t="str">
        <f>IF(Tabela8J56789101112131415[[#This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4" s="11"/>
      <c r="J34" t="str">
        <f>IF(Tabela8J56789101112131415[[#This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33"/>
      <c r="D35" s="11"/>
      <c r="E35" s="11"/>
      <c r="F35" s="11"/>
      <c r="G35" s="11"/>
      <c r="H3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5" s="11"/>
      <c r="J35" t="str">
        <f>IF(Tabela8J56789101112131415[[#This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6" s="11"/>
      <c r="J36" t="str">
        <f>IF(Tabela8J56789101112131415[[#This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7" s="11"/>
      <c r="J37" t="str">
        <f>IF(Tabela8J56789101112131415[[#This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8" s="11"/>
      <c r="J38" t="str">
        <f>IF(Tabela8J56789101112131415[[#This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9" s="11"/>
      <c r="J39" t="str">
        <f>IF(Tabela8J56789101112131415[[#This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0" s="11"/>
      <c r="J40" t="str">
        <f>IF(Tabela8J56789101112131415[[#This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1" s="11"/>
      <c r="J41" t="str">
        <f>IF(Tabela8J56789101112131415[[#This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2" s="11"/>
      <c r="J42" t="str">
        <f>IF(Tabela8J56789101112131415[[#This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3" s="11"/>
      <c r="J43" t="str">
        <f>IF(Tabela8J56789101112131415[[#This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4" s="11"/>
      <c r="J44" t="str">
        <f>IF(Tabela8J56789101112131415[[#This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5" s="11"/>
      <c r="J45" t="str">
        <f>IF(Tabela8J56789101112131415[[#This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6" s="11"/>
      <c r="J46" t="str">
        <f>IF(Tabela8J56789101112131415[[#This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SUBTOTAL(103,Tabela8J56789101112131415[NOME])</f>
        <v>0</v>
      </c>
      <c r="H47" s="29"/>
    </row>
  </sheetData>
  <sheetProtection sheet="1" sort="0" autoFilter="0"/>
  <conditionalFormatting sqref="L6:M46">
    <cfRule type="containsText" dxfId="91" priority="1" operator="containsText" text="Não confirmado">
      <formula>NOT(ISERROR(SEARCH("Não confirmado",L6)))</formula>
    </cfRule>
    <cfRule type="containsText" dxfId="9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15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45275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6" s="11"/>
      <c r="J6" t="str">
        <f>IF(Tabela8J56789101112131415161718[[#This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7" s="11"/>
      <c r="J7" t="str">
        <f>IF(Tabela8J56789101112131415161718[[#This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8" s="11"/>
      <c r="J8" t="str">
        <f>IF(Tabela8J56789101112131415161718[[#This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9" s="11"/>
      <c r="J9" t="str">
        <f>IF(Tabela8J56789101112131415161718[[#This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0" s="11"/>
      <c r="J10" t="str">
        <f>IF(Tabela8J56789101112131415161718[[#This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1" s="11"/>
      <c r="J11" t="str">
        <f>IF(Tabela8J56789101112131415161718[[#This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2" s="11"/>
      <c r="J12" t="str">
        <f>IF(Tabela8J56789101112131415161718[[#This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3" s="11"/>
      <c r="J13" t="str">
        <f>IF(Tabela8J56789101112131415161718[[#This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4" s="11"/>
      <c r="J14" t="str">
        <f>IF(Tabela8J56789101112131415161718[[#This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5" s="11"/>
      <c r="J15" t="str">
        <f>IF(Tabela8J56789101112131415161718[[#This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6" s="11"/>
      <c r="J16" t="str">
        <f>IF(Tabela8J56789101112131415161718[[#This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7" s="11"/>
      <c r="J17" t="str">
        <f>IF(Tabela8J56789101112131415161718[[#This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8" s="11"/>
      <c r="J18" t="str">
        <f>IF(Tabela8J56789101112131415161718[[#This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9" s="11"/>
      <c r="J19" t="str">
        <f>IF(Tabela8J56789101112131415161718[[#This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0" s="11"/>
      <c r="J20" t="str">
        <f>IF(Tabela8J56789101112131415161718[[#This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1" s="11"/>
      <c r="J21" t="str">
        <f>IF(Tabela8J56789101112131415161718[[#This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2" s="11"/>
      <c r="J22" t="str">
        <f>IF(Tabela8J56789101112131415161718[[#This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3" s="11"/>
      <c r="J23" t="str">
        <f>IF(Tabela8J56789101112131415161718[[#This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4" s="11"/>
      <c r="J24" t="str">
        <f>IF(Tabela8J56789101112131415161718[[#This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5" s="11"/>
      <c r="J25" t="str">
        <f>IF(Tabela8J56789101112131415161718[[#This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6" s="11"/>
      <c r="J26" t="str">
        <f>IF(Tabela8J56789101112131415161718[[#This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7" s="11"/>
      <c r="J27" t="str">
        <f>IF(Tabela8J56789101112131415161718[[#This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8" s="11"/>
      <c r="J28" t="str">
        <f>IF(Tabela8J56789101112131415161718[[#This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9" s="11"/>
      <c r="J29" t="str">
        <f>IF(Tabela8J56789101112131415161718[[#This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0" s="11"/>
      <c r="J30" t="str">
        <f>IF(Tabela8J56789101112131415161718[[#This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1" s="11"/>
      <c r="J31" t="str">
        <f>IF(Tabela8J56789101112131415161718[[#This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2" s="11"/>
      <c r="J32" t="str">
        <f>IF(Tabela8J56789101112131415161718[[#This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3" s="11"/>
      <c r="J33" t="str">
        <f>IF(Tabela8J56789101112131415161718[[#This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4" s="11"/>
      <c r="J34" t="str">
        <f>IF(Tabela8J56789101112131415161718[[#This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5" s="11"/>
      <c r="J35" t="str">
        <f>IF(Tabela8J56789101112131415161718[[#This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6" s="11"/>
      <c r="J36" t="str">
        <f>IF(Tabela8J56789101112131415161718[[#This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7" s="11"/>
      <c r="J37" t="str">
        <f>IF(Tabela8J56789101112131415161718[[#This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8" s="11"/>
      <c r="J38" t="str">
        <f>IF(Tabela8J56789101112131415161718[[#This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9" s="11"/>
      <c r="J39" t="str">
        <f>IF(Tabela8J56789101112131415161718[[#This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0" s="11"/>
      <c r="J40" t="str">
        <f>IF(Tabela8J56789101112131415161718[[#This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1" s="11"/>
      <c r="J41" t="str">
        <f>IF(Tabela8J56789101112131415161718[[#This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2" s="11"/>
      <c r="J42" t="str">
        <f>IF(Tabela8J56789101112131415161718[[#This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3" s="11"/>
      <c r="J43" t="str">
        <f>IF(Tabela8J56789101112131415161718[[#This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4" s="11"/>
      <c r="J44" t="str">
        <f>IF(Tabela8J56789101112131415161718[[#This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5" s="11"/>
      <c r="J45" t="str">
        <f>IF(Tabela8J56789101112131415161718[[#This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6" s="11"/>
      <c r="J46" t="str">
        <f>IF(Tabela8J56789101112131415161718[[#This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SUBTOTAL(103,Tabela8J56789101112131415161718[NOME])</f>
        <v>0</v>
      </c>
      <c r="H47" s="29"/>
    </row>
  </sheetData>
  <sheetProtection sheet="1" sort="0" autoFilter="0"/>
  <conditionalFormatting sqref="L6:M46">
    <cfRule type="containsText" dxfId="89" priority="1" operator="containsText" text="Não confirmado">
      <formula>NOT(ISERROR(SEARCH("Não confirmado",L6)))</formula>
    </cfRule>
    <cfRule type="containsText" dxfId="8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18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45278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6" s="11"/>
      <c r="J6" t="str">
        <f>IF(Tabela8J567891011121314151617181920[[#This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7" s="11"/>
      <c r="J7" t="str">
        <f>IF(Tabela8J567891011121314151617181920[[#This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8" s="11"/>
      <c r="J8" t="str">
        <f>IF(Tabela8J567891011121314151617181920[[#This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9" s="11"/>
      <c r="J9" t="str">
        <f>IF(Tabela8J567891011121314151617181920[[#This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0" s="11"/>
      <c r="J10" t="str">
        <f>IF(Tabela8J567891011121314151617181920[[#This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1" s="11"/>
      <c r="J11" t="str">
        <f>IF(Tabela8J567891011121314151617181920[[#This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2" s="11"/>
      <c r="J12" t="str">
        <f>IF(Tabela8J567891011121314151617181920[[#This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3" s="11"/>
      <c r="J13" t="str">
        <f>IF(Tabela8J567891011121314151617181920[[#This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4" s="11"/>
      <c r="J14" t="str">
        <f>IF(Tabela8J567891011121314151617181920[[#This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5" s="11"/>
      <c r="J15" t="str">
        <f>IF(Tabela8J567891011121314151617181920[[#This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6" s="11"/>
      <c r="J16" t="str">
        <f>IF(Tabela8J567891011121314151617181920[[#This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7" s="11"/>
      <c r="J17" t="str">
        <f>IF(Tabela8J567891011121314151617181920[[#This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8" s="11"/>
      <c r="J18" t="str">
        <f>IF(Tabela8J567891011121314151617181920[[#This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9" s="11"/>
      <c r="J19" t="str">
        <f>IF(Tabela8J567891011121314151617181920[[#This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0" s="11"/>
      <c r="J20" t="str">
        <f>IF(Tabela8J567891011121314151617181920[[#This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1" s="11"/>
      <c r="J21" t="str">
        <f>IF(Tabela8J567891011121314151617181920[[#This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2" s="11"/>
      <c r="J22" t="str">
        <f>IF(Tabela8J567891011121314151617181920[[#This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3" s="11"/>
      <c r="J23" t="str">
        <f>IF(Tabela8J567891011121314151617181920[[#This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4" s="11"/>
      <c r="J24" t="str">
        <f>IF(Tabela8J567891011121314151617181920[[#This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5" s="11"/>
      <c r="J25" t="str">
        <f>IF(Tabela8J567891011121314151617181920[[#This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6" s="11"/>
      <c r="J26" t="str">
        <f>IF(Tabela8J567891011121314151617181920[[#This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7" s="11"/>
      <c r="J27" t="str">
        <f>IF(Tabela8J567891011121314151617181920[[#This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8" s="11"/>
      <c r="J28" t="str">
        <f>IF(Tabela8J567891011121314151617181920[[#This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9" s="11"/>
      <c r="J29" t="str">
        <f>IF(Tabela8J567891011121314151617181920[[#This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0" s="11"/>
      <c r="J30" t="str">
        <f>IF(Tabela8J567891011121314151617181920[[#This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1" s="11"/>
      <c r="J31" t="str">
        <f>IF(Tabela8J567891011121314151617181920[[#This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2" s="11"/>
      <c r="J32" t="str">
        <f>IF(Tabela8J567891011121314151617181920[[#This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3" s="11"/>
      <c r="J33" t="str">
        <f>IF(Tabela8J567891011121314151617181920[[#This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4" s="11"/>
      <c r="J34" t="str">
        <f>IF(Tabela8J567891011121314151617181920[[#This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5" s="11"/>
      <c r="J35" t="str">
        <f>IF(Tabela8J567891011121314151617181920[[#This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6" s="11"/>
      <c r="J36" t="str">
        <f>IF(Tabela8J567891011121314151617181920[[#This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7" s="11"/>
      <c r="J37" t="str">
        <f>IF(Tabela8J567891011121314151617181920[[#This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8" s="11"/>
      <c r="J38" t="str">
        <f>IF(Tabela8J567891011121314151617181920[[#This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9" s="11"/>
      <c r="J39" t="str">
        <f>IF(Tabela8J567891011121314151617181920[[#This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0" s="11"/>
      <c r="J40" t="str">
        <f>IF(Tabela8J567891011121314151617181920[[#This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1" s="11"/>
      <c r="J41" t="str">
        <f>IF(Tabela8J567891011121314151617181920[[#This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2" s="11"/>
      <c r="J42" t="str">
        <f>IF(Tabela8J567891011121314151617181920[[#This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3" s="11"/>
      <c r="J43" t="str">
        <f>IF(Tabela8J567891011121314151617181920[[#This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4" s="11"/>
      <c r="J44" t="str">
        <f>IF(Tabela8J567891011121314151617181920[[#This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5" s="11"/>
      <c r="J45" t="str">
        <f>IF(Tabela8J567891011121314151617181920[[#This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6" s="11"/>
      <c r="J46" t="str">
        <f>IF(Tabela8J567891011121314151617181920[[#This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SUBTOTAL(103,Tabela8J567891011121314151617181920[NOME])</f>
        <v>0</v>
      </c>
      <c r="H47" s="29"/>
    </row>
  </sheetData>
  <sheetProtection sheet="1" sort="0" autoFilter="0"/>
  <conditionalFormatting sqref="L6:M46">
    <cfRule type="containsText" dxfId="87" priority="1" operator="containsText" text="Não confirmado">
      <formula>NOT(ISERROR(SEARCH("Não confirmado",L6)))</formula>
    </cfRule>
    <cfRule type="containsText" dxfId="8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19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45279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6" s="11"/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7" s="11"/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8" s="11"/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9" s="11"/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0" s="11"/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1" s="11"/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2" s="11"/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3" s="11"/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4" s="11"/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5" s="11"/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6" s="11"/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7" s="11"/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8" s="11"/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9" s="11"/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0" s="11"/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1" s="11"/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2" s="11"/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3" s="11"/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4" s="11"/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5" s="11"/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6" s="11"/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7" s="11"/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8" s="11"/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9" s="11"/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0" s="11"/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1" s="11"/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2" s="11"/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3" s="11"/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4" s="11"/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5" s="11"/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6" s="11"/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7" s="11"/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8" s="11"/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9" s="11"/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0" s="11"/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1" s="11"/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2" s="11"/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3" s="11"/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4" s="11"/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5" s="11"/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6" s="11"/>
      <c r="K46" s="31"/>
      <c r="L46" s="11"/>
      <c r="M46" s="11"/>
      <c r="N46" s="11"/>
    </row>
    <row r="47" spans="2:14" x14ac:dyDescent="0.25">
      <c r="C47">
        <f>SUBTOTAL(103,Tabela8J5678910[NOME])</f>
        <v>0</v>
      </c>
      <c r="H47" s="29"/>
    </row>
  </sheetData>
  <sheetProtection sheet="1" sort="0" autoFilter="0"/>
  <conditionalFormatting sqref="L6:M46">
    <cfRule type="containsText" dxfId="85" priority="1" operator="containsText" text="Não confirmado">
      <formula>NOT(ISERROR(SEARCH("Não confirmado",L6)))</formula>
    </cfRule>
    <cfRule type="containsText" dxfId="8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20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45280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6" s="11"/>
      <c r="J6" t="str">
        <f>IF(Tabela8J56[[#This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7" s="11"/>
      <c r="J7" t="str">
        <f>IF(Tabela8J56[[#This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8" s="11"/>
      <c r="J8" t="str">
        <f>IF(Tabela8J56[[#This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9" s="11"/>
      <c r="J9" t="str">
        <f>IF(Tabela8J56[[#This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0" s="11"/>
      <c r="J10" t="str">
        <f>IF(Tabela8J56[[#This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1" s="11"/>
      <c r="J11" t="str">
        <f>IF(Tabela8J56[[#This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2" s="11"/>
      <c r="J12" t="str">
        <f>IF(Tabela8J56[[#This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3" s="11"/>
      <c r="J13" t="str">
        <f>IF(Tabela8J56[[#This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4" s="11"/>
      <c r="J14" t="str">
        <f>IF(Tabela8J56[[#This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5" s="11"/>
      <c r="J15" t="str">
        <f>IF(Tabela8J56[[#This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6" s="11"/>
      <c r="J16" t="str">
        <f>IF(Tabela8J56[[#This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7" s="11"/>
      <c r="J17" t="str">
        <f>IF(Tabela8J56[[#This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8" s="11"/>
      <c r="J18" t="str">
        <f>IF(Tabela8J56[[#This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9" s="11"/>
      <c r="J19" t="str">
        <f>IF(Tabela8J56[[#This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0" s="11"/>
      <c r="J20" t="str">
        <f>IF(Tabela8J56[[#This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1" s="11"/>
      <c r="J21" t="str">
        <f>IF(Tabela8J56[[#This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2" s="11"/>
      <c r="J22" t="str">
        <f>IF(Tabela8J56[[#This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3" s="11"/>
      <c r="J23" t="str">
        <f>IF(Tabela8J56[[#This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4" s="11"/>
      <c r="J24" t="str">
        <f>IF(Tabela8J56[[#This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5" s="11"/>
      <c r="J25" t="str">
        <f>IF(Tabela8J56[[#This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6" s="11"/>
      <c r="J26" t="str">
        <f>IF(Tabela8J56[[#This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7" s="11"/>
      <c r="J27" t="str">
        <f>IF(Tabela8J56[[#This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8" s="11"/>
      <c r="J28" t="str">
        <f>IF(Tabela8J56[[#This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9" s="11"/>
      <c r="J29" t="str">
        <f>IF(Tabela8J56[[#This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0" s="11"/>
      <c r="J30" t="str">
        <f>IF(Tabela8J56[[#This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1" s="11"/>
      <c r="J31" t="str">
        <f>IF(Tabela8J56[[#This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2" s="11"/>
      <c r="J32" t="str">
        <f>IF(Tabela8J56[[#This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3" s="11"/>
      <c r="J33" t="str">
        <f>IF(Tabela8J56[[#This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4" s="11"/>
      <c r="J34" t="str">
        <f>IF(Tabela8J56[[#This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5" s="11"/>
      <c r="J35" t="str">
        <f>IF(Tabela8J56[[#This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6" s="11"/>
      <c r="J36" t="str">
        <f>IF(Tabela8J56[[#This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7" s="11"/>
      <c r="J37" t="str">
        <f>IF(Tabela8J56[[#This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8" s="11"/>
      <c r="J38" t="str">
        <f>IF(Tabela8J56[[#This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9" s="11"/>
      <c r="J39" t="str">
        <f>IF(Tabela8J56[[#This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0" s="11"/>
      <c r="J40" t="str">
        <f>IF(Tabela8J56[[#This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1" s="11"/>
      <c r="J41" t="str">
        <f>IF(Tabela8J56[[#This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2" s="11"/>
      <c r="J42" t="str">
        <f>IF(Tabela8J56[[#This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3" s="11"/>
      <c r="J43" t="str">
        <f>IF(Tabela8J56[[#This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4" s="11"/>
      <c r="J44" t="str">
        <f>IF(Tabela8J56[[#This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5" s="11"/>
      <c r="J45" t="str">
        <f>IF(Tabela8J56[[#This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6" s="11"/>
      <c r="J46" t="str">
        <f>IF(Tabela8J56[[#This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SUBTOTAL(103,Tabela8J56[NOME])</f>
        <v>0</v>
      </c>
      <c r="H47" s="29"/>
    </row>
  </sheetData>
  <sheetProtection sheet="1" sort="0" autoFilter="0"/>
  <conditionalFormatting sqref="L6:M46">
    <cfRule type="containsText" dxfId="83" priority="1" operator="containsText" text="Não confirmado">
      <formula>NOT(ISERROR(SEARCH("Não confirmado",L6)))</formula>
    </cfRule>
    <cfRule type="containsText" dxfId="8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21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45281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6" s="11"/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7" s="11"/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8" s="11"/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9" s="11"/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0" s="11"/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1" s="11"/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2" s="11"/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3" s="11"/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4" s="11"/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5" s="11"/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6" s="11"/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7" s="11"/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8" s="11"/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9" s="11"/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0" s="11"/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1" s="11"/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2" s="11"/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3" s="11"/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4" s="11"/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5" s="11"/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6" s="11"/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7" s="11"/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8" s="11"/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9" s="11"/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0" s="11"/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1" s="11"/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2" s="11"/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3" s="11"/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4" s="11"/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5" s="11"/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6" s="11"/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7" s="11"/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8" s="11"/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9" s="11"/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0" s="11"/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1" s="11"/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2" s="11"/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3" s="11"/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4" s="11"/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5" s="11"/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6" s="11"/>
      <c r="K46" s="31"/>
      <c r="L46" s="11"/>
      <c r="M46" s="11"/>
      <c r="N46" s="11"/>
    </row>
    <row r="47" spans="2:14" x14ac:dyDescent="0.25">
      <c r="C47">
        <f>SUBTOTAL(103,Tabela8J567891011121314151617181936[NOME])</f>
        <v>0</v>
      </c>
      <c r="H47" s="29"/>
    </row>
  </sheetData>
  <sheetProtection sheet="1" sort="0" autoFilter="0"/>
  <conditionalFormatting sqref="L6:M46">
    <cfRule type="containsText" dxfId="81" priority="1" operator="containsText" text="Não confirmado">
      <formula>NOT(ISERROR(SEARCH("Não confirmado",L6)))</formula>
    </cfRule>
    <cfRule type="containsText" dxfId="8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22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45282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6" s="11"/>
      <c r="J6" t="str">
        <f>IF(Tabela8J56789[[#This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7" s="11"/>
      <c r="J7" t="str">
        <f>IF(Tabela8J56789[[#This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8" s="11"/>
      <c r="J8" t="str">
        <f>IF(Tabela8J56789[[#This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9" s="11"/>
      <c r="J9" t="str">
        <f>IF(Tabela8J56789[[#This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0" s="11"/>
      <c r="J10" t="str">
        <f>IF(Tabela8J56789[[#This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1" s="11"/>
      <c r="J11" t="str">
        <f>IF(Tabela8J56789[[#This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2" s="11"/>
      <c r="J12" t="str">
        <f>IF(Tabela8J56789[[#This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3" s="11"/>
      <c r="J13" t="str">
        <f>IF(Tabela8J56789[[#This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4" s="11"/>
      <c r="J14" t="str">
        <f>IF(Tabela8J56789[[#This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5" s="11"/>
      <c r="J15" t="str">
        <f>IF(Tabela8J56789[[#This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6" s="11"/>
      <c r="J16" t="str">
        <f>IF(Tabela8J56789[[#This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7" s="11"/>
      <c r="J17" t="str">
        <f>IF(Tabela8J56789[[#This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8" s="11"/>
      <c r="J18" t="str">
        <f>IF(Tabela8J56789[[#This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9" s="11"/>
      <c r="J19" t="str">
        <f>IF(Tabela8J56789[[#This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0" s="11"/>
      <c r="J20" t="str">
        <f>IF(Tabela8J56789[[#This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1" s="11"/>
      <c r="J21" t="str">
        <f>IF(Tabela8J56789[[#This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2" s="11"/>
      <c r="J22" t="str">
        <f>IF(Tabela8J56789[[#This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3" s="11"/>
      <c r="J23" t="str">
        <f>IF(Tabela8J56789[[#This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4" s="11"/>
      <c r="J24" t="str">
        <f>IF(Tabela8J56789[[#This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5" s="11"/>
      <c r="J25" t="str">
        <f>IF(Tabela8J56789[[#This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6" s="11"/>
      <c r="J26" t="str">
        <f>IF(Tabela8J56789[[#This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7" s="11"/>
      <c r="J27" t="str">
        <f>IF(Tabela8J56789[[#This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8" s="11"/>
      <c r="J28" t="str">
        <f>IF(Tabela8J56789[[#This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9" s="11"/>
      <c r="J29" t="str">
        <f>IF(Tabela8J56789[[#This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0" s="11"/>
      <c r="J30" t="str">
        <f>IF(Tabela8J56789[[#This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1" s="11"/>
      <c r="J31" t="str">
        <f>IF(Tabela8J56789[[#This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2" s="11"/>
      <c r="J32" t="str">
        <f>IF(Tabela8J56789[[#This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3" s="11"/>
      <c r="J33" t="str">
        <f>IF(Tabela8J56789[[#This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4" s="11"/>
      <c r="J34" t="str">
        <f>IF(Tabela8J56789[[#This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5" s="11"/>
      <c r="J35" t="str">
        <f>IF(Tabela8J56789[[#This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6" s="11"/>
      <c r="J36" t="str">
        <f>IF(Tabela8J56789[[#This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7" s="11"/>
      <c r="J37" t="str">
        <f>IF(Tabela8J56789[[#This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8" s="11"/>
      <c r="J38" t="str">
        <f>IF(Tabela8J56789[[#This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9" s="11"/>
      <c r="J39" t="str">
        <f>IF(Tabela8J56789[[#This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0" s="11"/>
      <c r="J40" t="str">
        <f>IF(Tabela8J56789[[#This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1" s="11"/>
      <c r="J41" t="str">
        <f>IF(Tabela8J56789[[#This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2" s="11"/>
      <c r="J42" t="str">
        <f>IF(Tabela8J56789[[#This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3" s="11"/>
      <c r="J43" t="str">
        <f>IF(Tabela8J56789[[#This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4" s="11"/>
      <c r="J44" t="str">
        <f>IF(Tabela8J56789[[#This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5" s="11"/>
      <c r="J45" t="str">
        <f>IF(Tabela8J56789[[#This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6" s="11"/>
      <c r="J46" t="str">
        <f>IF(Tabela8J56789[[#This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SUBTOTAL(103,Tabela8J56789[NOME])</f>
        <v>0</v>
      </c>
      <c r="H47" s="29"/>
    </row>
  </sheetData>
  <sheetProtection sheet="1" sort="0" autoFilter="0"/>
  <conditionalFormatting sqref="L6:M46">
    <cfRule type="containsText" dxfId="79" priority="1" operator="containsText" text="Não confirmado">
      <formula>NOT(ISERROR(SEARCH("Não confirmado",L6)))</formula>
    </cfRule>
    <cfRule type="containsText" dxfId="7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25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45285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6" s="11"/>
      <c r="J6" t="str">
        <f>IF(Tabela8J567891011[[#This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7" s="11"/>
      <c r="J7" t="str">
        <f>IF(Tabela8J567891011[[#This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8" s="11"/>
      <c r="J8" t="str">
        <f>IF(Tabela8J567891011[[#This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9" s="11"/>
      <c r="J9" t="str">
        <f>IF(Tabela8J567891011[[#This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0" s="11"/>
      <c r="J10" t="str">
        <f>IF(Tabela8J567891011[[#This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1" s="11"/>
      <c r="J11" t="str">
        <f>IF(Tabela8J567891011[[#This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2" s="11"/>
      <c r="J12" t="str">
        <f>IF(Tabela8J567891011[[#This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3" s="11"/>
      <c r="J13" t="str">
        <f>IF(Tabela8J567891011[[#This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4" s="11"/>
      <c r="J14" t="str">
        <f>IF(Tabela8J567891011[[#This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5" s="11"/>
      <c r="J15" t="str">
        <f>IF(Tabela8J567891011[[#This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6" s="11"/>
      <c r="J16" t="str">
        <f>IF(Tabela8J567891011[[#This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7" s="11"/>
      <c r="J17" t="str">
        <f>IF(Tabela8J567891011[[#This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8" s="11"/>
      <c r="J18" t="str">
        <f>IF(Tabela8J567891011[[#This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9" s="11"/>
      <c r="J19" t="str">
        <f>IF(Tabela8J567891011[[#This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0" s="11"/>
      <c r="J20" t="str">
        <f>IF(Tabela8J567891011[[#This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1" s="11"/>
      <c r="J21" t="str">
        <f>IF(Tabela8J567891011[[#This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2" s="11"/>
      <c r="J22" t="str">
        <f>IF(Tabela8J567891011[[#This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3" s="11"/>
      <c r="J23" t="str">
        <f>IF(Tabela8J567891011[[#This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4" s="11"/>
      <c r="J24" t="str">
        <f>IF(Tabela8J567891011[[#This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5" s="11"/>
      <c r="J25" t="str">
        <f>IF(Tabela8J567891011[[#This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6" s="11"/>
      <c r="J26" t="str">
        <f>IF(Tabela8J567891011[[#This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7" s="11"/>
      <c r="J27" t="str">
        <f>IF(Tabela8J567891011[[#This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8" s="11"/>
      <c r="J28" t="str">
        <f>IF(Tabela8J567891011[[#This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9" s="11"/>
      <c r="J29" t="str">
        <f>IF(Tabela8J567891011[[#This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0" s="11"/>
      <c r="J30" t="str">
        <f>IF(Tabela8J567891011[[#This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1" s="11"/>
      <c r="J31" t="str">
        <f>IF(Tabela8J567891011[[#This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2" s="11"/>
      <c r="J32" t="str">
        <f>IF(Tabela8J567891011[[#This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3" s="11"/>
      <c r="J33" t="str">
        <f>IF(Tabela8J567891011[[#This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4" s="11"/>
      <c r="J34" t="str">
        <f>IF(Tabela8J567891011[[#This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5" s="11"/>
      <c r="J35" t="str">
        <f>IF(Tabela8J567891011[[#This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6" s="11"/>
      <c r="J36" t="str">
        <f>IF(Tabela8J567891011[[#This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7" s="11"/>
      <c r="J37" t="str">
        <f>IF(Tabela8J567891011[[#This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8" s="11"/>
      <c r="J38" t="str">
        <f>IF(Tabela8J567891011[[#This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9" s="11"/>
      <c r="J39" t="str">
        <f>IF(Tabela8J567891011[[#This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0" s="11"/>
      <c r="J40" t="str">
        <f>IF(Tabela8J567891011[[#This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1" s="11"/>
      <c r="J41" t="str">
        <f>IF(Tabela8J567891011[[#This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2" s="11"/>
      <c r="J42" t="str">
        <f>IF(Tabela8J567891011[[#This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3" s="11"/>
      <c r="J43" t="str">
        <f>IF(Tabela8J567891011[[#This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4" s="11"/>
      <c r="J44" t="str">
        <f>IF(Tabela8J567891011[[#This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5" s="11"/>
      <c r="J45" t="str">
        <f>IF(Tabela8J567891011[[#This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6" s="11"/>
      <c r="J46" t="str">
        <f>IF(Tabela8J567891011[[#This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SUBTOTAL(103,Tabela8J567891011[NOME])</f>
        <v>0</v>
      </c>
      <c r="H47" s="29"/>
    </row>
  </sheetData>
  <sheetProtection sheet="1" sort="0" autoFilter="0"/>
  <conditionalFormatting sqref="L6:M46">
    <cfRule type="containsText" dxfId="77" priority="1" operator="containsText" text="Não confirmado">
      <formula>NOT(ISERROR(SEARCH("Não confirmado",L6)))</formula>
    </cfRule>
    <cfRule type="containsText" dxfId="7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26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45286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6" s="11"/>
      <c r="J6" t="str">
        <f>IF(Tabela8J567891011122[[#This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7" s="11"/>
      <c r="J7" t="str">
        <f>IF(Tabela8J567891011122[[#This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8" s="11"/>
      <c r="J8" t="str">
        <f>IF(Tabela8J567891011122[[#This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9" s="11"/>
      <c r="J9" t="str">
        <f>IF(Tabela8J567891011122[[#This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0" s="11"/>
      <c r="J10" t="str">
        <f>IF(Tabela8J567891011122[[#This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1" s="11"/>
      <c r="J11" t="str">
        <f>IF(Tabela8J567891011122[[#This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2" s="11"/>
      <c r="J12" t="str">
        <f>IF(Tabela8J567891011122[[#This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3" s="11"/>
      <c r="J13" t="str">
        <f>IF(Tabela8J567891011122[[#This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4" s="11"/>
      <c r="J14" t="str">
        <f>IF(Tabela8J567891011122[[#This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5" s="11"/>
      <c r="J15" t="str">
        <f>IF(Tabela8J567891011122[[#This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6" s="11"/>
      <c r="J16" t="str">
        <f>IF(Tabela8J567891011122[[#This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7" s="11"/>
      <c r="J17" t="str">
        <f>IF(Tabela8J567891011122[[#This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8" s="11"/>
      <c r="J18" t="str">
        <f>IF(Tabela8J567891011122[[#This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9" s="11"/>
      <c r="J19" t="str">
        <f>IF(Tabela8J567891011122[[#This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0" s="11"/>
      <c r="J20" t="str">
        <f>IF(Tabela8J567891011122[[#This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1" s="11"/>
      <c r="J21" t="str">
        <f>IF(Tabela8J567891011122[[#This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2" s="11"/>
      <c r="J22" t="str">
        <f>IF(Tabela8J567891011122[[#This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3" s="11"/>
      <c r="J23" t="str">
        <f>IF(Tabela8J567891011122[[#This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4" s="11"/>
      <c r="J24" t="str">
        <f>IF(Tabela8J567891011122[[#This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5" s="11"/>
      <c r="J25" t="str">
        <f>IF(Tabela8J567891011122[[#This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6" s="11"/>
      <c r="J26" t="str">
        <f>IF(Tabela8J567891011122[[#This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7" s="11"/>
      <c r="J27" t="str">
        <f>IF(Tabela8J567891011122[[#This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8" s="11"/>
      <c r="J28" t="str">
        <f>IF(Tabela8J567891011122[[#This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9" s="11"/>
      <c r="J29" t="str">
        <f>IF(Tabela8J567891011122[[#This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0" s="11"/>
      <c r="J30" t="str">
        <f>IF(Tabela8J567891011122[[#This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1" s="11"/>
      <c r="J31" t="str">
        <f>IF(Tabela8J567891011122[[#This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2" s="11"/>
      <c r="J32" t="str">
        <f>IF(Tabela8J567891011122[[#This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3" s="11"/>
      <c r="J33" t="str">
        <f>IF(Tabela8J567891011122[[#This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4" s="11"/>
      <c r="J34" t="str">
        <f>IF(Tabela8J567891011122[[#This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5" s="11"/>
      <c r="J35" t="str">
        <f>IF(Tabela8J567891011122[[#This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6" s="11"/>
      <c r="J36" t="str">
        <f>IF(Tabela8J567891011122[[#This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7" s="11"/>
      <c r="J37" t="str">
        <f>IF(Tabela8J567891011122[[#This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8" s="11"/>
      <c r="J38" t="str">
        <f>IF(Tabela8J567891011122[[#This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9" s="11"/>
      <c r="J39" t="str">
        <f>IF(Tabela8J567891011122[[#This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0" s="11"/>
      <c r="J40" t="str">
        <f>IF(Tabela8J567891011122[[#This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1" s="11"/>
      <c r="J41" t="str">
        <f>IF(Tabela8J567891011122[[#This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2" s="11"/>
      <c r="J42" t="str">
        <f>IF(Tabela8J567891011122[[#This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3" s="11"/>
      <c r="J43" t="str">
        <f>IF(Tabela8J567891011122[[#This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4" s="11"/>
      <c r="J44" t="str">
        <f>IF(Tabela8J567891011122[[#This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5" s="11"/>
      <c r="J45" t="str">
        <f>IF(Tabela8J567891011122[[#This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6" s="11"/>
      <c r="J46" t="str">
        <f>IF(Tabela8J567891011122[[#This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SUBTOTAL(103,Tabela8J567891011122[NOME])</f>
        <v>0</v>
      </c>
      <c r="H47" s="29"/>
    </row>
  </sheetData>
  <sheetProtection sheet="1" sort="0" autoFilter="0"/>
  <conditionalFormatting sqref="L6:M46">
    <cfRule type="containsText" dxfId="75" priority="1" operator="containsText" text="Não confirmado">
      <formula>NOT(ISERROR(SEARCH("Não confirmado",L6)))</formula>
    </cfRule>
    <cfRule type="containsText" dxfId="7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13" sqref="E1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1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45261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6" s="11"/>
      <c r="J6" t="str">
        <f>IF(Tabela8J1438[[#This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7" s="11"/>
      <c r="J7" t="str">
        <f>IF(Tabela8J1438[[#This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8" s="11"/>
      <c r="J8" t="str">
        <f>IF(Tabela8J1438[[#This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9" s="11"/>
      <c r="J9" t="str">
        <f>IF(Tabela8J1438[[#This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0" s="11"/>
      <c r="J10" t="str">
        <f>IF(Tabela8J1438[[#This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1" s="11"/>
      <c r="J11" t="str">
        <f>IF(Tabela8J1438[[#This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2" s="11"/>
      <c r="J12" t="str">
        <f>IF(Tabela8J1438[[#This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3" s="11"/>
      <c r="J13" t="str">
        <f>IF(Tabela8J1438[[#This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4" s="11"/>
      <c r="J14" t="str">
        <f>IF(Tabela8J1438[[#This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5" s="11"/>
      <c r="J15" t="str">
        <f>IF(Tabela8J1438[[#This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6" s="11"/>
      <c r="J16" t="str">
        <f>IF(Tabela8J1438[[#This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7" s="11"/>
      <c r="J17" t="str">
        <f>IF(Tabela8J1438[[#This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8" s="11"/>
      <c r="J18" t="str">
        <f>IF(Tabela8J1438[[#This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9" s="11"/>
      <c r="J19" t="str">
        <f>IF(Tabela8J1438[[#This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0" s="11"/>
      <c r="J20" t="str">
        <f>IF(Tabela8J1438[[#This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1" s="11"/>
      <c r="J21" t="str">
        <f>IF(Tabela8J1438[[#This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2" s="11"/>
      <c r="J22" t="str">
        <f>IF(Tabela8J1438[[#This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3" s="11"/>
      <c r="J23" t="str">
        <f>IF(Tabela8J1438[[#This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4" s="11"/>
      <c r="J24" t="str">
        <f>IF(Tabela8J1438[[#This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5" s="11"/>
      <c r="J25" t="str">
        <f>IF(Tabela8J1438[[#This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6" s="11"/>
      <c r="J26" t="str">
        <f>IF(Tabela8J1438[[#This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7" s="11"/>
      <c r="J27" t="str">
        <f>IF(Tabela8J1438[[#This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8" s="11"/>
      <c r="J28" t="str">
        <f>IF(Tabela8J1438[[#This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9" s="11"/>
      <c r="J29" t="str">
        <f>IF(Tabela8J1438[[#This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0" s="11"/>
      <c r="J30" t="str">
        <f>IF(Tabela8J1438[[#This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1" s="11"/>
      <c r="J31" t="str">
        <f>IF(Tabela8J1438[[#This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2" s="11"/>
      <c r="J32" t="str">
        <f>IF(Tabela8J1438[[#This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3" s="11"/>
      <c r="J33" t="str">
        <f>IF(Tabela8J1438[[#This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4" s="11"/>
      <c r="J34" t="str">
        <f>IF(Tabela8J1438[[#This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5" s="11"/>
      <c r="J35" t="str">
        <f>IF(Tabela8J1438[[#This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6" s="11"/>
      <c r="J36" t="str">
        <f>IF(Tabela8J1438[[#This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7" s="11"/>
      <c r="J37" t="str">
        <f>IF(Tabela8J1438[[#This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8" s="11"/>
      <c r="J38" t="str">
        <f>IF(Tabela8J1438[[#This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9" s="11"/>
      <c r="J39" t="str">
        <f>IF(Tabela8J1438[[#This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0" s="11"/>
      <c r="J40" t="str">
        <f>IF(Tabela8J1438[[#This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1" s="11"/>
      <c r="J41" t="str">
        <f>IF(Tabela8J1438[[#This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2" s="11"/>
      <c r="J42" t="str">
        <f>IF(Tabela8J1438[[#This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3" s="11"/>
      <c r="J43" t="str">
        <f>IF(Tabela8J1438[[#This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4" s="11"/>
      <c r="J44" t="str">
        <f>IF(Tabela8J1438[[#This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5" s="11"/>
      <c r="J45" t="str">
        <f>IF(Tabela8J1438[[#This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6" s="11"/>
      <c r="J46" t="str">
        <f>IF(Tabela8J1438[[#This Row],[EXAME]]&lt;&gt;"","Dra. Joizeanne","")</f>
        <v/>
      </c>
      <c r="K46" s="31"/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heet="1" sort="0" autoFilter="0"/>
  <conditionalFormatting sqref="L6:M46">
    <cfRule type="containsText" dxfId="109" priority="1" operator="containsText" text="Não confirmado">
      <formula>NOT(ISERROR(SEARCH("Não confirmado",L6)))</formula>
    </cfRule>
    <cfRule type="containsText" dxfId="10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I4" sqref="I4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27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45287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6" s="11"/>
      <c r="J6" t="str">
        <f>IF(Tabela8J5678[[#This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7" s="11"/>
      <c r="J7" t="str">
        <f>IF(Tabela8J5678[[#This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8" s="11"/>
      <c r="J8" t="str">
        <f>IF(Tabela8J5678[[#This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9" s="11"/>
      <c r="J9" t="str">
        <f>IF(Tabela8J5678[[#This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0" s="11"/>
      <c r="J10" t="str">
        <f>IF(Tabela8J5678[[#This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1" s="11"/>
      <c r="J11" t="str">
        <f>IF(Tabela8J5678[[#This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2" s="11"/>
      <c r="J12" t="str">
        <f>IF(Tabela8J5678[[#This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3" s="11"/>
      <c r="J13" t="str">
        <f>IF(Tabela8J5678[[#This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4" s="11"/>
      <c r="J14" t="str">
        <f>IF(Tabela8J5678[[#This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5" s="11"/>
      <c r="J15" t="str">
        <f>IF(Tabela8J5678[[#This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6" s="11"/>
      <c r="J16" t="str">
        <f>IF(Tabela8J5678[[#This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7" s="11"/>
      <c r="J17" t="str">
        <f>IF(Tabela8J5678[[#This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8" s="11"/>
      <c r="J18" t="str">
        <f>IF(Tabela8J5678[[#This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9" s="11"/>
      <c r="J19" t="str">
        <f>IF(Tabela8J5678[[#This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0" s="11"/>
      <c r="J20" t="str">
        <f>IF(Tabela8J5678[[#This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1" s="11"/>
      <c r="J21" t="str">
        <f>IF(Tabela8J5678[[#This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2" s="11"/>
      <c r="J22" t="str">
        <f>IF(Tabela8J5678[[#This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3" s="11"/>
      <c r="J23" t="str">
        <f>IF(Tabela8J5678[[#This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4" s="11"/>
      <c r="J24" t="str">
        <f>IF(Tabela8J5678[[#This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5" s="11"/>
      <c r="J25" t="str">
        <f>IF(Tabela8J5678[[#This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6" s="11"/>
      <c r="J26" t="str">
        <f>IF(Tabela8J5678[[#This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7" s="11"/>
      <c r="J27" t="str">
        <f>IF(Tabela8J5678[[#This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8" s="11"/>
      <c r="J28" t="str">
        <f>IF(Tabela8J5678[[#This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9" s="11"/>
      <c r="J29" t="str">
        <f>IF(Tabela8J5678[[#This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0" s="11"/>
      <c r="J30" t="str">
        <f>IF(Tabela8J5678[[#This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1" s="11"/>
      <c r="J31" t="str">
        <f>IF(Tabela8J5678[[#This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2" s="11"/>
      <c r="J32" t="str">
        <f>IF(Tabela8J5678[[#This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3" s="11"/>
      <c r="J33" t="str">
        <f>IF(Tabela8J5678[[#This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4" s="11"/>
      <c r="J34" t="str">
        <f>IF(Tabela8J5678[[#This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5" s="11"/>
      <c r="J35" t="str">
        <f>IF(Tabela8J5678[[#This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6" s="11"/>
      <c r="J36" t="str">
        <f>IF(Tabela8J5678[[#This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7" s="11"/>
      <c r="J37" t="str">
        <f>IF(Tabela8J5678[[#This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8" s="11"/>
      <c r="J38" t="str">
        <f>IF(Tabela8J5678[[#This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9" s="11"/>
      <c r="J39" t="str">
        <f>IF(Tabela8J5678[[#This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0" s="11"/>
      <c r="J40" t="str">
        <f>IF(Tabela8J5678[[#This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1" s="11"/>
      <c r="J41" t="str">
        <f>IF(Tabela8J5678[[#This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2" s="11"/>
      <c r="J42" t="str">
        <f>IF(Tabela8J5678[[#This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3" s="11"/>
      <c r="J43" t="str">
        <f>IF(Tabela8J5678[[#This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4" s="11"/>
      <c r="J44" t="str">
        <f>IF(Tabela8J5678[[#This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5" s="11"/>
      <c r="J45" t="str">
        <f>IF(Tabela8J5678[[#This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6" s="11"/>
      <c r="J46" t="str">
        <f>IF(Tabela8J5678[[#This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SUBTOTAL(103,Tabela8J5678[NOME])</f>
        <v>0</v>
      </c>
      <c r="H47" s="29"/>
    </row>
  </sheetData>
  <sheetProtection sheet="1" sort="0" autoFilter="0"/>
  <conditionalFormatting sqref="L6:M46">
    <cfRule type="containsText" dxfId="73" priority="1" operator="containsText" text="Não confirmado">
      <formula>NOT(ISERROR(SEARCH("Não confirmado",L6)))</formula>
    </cfRule>
    <cfRule type="containsText" dxfId="7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28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45288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6" s="11"/>
      <c r="J6" t="str">
        <f>IF(Tabela8J56789101112[[#This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7" s="11"/>
      <c r="J7" t="str">
        <f>IF(Tabela8J56789101112[[#This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8" s="11"/>
      <c r="J8" t="str">
        <f>IF(Tabela8J56789101112[[#This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9" s="11"/>
      <c r="J9" t="str">
        <f>IF(Tabela8J56789101112[[#This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0" s="11"/>
      <c r="J10" t="str">
        <f>IF(Tabela8J56789101112[[#This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1" s="11"/>
      <c r="J11" t="str">
        <f>IF(Tabela8J56789101112[[#This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2" s="11"/>
      <c r="J12" t="str">
        <f>IF(Tabela8J56789101112[[#This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3" s="11"/>
      <c r="J13" t="str">
        <f>IF(Tabela8J56789101112[[#This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4" s="11"/>
      <c r="J14" t="str">
        <f>IF(Tabela8J56789101112[[#This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5" s="11"/>
      <c r="J15" t="str">
        <f>IF(Tabela8J56789101112[[#This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6" s="11"/>
      <c r="J16" t="str">
        <f>IF(Tabela8J56789101112[[#This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7" s="11"/>
      <c r="J17" t="str">
        <f>IF(Tabela8J56789101112[[#This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8" s="11"/>
      <c r="J18" t="str">
        <f>IF(Tabela8J56789101112[[#This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9" s="11"/>
      <c r="J19" t="str">
        <f>IF(Tabela8J56789101112[[#This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0" s="11"/>
      <c r="J20" t="str">
        <f>IF(Tabela8J56789101112[[#This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1" s="11"/>
      <c r="J21" t="str">
        <f>IF(Tabela8J56789101112[[#This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2" s="11"/>
      <c r="J22" t="str">
        <f>IF(Tabela8J56789101112[[#This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3" s="11"/>
      <c r="J23" t="str">
        <f>IF(Tabela8J56789101112[[#This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4" s="11"/>
      <c r="J24" t="str">
        <f>IF(Tabela8J56789101112[[#This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5" s="11"/>
      <c r="J25" t="str">
        <f>IF(Tabela8J56789101112[[#This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6" s="11"/>
      <c r="J26" t="str">
        <f>IF(Tabela8J56789101112[[#This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7" s="11"/>
      <c r="J27" t="str">
        <f>IF(Tabela8J56789101112[[#This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8" s="11"/>
      <c r="J28" t="str">
        <f>IF(Tabela8J56789101112[[#This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9" s="11"/>
      <c r="J29" t="str">
        <f>IF(Tabela8J56789101112[[#This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0" s="11"/>
      <c r="J30" t="str">
        <f>IF(Tabela8J56789101112[[#This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1" s="11"/>
      <c r="J31" t="str">
        <f>IF(Tabela8J56789101112[[#This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2" s="11"/>
      <c r="J32" t="str">
        <f>IF(Tabela8J56789101112[[#This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3" s="11"/>
      <c r="J33" t="str">
        <f>IF(Tabela8J56789101112[[#This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4" s="11"/>
      <c r="J34" t="str">
        <f>IF(Tabela8J56789101112[[#This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5" s="11"/>
      <c r="J35" t="str">
        <f>IF(Tabela8J56789101112[[#This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6" s="11"/>
      <c r="J36" t="str">
        <f>IF(Tabela8J56789101112[[#This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7" s="11"/>
      <c r="J37" t="str">
        <f>IF(Tabela8J56789101112[[#This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8" s="11"/>
      <c r="J38" t="str">
        <f>IF(Tabela8J56789101112[[#This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9" s="11"/>
      <c r="J39" t="str">
        <f>IF(Tabela8J56789101112[[#This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0" s="11"/>
      <c r="J40" t="str">
        <f>IF(Tabela8J56789101112[[#This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1" s="11"/>
      <c r="J41" t="str">
        <f>IF(Tabela8J56789101112[[#This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2" s="11"/>
      <c r="J42" t="str">
        <f>IF(Tabela8J56789101112[[#This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3" s="11"/>
      <c r="J43" t="str">
        <f>IF(Tabela8J56789101112[[#This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4" s="11"/>
      <c r="J44" t="str">
        <f>IF(Tabela8J56789101112[[#This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5" s="11"/>
      <c r="J45" t="str">
        <f>IF(Tabela8J56789101112[[#This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6" s="11"/>
      <c r="J46" t="str">
        <f>IF(Tabela8J56789101112[[#This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SUBTOTAL(103,Tabela8J56789101112[NOME])</f>
        <v>0</v>
      </c>
      <c r="H47" s="29"/>
    </row>
  </sheetData>
  <sheetProtection sheet="1" sort="0" autoFilter="0"/>
  <conditionalFormatting sqref="L6:M46">
    <cfRule type="containsText" dxfId="71" priority="1" operator="containsText" text="Não confirmado">
      <formula>NOT(ISERROR(SEARCH("Não confirmado",L6)))</formula>
    </cfRule>
    <cfRule type="containsText" dxfId="7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A1-75A2-4F1A-B83D-C7BA57878190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4">
        <v>29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45289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6" s="11"/>
      <c r="J6" t="str">
        <f>IF(Tabela8J5678910111244[[#This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7" s="11"/>
      <c r="J7" t="str">
        <f>IF(Tabela8J5678910111244[[#This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8" s="11"/>
      <c r="J8" t="str">
        <f>IF(Tabela8J5678910111244[[#This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9" s="11"/>
      <c r="J9" t="str">
        <f>IF(Tabela8J5678910111244[[#This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0" s="11"/>
      <c r="J10" t="str">
        <f>IF(Tabela8J5678910111244[[#This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1" s="11"/>
      <c r="J11" t="str">
        <f>IF(Tabela8J5678910111244[[#This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2" s="11"/>
      <c r="J12" t="str">
        <f>IF(Tabela8J5678910111244[[#This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Preços'!E29,IF(AND(Tabela8J5678910111244[[#This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3" s="11"/>
      <c r="J13" t="str">
        <f>IF(Tabela8J5678910111244[[#This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4" s="11"/>
      <c r="J14" t="str">
        <f>IF(Tabela8J5678910111244[[#This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5" s="11"/>
      <c r="J15" t="str">
        <f>IF(Tabela8J5678910111244[[#This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6" s="11"/>
      <c r="J16" t="str">
        <f>IF(Tabela8J5678910111244[[#This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7" s="11"/>
      <c r="J17" t="str">
        <f>IF(Tabela8J5678910111244[[#This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8" s="11"/>
      <c r="J18" t="str">
        <f>IF(Tabela8J5678910111244[[#This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19" s="11"/>
      <c r="J19" t="str">
        <f>IF(Tabela8J5678910111244[[#This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0" s="11"/>
      <c r="J20" t="str">
        <f>IF(Tabela8J5678910111244[[#This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1" s="11"/>
      <c r="J21" t="str">
        <f>IF(Tabela8J5678910111244[[#This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2" s="11"/>
      <c r="J22" t="str">
        <f>IF(Tabela8J5678910111244[[#This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Preços'!E39,IF(AND(Tabela8J5678910111244[[#This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3" s="11"/>
      <c r="J23" t="str">
        <f>IF(Tabela8J5678910111244[[#This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4" s="11"/>
      <c r="J24" t="str">
        <f>IF(Tabela8J5678910111244[[#This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5" s="11"/>
      <c r="J25" t="str">
        <f>IF(Tabela8J5678910111244[[#This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6" s="11"/>
      <c r="J26" t="str">
        <f>IF(Tabela8J5678910111244[[#This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7" s="11"/>
      <c r="J27" t="str">
        <f>IF(Tabela8J5678910111244[[#This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8" s="11"/>
      <c r="J28" t="str">
        <f>IF(Tabela8J5678910111244[[#This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29" s="11"/>
      <c r="J29" t="str">
        <f>IF(Tabela8J5678910111244[[#This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0" s="11"/>
      <c r="J30" t="str">
        <f>IF(Tabela8J5678910111244[[#This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1" s="11"/>
      <c r="J31" t="str">
        <f>IF(Tabela8J5678910111244[[#This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2" s="11"/>
      <c r="J32" t="str">
        <f>IF(Tabela8J5678910111244[[#This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Preços'!E49,IF(AND(Tabela8J5678910111244[[#This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3" s="11"/>
      <c r="J33" t="str">
        <f>IF(Tabela8J5678910111244[[#This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4" s="11"/>
      <c r="J34" t="str">
        <f>IF(Tabela8J5678910111244[[#This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5" s="11"/>
      <c r="J35" t="str">
        <f>IF(Tabela8J5678910111244[[#This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6" s="11"/>
      <c r="J36" t="str">
        <f>IF(Tabela8J5678910111244[[#This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Preços'!E53,IF(AND(Tabela8J5678910111244[[#This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7" s="11"/>
      <c r="J37" t="str">
        <f>IF(Tabela8J5678910111244[[#This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Preços'!E54,IF(AND(Tabela8J5678910111244[[#This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8" s="11"/>
      <c r="J38" t="str">
        <f>IF(Tabela8J5678910111244[[#This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Preços'!E55,IF(AND(Tabela8J5678910111244[[#This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39" s="11"/>
      <c r="J39" t="str">
        <f>IF(Tabela8J5678910111244[[#This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Preços'!E56,IF(AND(Tabela8J5678910111244[[#This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0" s="11"/>
      <c r="J40" t="str">
        <f>IF(Tabela8J5678910111244[[#This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Preços'!E57,IF(AND(Tabela8J5678910111244[[#This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1" s="11"/>
      <c r="J41" t="str">
        <f>IF(Tabela8J5678910111244[[#This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Preços'!E58,IF(AND(Tabela8J5678910111244[[#This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2" s="11"/>
      <c r="J42" t="str">
        <f>IF(Tabela8J5678910111244[[#This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Preços'!E59,IF(AND(Tabela8J5678910111244[[#This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3" s="11"/>
      <c r="J43" t="str">
        <f>IF(Tabela8J5678910111244[[#This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Preços'!E60,IF(AND(Tabela8J5678910111244[[#This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4" s="11"/>
      <c r="J44" t="str">
        <f>IF(Tabela8J5678910111244[[#This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Preços'!E61,IF(AND(Tabela8J5678910111244[[#This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5" s="11"/>
      <c r="J45" t="str">
        <f>IF(Tabela8J5678910111244[[#This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IF(AND(Tabela8J5678910111244[[#This Row],[EXAME]]="US DE MAMAS E AXILAS",Tabela8J5678910111244[[#This Row],[CONVÊNIO]]="PARTICULAR"),'Tabela de Preços'!$C$21,IF(AND(Tabela8J5678910111244[[#This Row],[EXAME]]="US DE MAMAS E AXILAS",Tabela8J5678910111244[[#This Row],[CONVÊNIO]]="AMOR SAÚDE"),'Tabela de Preços'!$E$21,IF(AND(Tabela8J5678910111244[[#This Row],[EXAME]]="PAAF DE MAMAS",Tabela8J5678910111244[[#This Row],[CONVÊNIO]]="PARTICULAR"),'Tabela de Preços'!$C$22,IF(AND(Tabela8J5678910111244[[#This Row],[EXAME]]="PAAF DE MAMAS",Tabela8J5678910111244[[#This Row],[CONVÊNIO]]="SUS"),'Tabela de Preços'!E62,IF(AND(Tabela8J5678910111244[[#This Row],[EXAME]]="CORE BIOPSY",Tabela8J5678910111244[[#This Row],[CONVÊNIO]]="PARTICULAR"),'Tabela de Preços'!$C$23,IF(AND(Tabela8J5678910111244[[#This Row],[EXAME]]="CORE BIOPSY",Tabela8J5678910111244[[#This Row],[CONVÊNIO]]="SUS"),'Tabela de Preços'!$E$23,IF(AND(Tabela8J5678910111244[[#This Row],[EXAME]]="US DE MAMAS",Tabela8J5678910111244[[#This Row],[CONVÊNIO]]="TOPSAÚDE"),'Tabela de Preços'!$E$24,IF(AND(Tabela8J5678910111244[[#This Row],[EXAME]]="US DE AXILAS",Tabela8J5678910111244[[#This Row],[CONVÊNIO]]="TOPSAÚDE"),'Tabela de Preços'!$E$25,IF(AND(Tabela8J5678910111244[[#This Row],[EXAME]]="US DE MAMAS E AXILAS",Tabela8J5678910111244[[#This Row],[CONVÊNIO]]="PAX"),'Tabela de Preços'!$E$26,IF(AND(Tabela8J5678910111244[[#This Row],[EXAME]]="US DE MAMAS E AXILAS",Tabela8J5678910111244[[#This Row],[CONVÊNIO]]="UNIMED"),'Tabela de Preços'!$E$27,""))))))))))</f>
        <v/>
      </c>
      <c r="I46" s="11"/>
      <c r="J46" t="str">
        <f>IF(Tabela8J5678910111244[[#This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SUBTOTAL(103,Tabela8J5678910111244[NOME])</f>
        <v>0</v>
      </c>
      <c r="H47" s="29"/>
    </row>
  </sheetData>
  <sheetProtection sheet="1" sort="0" autoFilter="0"/>
  <conditionalFormatting sqref="L6:M46">
    <cfRule type="containsText" dxfId="69" priority="1" operator="containsText" text="Não confirmado">
      <formula>NOT(ISERROR(SEARCH("Não confirmado",L6)))</formula>
    </cfRule>
    <cfRule type="containsText" dxfId="6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36B4EC3D-45F2-4D89-BAD6-DFC351EE66AB}">
      <formula1>"UNIMED, PARTICULAR, FUSEX, AMOR SAÚDE, SUS, CORTESIA,TOPSAÚDE,PAX,"</formula1>
    </dataValidation>
    <dataValidation type="list" allowBlank="1" showInputMessage="1" showErrorMessage="1" sqref="I6:I46" xr:uid="{A2466733-C9FC-44B7-8D55-9BA2F9C9DA3F}">
      <formula1>"PAGO"</formula1>
    </dataValidation>
    <dataValidation type="list" allowBlank="1" showInputMessage="1" showErrorMessage="1" sqref="M6:M46" xr:uid="{A5E860E9-6482-4870-B81D-4DE2CE25EFB6}">
      <formula1>"Sim, Não"</formula1>
    </dataValidation>
    <dataValidation type="list" allowBlank="1" showInputMessage="1" showErrorMessage="1" sqref="N6:N44" xr:uid="{D3FAC5B6-E552-4604-A6C0-915320148A34}">
      <formula1>"Sim"</formula1>
    </dataValidation>
    <dataValidation type="list" allowBlank="1" showInputMessage="1" showErrorMessage="1" sqref="L6:L46" xr:uid="{C9400B89-64DA-47F5-9F1B-B997E97E4E56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662783-9F49-46B7-8E7F-4D414CDD380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45261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1"/>
      <c r="J6" t="str">
        <f>IF(Tabela8I4445[[#This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1"/>
      <c r="J7" t="str">
        <f>IF(Tabela8I4445[[#This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1"/>
      <c r="J8" t="str">
        <f>IF(Tabela8I4445[[#This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1"/>
      <c r="J9" t="str">
        <f>IF(Tabela8I4445[[#This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1"/>
      <c r="J10" t="str">
        <f>IF(Tabela8I4445[[#This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1"/>
      <c r="J11" t="str">
        <f>IF(Tabela8I4445[[#This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1"/>
      <c r="J12" t="str">
        <f>IF(Tabela8I4445[[#This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1"/>
      <c r="J13" t="str">
        <f>IF(Tabela8I4445[[#This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1"/>
      <c r="J14" t="str">
        <f>IF(Tabela8I4445[[#This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1"/>
      <c r="J15" t="str">
        <f>IF(Tabela8I4445[[#This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1"/>
      <c r="J16" t="str">
        <f>IF(Tabela8I4445[[#This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1"/>
      <c r="J17" t="str">
        <f>IF(Tabela8I4445[[#This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1"/>
      <c r="J18" t="str">
        <f>IF(Tabela8I4445[[#This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1"/>
      <c r="J19" t="str">
        <f>IF(Tabela8I4445[[#This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1"/>
      <c r="J20" t="str">
        <f>IF(Tabela8I4445[[#This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1"/>
      <c r="J21" t="str">
        <f>IF(Tabela8I4445[[#This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1"/>
      <c r="J22" t="str">
        <f>IF(Tabela8I4445[[#This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1"/>
      <c r="J23" t="str">
        <f>IF(Tabela8I4445[[#This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1"/>
      <c r="J24" t="str">
        <f>IF(Tabela8I4445[[#This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1"/>
      <c r="J25" t="str">
        <f>IF(Tabela8I4445[[#This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1"/>
      <c r="J26" t="str">
        <f>IF(Tabela8I4445[[#This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1"/>
      <c r="J27" t="str">
        <f>IF(Tabela8I4445[[#This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1"/>
      <c r="J28" t="str">
        <f>IF(Tabela8I4445[[#This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1"/>
      <c r="J29" t="str">
        <f>IF(Tabela8I4445[[#This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1"/>
      <c r="J30" t="str">
        <f>IF(Tabela8I4445[[#This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1"/>
      <c r="J31" t="str">
        <f>IF(Tabela8I4445[[#This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1"/>
      <c r="J32" t="str">
        <f>IF(Tabela8I4445[[#This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1"/>
      <c r="J33" t="str">
        <f>IF(Tabela8I4445[[#This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1"/>
      <c r="J34" t="str">
        <f>IF(Tabela8I4445[[#This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1"/>
      <c r="J35" t="str">
        <f>IF(Tabela8I4445[[#This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1"/>
      <c r="J36" t="str">
        <f>IF(Tabela8I4445[[#This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1"/>
      <c r="J37" t="str">
        <f>IF(Tabela8I4445[[#This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1"/>
      <c r="J38" t="str">
        <f>IF(Tabela8I4445[[#This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1"/>
      <c r="J39" t="str">
        <f>IF(Tabela8I4445[[#This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1"/>
      <c r="J40" t="str">
        <f>IF(Tabela8I4445[[#This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1"/>
      <c r="J41" t="str">
        <f>IF(Tabela8I4445[[#This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1"/>
      <c r="J42" t="str">
        <f>IF(Tabela8I4445[[#This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1"/>
      <c r="J43" t="str">
        <f>IF(Tabela8I4445[[#This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1"/>
      <c r="J44" t="str">
        <f>IF(Tabela8I4445[[#This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1"/>
      <c r="J45" t="str">
        <f>IF(Tabela8I4445[[#This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1"/>
      <c r="J46" t="str">
        <f>IF(Tabela8I4445[[#This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SUBTOTAL(103,Tabela8I4445[NOME])</f>
        <v>0</v>
      </c>
      <c r="H47" s="29"/>
    </row>
  </sheetData>
  <sheetProtection sheet="1" sort="0" autoFilter="0"/>
  <conditionalFormatting sqref="L6:M35 M36 L37:M46">
    <cfRule type="containsText" dxfId="67" priority="1" operator="containsText" text="Não confirmado">
      <formula>NOT(ISERROR(SEARCH("Não confirmado",L6)))</formula>
    </cfRule>
    <cfRule type="containsText" dxfId="6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F6" sqref="F6"/>
      <selection pane="bottomLeft" activeCell="F6" sqref="F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4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45264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33"/>
      <c r="D6" s="11"/>
      <c r="E6" s="11"/>
      <c r="F6" s="11"/>
      <c r="G6" s="11"/>
      <c r="H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1"/>
      <c r="J6" t="str">
        <f>IF(Tabela8I444546[[#This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35"/>
      <c r="D7" s="11"/>
      <c r="E7" s="11"/>
      <c r="F7" s="11"/>
      <c r="G7" s="11"/>
      <c r="H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1"/>
      <c r="J7" t="str">
        <f>IF(Tabela8I444546[[#This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35"/>
      <c r="D8" s="11"/>
      <c r="E8" s="11"/>
      <c r="F8" s="11"/>
      <c r="G8" s="11"/>
      <c r="H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1"/>
      <c r="J8" t="str">
        <f>IF(Tabela8I444546[[#This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35"/>
      <c r="D9" s="11"/>
      <c r="E9" s="11"/>
      <c r="F9" s="11"/>
      <c r="G9" s="11"/>
      <c r="H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1"/>
      <c r="J9" t="str">
        <f>IF(Tabela8I444546[[#This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35"/>
      <c r="D10" s="11"/>
      <c r="E10" s="11"/>
      <c r="F10" s="11"/>
      <c r="G10" s="11"/>
      <c r="H1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1"/>
      <c r="J10" t="str">
        <f>IF(Tabela8I444546[[#This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35"/>
      <c r="D11" s="11"/>
      <c r="E11" s="11"/>
      <c r="F11" s="11"/>
      <c r="G11" s="11"/>
      <c r="H1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1"/>
      <c r="J11" t="str">
        <f>IF(Tabela8I444546[[#This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35"/>
      <c r="D12" s="11"/>
      <c r="E12" s="11"/>
      <c r="F12" s="11"/>
      <c r="G12" s="11"/>
      <c r="H1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1"/>
      <c r="J12" t="str">
        <f>IF(Tabela8I444546[[#This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35"/>
      <c r="D13" s="11"/>
      <c r="E13" s="11"/>
      <c r="F13" s="11"/>
      <c r="G13" s="11"/>
      <c r="H1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1"/>
      <c r="J13" t="str">
        <f>IF(Tabela8I444546[[#This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35"/>
      <c r="D14" s="11"/>
      <c r="E14" s="11"/>
      <c r="F14" s="11"/>
      <c r="G14" s="11"/>
      <c r="H1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1"/>
      <c r="J14" t="str">
        <f>IF(Tabela8I444546[[#This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35"/>
      <c r="D15" s="11"/>
      <c r="E15" s="11"/>
      <c r="F15" s="11"/>
      <c r="G15" s="11"/>
      <c r="H1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1"/>
      <c r="J15" t="str">
        <f>IF(Tabela8I444546[[#This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35"/>
      <c r="D16" s="11"/>
      <c r="E16" s="11"/>
      <c r="F16" s="11"/>
      <c r="G16" s="11"/>
      <c r="H1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1"/>
      <c r="J16" t="str">
        <f>IF(Tabela8I444546[[#This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35"/>
      <c r="D17" s="11"/>
      <c r="E17" s="11"/>
      <c r="F17" s="11"/>
      <c r="G17" s="11"/>
      <c r="H1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1"/>
      <c r="J17" t="str">
        <f>IF(Tabela8I444546[[#This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35"/>
      <c r="D18" s="11"/>
      <c r="E18" s="11"/>
      <c r="F18" s="11"/>
      <c r="G18" s="11"/>
      <c r="H1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1"/>
      <c r="J18" t="str">
        <f>IF(Tabela8I444546[[#This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35"/>
      <c r="D19" s="11"/>
      <c r="E19" s="11"/>
      <c r="F19" s="11"/>
      <c r="G19" s="11"/>
      <c r="H1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1"/>
      <c r="J19" t="str">
        <f>IF(Tabela8I444546[[#This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35"/>
      <c r="D20" s="11"/>
      <c r="E20" s="11"/>
      <c r="F20" s="11"/>
      <c r="G20" s="11"/>
      <c r="H2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1"/>
      <c r="J20" t="str">
        <f>IF(Tabela8I444546[[#This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35"/>
      <c r="D21" s="11"/>
      <c r="E21" s="11"/>
      <c r="F21" s="11"/>
      <c r="G21" s="11"/>
      <c r="H2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1"/>
      <c r="J21" t="str">
        <f>IF(Tabela8I444546[[#This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35"/>
      <c r="D22" s="11"/>
      <c r="E22" s="11"/>
      <c r="F22" s="11"/>
      <c r="G22" s="11"/>
      <c r="H2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1"/>
      <c r="J22" t="str">
        <f>IF(Tabela8I444546[[#This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35"/>
      <c r="D23" s="11"/>
      <c r="E23" s="11"/>
      <c r="F23" s="11"/>
      <c r="G23" s="11"/>
      <c r="H2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1"/>
      <c r="J23" t="str">
        <f>IF(Tabela8I444546[[#This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35"/>
      <c r="D24" s="11"/>
      <c r="E24" s="11"/>
      <c r="F24" s="11"/>
      <c r="G24" s="11"/>
      <c r="H2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1"/>
      <c r="J24" t="str">
        <f>IF(Tabela8I444546[[#This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35"/>
      <c r="D25" s="11"/>
      <c r="E25" s="11"/>
      <c r="F25" s="11"/>
      <c r="G25" s="11"/>
      <c r="H2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1"/>
      <c r="J25" t="str">
        <f>IF(Tabela8I444546[[#This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35"/>
      <c r="D26" s="11"/>
      <c r="E26" s="11"/>
      <c r="F26" s="11"/>
      <c r="G26" s="11"/>
      <c r="H2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1"/>
      <c r="J26" t="str">
        <f>IF(Tabela8I444546[[#This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35"/>
      <c r="D27" s="11"/>
      <c r="E27" s="11"/>
      <c r="F27" s="11"/>
      <c r="G27" s="11"/>
      <c r="H2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1"/>
      <c r="J27" t="str">
        <f>IF(Tabela8I444546[[#This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35"/>
      <c r="D28" s="11"/>
      <c r="E28" s="11"/>
      <c r="F28" s="11"/>
      <c r="G28" s="11"/>
      <c r="H2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1"/>
      <c r="J28" t="str">
        <f>IF(Tabela8I444546[[#This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1"/>
      <c r="J29" t="str">
        <f>IF(Tabela8I444546[[#This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1"/>
      <c r="J30" t="str">
        <f>IF(Tabela8I444546[[#This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1"/>
      <c r="J31" t="str">
        <f>IF(Tabela8I444546[[#This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1"/>
      <c r="J32" t="str">
        <f>IF(Tabela8I444546[[#This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1"/>
      <c r="J33" t="str">
        <f>IF(Tabela8I444546[[#This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1"/>
      <c r="J34" t="str">
        <f>IF(Tabela8I444546[[#This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1"/>
      <c r="J35" t="str">
        <f>IF(Tabela8I444546[[#This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1"/>
      <c r="J36" t="str">
        <f>IF(Tabela8I444546[[#This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1"/>
      <c r="J37" t="str">
        <f>IF(Tabela8I444546[[#This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1"/>
      <c r="J38" t="str">
        <f>IF(Tabela8I444546[[#This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1"/>
      <c r="J39" t="str">
        <f>IF(Tabela8I444546[[#This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1"/>
      <c r="J40" t="str">
        <f>IF(Tabela8I444546[[#This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1"/>
      <c r="J41" t="str">
        <f>IF(Tabela8I444546[[#This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1"/>
      <c r="J42" t="str">
        <f>IF(Tabela8I444546[[#This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1"/>
      <c r="J43" t="str">
        <f>IF(Tabela8I444546[[#This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1"/>
      <c r="J44" t="str">
        <f>IF(Tabela8I444546[[#This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1"/>
      <c r="J45" t="str">
        <f>IF(Tabela8I444546[[#This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1"/>
      <c r="J46" t="str">
        <f>IF(Tabela8I444546[[#This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SUBTOTAL(103,Tabela8I444546[NOME])</f>
        <v>0</v>
      </c>
      <c r="H47" s="29"/>
    </row>
  </sheetData>
  <sheetProtection sheet="1" sort="0" autoFilter="0"/>
  <conditionalFormatting sqref="L6:M46">
    <cfRule type="containsText" dxfId="65" priority="1" operator="containsText" text="Não confirmado">
      <formula>NOT(ISERROR(SEARCH("Não confirmado",L6)))</formula>
    </cfRule>
    <cfRule type="containsText" dxfId="6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8 F10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5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45265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1"/>
      <c r="J6" t="str">
        <f>IF(Tabela8I444546474849[[#This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1"/>
      <c r="J7" t="str">
        <f>IF(Tabela8I444546474849[[#This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1"/>
      <c r="J8" t="str">
        <f>IF(Tabela8I444546474849[[#This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1"/>
      <c r="J9" t="str">
        <f>IF(Tabela8I444546474849[[#This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1"/>
      <c r="J10" t="str">
        <f>IF(Tabela8I444546474849[[#This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1"/>
      <c r="J11" t="str">
        <f>IF(Tabela8I444546474849[[#This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1"/>
      <c r="J12" t="str">
        <f>IF(Tabela8I444546474849[[#This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1"/>
      <c r="J13" t="str">
        <f>IF(Tabela8I444546474849[[#This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1"/>
      <c r="J14" t="str">
        <f>IF(Tabela8I444546474849[[#This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1"/>
      <c r="J15" t="str">
        <f>IF(Tabela8I444546474849[[#This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1"/>
      <c r="J16" t="str">
        <f>IF(Tabela8I444546474849[[#This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1"/>
      <c r="J17" t="str">
        <f>IF(Tabela8I444546474849[[#This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1"/>
      <c r="J18" t="str">
        <f>IF(Tabela8I444546474849[[#This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1"/>
      <c r="J19" t="str">
        <f>IF(Tabela8I444546474849[[#This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1"/>
      <c r="J20" t="str">
        <f>IF(Tabela8I444546474849[[#This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1"/>
      <c r="J21" t="str">
        <f>IF(Tabela8I444546474849[[#This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1"/>
      <c r="J22" t="str">
        <f>IF(Tabela8I444546474849[[#This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1"/>
      <c r="J23" t="str">
        <f>IF(Tabela8I444546474849[[#This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1"/>
      <c r="J24" t="str">
        <f>IF(Tabela8I444546474849[[#This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1"/>
      <c r="J25" t="str">
        <f>IF(Tabela8I444546474849[[#This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1"/>
      <c r="J26" t="str">
        <f>IF(Tabela8I444546474849[[#This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1"/>
      <c r="J27" t="str">
        <f>IF(Tabela8I444546474849[[#This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1"/>
      <c r="J28" t="str">
        <f>IF(Tabela8I444546474849[[#This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1"/>
      <c r="J29" t="str">
        <f>IF(Tabela8I444546474849[[#This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1"/>
      <c r="J30" t="str">
        <f>IF(Tabela8I444546474849[[#This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1"/>
      <c r="J31" t="str">
        <f>IF(Tabela8I444546474849[[#This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1"/>
      <c r="J32" t="str">
        <f>IF(Tabela8I444546474849[[#This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1"/>
      <c r="J33" t="str">
        <f>IF(Tabela8I444546474849[[#This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1"/>
      <c r="J34" t="str">
        <f>IF(Tabela8I444546474849[[#This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1"/>
      <c r="J35" t="str">
        <f>IF(Tabela8I444546474849[[#This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1"/>
      <c r="J36" t="str">
        <f>IF(Tabela8I444546474849[[#This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1"/>
      <c r="J37" t="str">
        <f>IF(Tabela8I444546474849[[#This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1"/>
      <c r="J38" t="str">
        <f>IF(Tabela8I444546474849[[#This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1"/>
      <c r="J39" t="str">
        <f>IF(Tabela8I444546474849[[#This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1"/>
      <c r="J40" t="str">
        <f>IF(Tabela8I444546474849[[#This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1"/>
      <c r="J41" t="str">
        <f>IF(Tabela8I444546474849[[#This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1"/>
      <c r="J42" t="str">
        <f>IF(Tabela8I444546474849[[#This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1"/>
      <c r="J43" t="str">
        <f>IF(Tabela8I444546474849[[#This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1"/>
      <c r="J44" t="str">
        <f>IF(Tabela8I444546474849[[#This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1"/>
      <c r="J45" t="str">
        <f>IF(Tabela8I444546474849[[#This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1"/>
      <c r="J46" t="str">
        <f>IF(Tabela8I444546474849[[#This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SUBTOTAL(103,Tabela8I444546474849[NOME])</f>
        <v>0</v>
      </c>
    </row>
  </sheetData>
  <sheetProtection sheet="1" sort="0" autoFilter="0"/>
  <conditionalFormatting sqref="L6:M46">
    <cfRule type="containsText" dxfId="63" priority="1" operator="containsText" text="Não confirmado">
      <formula>NOT(ISERROR(SEARCH("Não confirmado",L6)))</formula>
    </cfRule>
    <cfRule type="containsText" dxfId="6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6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45266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1"/>
      <c r="J6" t="str">
        <f>IF(Tabela8I44454647[[#This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1"/>
      <c r="J7" t="str">
        <f>IF(Tabela8I44454647[[#This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1"/>
      <c r="J8" t="str">
        <f>IF(Tabela8I44454647[[#This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1"/>
      <c r="J9" t="str">
        <f>IF(Tabela8I44454647[[#This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1"/>
      <c r="J10" t="str">
        <f>IF(Tabela8I44454647[[#This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1"/>
      <c r="J11" t="str">
        <f>IF(Tabela8I44454647[[#This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1"/>
      <c r="J12" t="str">
        <f>IF(Tabela8I44454647[[#This Row],[EXAME]]&lt;&gt;"","Dra. Ilca","")</f>
        <v/>
      </c>
      <c r="K12" s="31"/>
      <c r="L12" s="11"/>
      <c r="M12" s="11"/>
      <c r="N12" s="11"/>
    </row>
    <row r="13" spans="1:31" ht="15" customHeight="1" x14ac:dyDescent="0.25">
      <c r="B13" s="26">
        <v>0.406249999999999</v>
      </c>
      <c r="C13" s="11"/>
      <c r="D13" s="11"/>
      <c r="E13" s="11"/>
      <c r="F13" s="11"/>
      <c r="G13" s="11"/>
      <c r="H1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1"/>
      <c r="J13" t="str">
        <f>IF(Tabela8I44454647[[#This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1"/>
      <c r="J14" t="str">
        <f>IF(Tabela8I44454647[[#This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1"/>
      <c r="J15" t="str">
        <f>IF(Tabela8I44454647[[#This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1"/>
      <c r="J16" t="str">
        <f>IF(Tabela8I44454647[[#This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1"/>
      <c r="J17" t="str">
        <f>IF(Tabela8I44454647[[#This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1"/>
      <c r="J18" t="str">
        <f>IF(Tabela8I44454647[[#This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1"/>
      <c r="J19" t="str">
        <f>IF(Tabela8I44454647[[#This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1"/>
      <c r="J20" t="str">
        <f>IF(Tabela8I44454647[[#This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1"/>
      <c r="J21" t="str">
        <f>IF(Tabela8I44454647[[#This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1"/>
      <c r="J22" t="str">
        <f>IF(Tabela8I44454647[[#This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1"/>
      <c r="J23" t="str">
        <f>IF(Tabela8I44454647[[#This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1"/>
      <c r="J24" t="str">
        <f>IF(Tabela8I44454647[[#This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1"/>
      <c r="J25" t="str">
        <f>IF(Tabela8I44454647[[#This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1"/>
      <c r="J26" t="str">
        <f>IF(Tabela8I44454647[[#This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1"/>
      <c r="J27" t="str">
        <f>IF(Tabela8I44454647[[#This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1"/>
      <c r="J28" t="str">
        <f>IF(Tabela8I44454647[[#This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1"/>
      <c r="J29" t="str">
        <f>IF(Tabela8I44454647[[#This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1"/>
      <c r="J30" t="str">
        <f>IF(Tabela8I44454647[[#This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1"/>
      <c r="J31" t="str">
        <f>IF(Tabela8I44454647[[#This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1"/>
      <c r="J32" t="str">
        <f>IF(Tabela8I44454647[[#This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1"/>
      <c r="J33" t="str">
        <f>IF(Tabela8I44454647[[#This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1"/>
      <c r="J34" t="str">
        <f>IF(Tabela8I44454647[[#This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1"/>
      <c r="J35" t="str">
        <f>IF(Tabela8I44454647[[#This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1"/>
      <c r="J36" t="str">
        <f>IF(Tabela8I44454647[[#This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1"/>
      <c r="J37" t="str">
        <f>IF(Tabela8I44454647[[#This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1"/>
      <c r="J38" t="str">
        <f>IF(Tabela8I44454647[[#This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1"/>
      <c r="J39" t="str">
        <f>IF(Tabela8I44454647[[#This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1"/>
      <c r="J40" t="str">
        <f>IF(Tabela8I44454647[[#This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1"/>
      <c r="J41" t="str">
        <f>IF(Tabela8I44454647[[#This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1"/>
      <c r="J42" t="str">
        <f>IF(Tabela8I44454647[[#This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1"/>
      <c r="J43" t="str">
        <f>IF(Tabela8I44454647[[#This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1"/>
      <c r="J44" t="str">
        <f>IF(Tabela8I44454647[[#This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1"/>
      <c r="J45" t="str">
        <f>IF(Tabela8I44454647[[#This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1"/>
      <c r="J46" t="str">
        <f>IF(Tabela8I44454647[[#This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SUBTOTAL(103,Tabela8I44454647[NOME])</f>
        <v>0</v>
      </c>
    </row>
  </sheetData>
  <sheetProtection sheet="1" sort="0" autoFilter="0"/>
  <conditionalFormatting sqref="L6:M16 L17 L18:M46">
    <cfRule type="containsText" dxfId="61" priority="1" operator="containsText" text="Não confirmado">
      <formula>NOT(ISERROR(SEARCH("Não confirmado",L6)))</formula>
    </cfRule>
    <cfRule type="containsText" dxfId="6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7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45267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1"/>
      <c r="J6" t="str">
        <f>IF(Tabela8I4445464748[[#This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1"/>
      <c r="J7" t="str">
        <f>IF(Tabela8I4445464748[[#This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1"/>
      <c r="J8" t="str">
        <f>IF(Tabela8I4445464748[[#This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1"/>
      <c r="J9" t="str">
        <f>IF(Tabela8I4445464748[[#This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1"/>
      <c r="J10" t="str">
        <f>IF(Tabela8I4445464748[[#This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1"/>
      <c r="J11" t="str">
        <f>IF(Tabela8I4445464748[[#This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1"/>
      <c r="J12" t="str">
        <f>IF(Tabela8I4445464748[[#This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1"/>
      <c r="J13" t="str">
        <f>IF(Tabela8I4445464748[[#This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33"/>
      <c r="D14" s="11"/>
      <c r="E14" s="11"/>
      <c r="F14" s="11"/>
      <c r="G14" s="11"/>
      <c r="H1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1"/>
      <c r="J14" t="str">
        <f>IF(Tabela8I4445464748[[#This Row],[EXAME]]&lt;&gt;"","Dra. Ilca","")</f>
        <v/>
      </c>
      <c r="K14" s="34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1"/>
      <c r="J15" t="str">
        <f>IF(Tabela8I4445464748[[#This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1"/>
      <c r="J16" t="str">
        <f>IF(Tabela8I4445464748[[#This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1"/>
      <c r="J17" t="str">
        <f>IF(Tabela8I4445464748[[#This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1"/>
      <c r="J18" t="str">
        <f>IF(Tabela8I4445464748[[#This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1"/>
      <c r="J19" t="str">
        <f>IF(Tabela8I4445464748[[#This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1"/>
      <c r="J20" t="str">
        <f>IF(Tabela8I4445464748[[#This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1"/>
      <c r="J21" t="str">
        <f>IF(Tabela8I4445464748[[#This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1"/>
      <c r="J22" t="str">
        <f>IF(Tabela8I4445464748[[#This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1"/>
      <c r="J23" t="str">
        <f>IF(Tabela8I4445464748[[#This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1"/>
      <c r="J24" t="str">
        <f>IF(Tabela8I4445464748[[#This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1"/>
      <c r="J25" t="str">
        <f>IF(Tabela8I4445464748[[#This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1"/>
      <c r="J26" t="str">
        <f>IF(Tabela8I4445464748[[#This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1"/>
      <c r="J27" t="str">
        <f>IF(Tabela8I4445464748[[#This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1"/>
      <c r="J28" t="str">
        <f>IF(Tabela8I4445464748[[#This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1"/>
      <c r="J29" t="str">
        <f>IF(Tabela8I4445464748[[#This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1"/>
      <c r="J30" t="str">
        <f>IF(Tabela8I4445464748[[#This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1"/>
      <c r="J31" t="str">
        <f>IF(Tabela8I4445464748[[#This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1"/>
      <c r="J32" t="str">
        <f>IF(Tabela8I4445464748[[#This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1"/>
      <c r="J33" t="str">
        <f>IF(Tabela8I4445464748[[#This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1"/>
      <c r="J34" t="str">
        <f>IF(Tabela8I4445464748[[#This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1"/>
      <c r="J35" t="str">
        <f>IF(Tabela8I4445464748[[#This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1"/>
      <c r="J36" t="str">
        <f>IF(Tabela8I4445464748[[#This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1"/>
      <c r="J37" t="str">
        <f>IF(Tabela8I4445464748[[#This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1"/>
      <c r="J38" t="str">
        <f>IF(Tabela8I4445464748[[#This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1"/>
      <c r="J39" t="str">
        <f>IF(Tabela8I4445464748[[#This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1"/>
      <c r="J40" t="str">
        <f>IF(Tabela8I4445464748[[#This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1"/>
      <c r="J41" t="str">
        <f>IF(Tabela8I4445464748[[#This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1"/>
      <c r="J42" t="str">
        <f>IF(Tabela8I4445464748[[#This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1"/>
      <c r="J43" t="str">
        <f>IF(Tabela8I4445464748[[#This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1"/>
      <c r="J44" t="str">
        <f>IF(Tabela8I4445464748[[#This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1"/>
      <c r="J45" t="str">
        <f>IF(Tabela8I4445464748[[#This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1"/>
      <c r="J46" t="str">
        <f>IF(Tabela8I4445464748[[#This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SUBTOTAL(103,Tabela8I4445464748[NOME])</f>
        <v>0</v>
      </c>
    </row>
  </sheetData>
  <sheetProtection sheet="1" sort="0" autoFilter="0"/>
  <conditionalFormatting sqref="L6:M46">
    <cfRule type="containsText" dxfId="59" priority="1" operator="containsText" text="Não confirmado">
      <formula>NOT(ISERROR(SEARCH("Não confirmado",L6)))</formula>
    </cfRule>
    <cfRule type="containsText" dxfId="5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8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45268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1"/>
      <c r="J6" t="str">
        <f>IF(Tabela8I21[[#This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1"/>
      <c r="J7" t="str">
        <f>IF(Tabela8I21[[#This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1"/>
      <c r="J8" t="str">
        <f>IF(Tabela8I21[[#This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1"/>
      <c r="J9" t="str">
        <f>IF(Tabela8I21[[#This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1"/>
      <c r="J10" t="str">
        <f>IF(Tabela8I21[[#This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1"/>
      <c r="J11" t="str">
        <f>IF(Tabela8I21[[#This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1"/>
      <c r="J12" t="str">
        <f>IF(Tabela8I21[[#This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1"/>
      <c r="J13" t="str">
        <f>IF(Tabela8I21[[#This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1"/>
      <c r="J14" t="str">
        <f>IF(Tabela8I21[[#This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1"/>
      <c r="J15" t="str">
        <f>IF(Tabela8I21[[#This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1"/>
      <c r="J16" t="str">
        <f>IF(Tabela8I21[[#This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1"/>
      <c r="J17" t="str">
        <f>IF(Tabela8I21[[#This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1"/>
      <c r="J18" t="str">
        <f>IF(Tabela8I21[[#This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1"/>
      <c r="J19" t="str">
        <f>IF(Tabela8I21[[#This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1"/>
      <c r="J20" t="str">
        <f>IF(Tabela8I21[[#This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1"/>
      <c r="J21" t="str">
        <f>IF(Tabela8I21[[#This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1"/>
      <c r="J22" t="str">
        <f>IF(Tabela8I21[[#This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1"/>
      <c r="J23" t="str">
        <f>IF(Tabela8I21[[#This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1"/>
      <c r="J24" t="str">
        <f>IF(Tabela8I21[[#This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1"/>
      <c r="J25" t="str">
        <f>IF(Tabela8I21[[#This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1"/>
      <c r="J26" t="str">
        <f>IF(Tabela8I21[[#This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1"/>
      <c r="J27" t="str">
        <f>IF(Tabela8I21[[#This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1"/>
      <c r="J28" t="str">
        <f>IF(Tabela8I21[[#This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1"/>
      <c r="J29" t="str">
        <f>IF(Tabela8I21[[#This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1"/>
      <c r="J30" t="str">
        <f>IF(Tabela8I21[[#This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1"/>
      <c r="J31" t="str">
        <f>IF(Tabela8I21[[#This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1"/>
      <c r="J32" t="str">
        <f>IF(Tabela8I21[[#This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1"/>
      <c r="J33" t="str">
        <f>IF(Tabela8I21[[#This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1"/>
      <c r="J34" t="str">
        <f>IF(Tabela8I21[[#This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1"/>
      <c r="J35" t="str">
        <f>IF(Tabela8I21[[#This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1"/>
      <c r="J36" t="str">
        <f>IF(Tabela8I21[[#This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1"/>
      <c r="J37" t="str">
        <f>IF(Tabela8I21[[#This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1"/>
      <c r="J38" t="str">
        <f>IF(Tabela8I21[[#This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1"/>
      <c r="J39" t="str">
        <f>IF(Tabela8I21[[#This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1"/>
      <c r="J40" t="str">
        <f>IF(Tabela8I21[[#This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1"/>
      <c r="J41" t="str">
        <f>IF(Tabela8I21[[#This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1"/>
      <c r="J42" t="str">
        <f>IF(Tabela8I21[[#This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1"/>
      <c r="J43" t="str">
        <f>IF(Tabela8I21[[#This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1"/>
      <c r="J44" t="str">
        <f>IF(Tabela8I21[[#This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1"/>
      <c r="J45" t="str">
        <f>IF(Tabela8I21[[#This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1"/>
      <c r="J46" t="str">
        <f>IF(Tabela8I21[[#This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SUBTOTAL(103,Tabela8I21[NOME])</f>
        <v>0</v>
      </c>
    </row>
  </sheetData>
  <sheetProtection sheet="1" sort="0" autoFilter="0"/>
  <conditionalFormatting sqref="L6:M46">
    <cfRule type="containsText" dxfId="57" priority="1" operator="containsText" text="Não confirmado">
      <formula>NOT(ISERROR(SEARCH("Não confirmado",L6)))</formula>
    </cfRule>
    <cfRule type="containsText" dxfId="5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6:F46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11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45271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1"/>
      <c r="J6" t="str">
        <f>IF(Tabela8I2122[[#This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1"/>
      <c r="J7" t="str">
        <f>IF(Tabela8I2122[[#This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1"/>
      <c r="J8" t="str">
        <f>IF(Tabela8I2122[[#This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1"/>
      <c r="J9" t="str">
        <f>IF(Tabela8I2122[[#This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1"/>
      <c r="J10" t="str">
        <f>IF(Tabela8I2122[[#This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1"/>
      <c r="J11" t="str">
        <f>IF(Tabela8I2122[[#This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1"/>
      <c r="J12" t="str">
        <f>IF(Tabela8I2122[[#This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1"/>
      <c r="J13" t="str">
        <f>IF(Tabela8I2122[[#This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1"/>
      <c r="J14" t="str">
        <f>IF(Tabela8I2122[[#This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1"/>
      <c r="J15" t="str">
        <f>IF(Tabela8I2122[[#This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1"/>
      <c r="J16" t="str">
        <f>IF(Tabela8I2122[[#This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1"/>
      <c r="J17" t="str">
        <f>IF(Tabela8I2122[[#This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1"/>
      <c r="J18" t="str">
        <f>IF(Tabela8I2122[[#This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1"/>
      <c r="J19" t="str">
        <f>IF(Tabela8I2122[[#This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1"/>
      <c r="J20" t="str">
        <f>IF(Tabela8I2122[[#This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1"/>
      <c r="J21" t="str">
        <f>IF(Tabela8I2122[[#This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1"/>
      <c r="J22" t="str">
        <f>IF(Tabela8I2122[[#This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1"/>
      <c r="J23" t="str">
        <f>IF(Tabela8I2122[[#This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1"/>
      <c r="J24" t="str">
        <f>IF(Tabela8I2122[[#This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1"/>
      <c r="J25" t="str">
        <f>IF(Tabela8I2122[[#This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1"/>
      <c r="J26" t="str">
        <f>IF(Tabela8I2122[[#This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1"/>
      <c r="J27" t="str">
        <f>IF(Tabela8I2122[[#This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1"/>
      <c r="J28" t="str">
        <f>IF(Tabela8I2122[[#This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1"/>
      <c r="J29" t="str">
        <f>IF(Tabela8I2122[[#This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1"/>
      <c r="J30" t="str">
        <f>IF(Tabela8I2122[[#This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1"/>
      <c r="J31" t="str">
        <f>IF(Tabela8I2122[[#This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1"/>
      <c r="J32" t="str">
        <f>IF(Tabela8I2122[[#This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1"/>
      <c r="J33" t="str">
        <f>IF(Tabela8I2122[[#This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1"/>
      <c r="J34" t="str">
        <f>IF(Tabela8I2122[[#This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1"/>
      <c r="J35" t="str">
        <f>IF(Tabela8I2122[[#This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1"/>
      <c r="J36" t="str">
        <f>IF(Tabela8I2122[[#This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1"/>
      <c r="J37" t="str">
        <f>IF(Tabela8I2122[[#This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1"/>
      <c r="J38" t="str">
        <f>IF(Tabela8I2122[[#This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1"/>
      <c r="J39" t="str">
        <f>IF(Tabela8I2122[[#This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1"/>
      <c r="J40" t="str">
        <f>IF(Tabela8I2122[[#This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1"/>
      <c r="J41" t="str">
        <f>IF(Tabela8I2122[[#This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1"/>
      <c r="J42" t="str">
        <f>IF(Tabela8I2122[[#This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1"/>
      <c r="J43" t="str">
        <f>IF(Tabela8I2122[[#This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1"/>
      <c r="J44" t="str">
        <f>IF(Tabela8I2122[[#This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1"/>
      <c r="J45" t="str">
        <f>IF(Tabela8I2122[[#This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1"/>
      <c r="J46" t="str">
        <f>IF(Tabela8I2122[[#This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SUBTOTAL(103,Tabela8I2122[NOME])</f>
        <v>0</v>
      </c>
    </row>
  </sheetData>
  <sheetProtection sheet="1" sort="0" autoFilter="0"/>
  <conditionalFormatting sqref="L6:M46">
    <cfRule type="containsText" dxfId="55" priority="1" operator="containsText" text="Não confirmado">
      <formula>NOT(ISERROR(SEARCH("Não confirmado",L6)))</formula>
    </cfRule>
    <cfRule type="containsText" dxfId="5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4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45264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6" s="11"/>
      <c r="J6" t="str">
        <f>IF(Tabela8J1438394041[[#This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7" s="11"/>
      <c r="J7" t="str">
        <f>IF(Tabela8J1438394041[[#This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8" s="11"/>
      <c r="J8" t="str">
        <f>IF(Tabela8J1438394041[[#This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9" s="11"/>
      <c r="J9" t="str">
        <f>IF(Tabela8J1438394041[[#This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0" s="11"/>
      <c r="J10" t="str">
        <f>IF(Tabela8J1438394041[[#This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1" s="11"/>
      <c r="J11" t="str">
        <f>IF(Tabela8J1438394041[[#This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2" s="11"/>
      <c r="J12" t="str">
        <f>IF(Tabela8J1438394041[[#This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3" s="11"/>
      <c r="J13" t="str">
        <f>IF(Tabela8J1438394041[[#This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4" s="11"/>
      <c r="J14" t="str">
        <f>IF(Tabela8J1438394041[[#This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5" s="11"/>
      <c r="J15" t="str">
        <f>IF(Tabela8J1438394041[[#This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6" s="11"/>
      <c r="J16" t="str">
        <f>IF(Tabela8J1438394041[[#This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7" s="11"/>
      <c r="J17" t="str">
        <f>IF(Tabela8J1438394041[[#This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8" s="11"/>
      <c r="J18" t="str">
        <f>IF(Tabela8J1438394041[[#This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9" s="11"/>
      <c r="J19" t="str">
        <f>IF(Tabela8J1438394041[[#This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0" s="11"/>
      <c r="J20" t="str">
        <f>IF(Tabela8J1438394041[[#This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1" s="11"/>
      <c r="J21" t="str">
        <f>IF(Tabela8J1438394041[[#This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2" s="11"/>
      <c r="J22" t="str">
        <f>IF(Tabela8J1438394041[[#This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3" s="11"/>
      <c r="J23" t="str">
        <f>IF(Tabela8J1438394041[[#This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4" s="11"/>
      <c r="J24" t="str">
        <f>IF(Tabela8J1438394041[[#This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5" s="11"/>
      <c r="J25" t="str">
        <f>IF(Tabela8J1438394041[[#This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6" s="11"/>
      <c r="J26" t="str">
        <f>IF(Tabela8J1438394041[[#This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7" s="11"/>
      <c r="J27" t="str">
        <f>IF(Tabela8J1438394041[[#This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8" s="11"/>
      <c r="J28" t="str">
        <f>IF(Tabela8J1438394041[[#This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9" s="11"/>
      <c r="J29" t="str">
        <f>IF(Tabela8J1438394041[[#This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0" s="11"/>
      <c r="J30" t="str">
        <f>IF(Tabela8J1438394041[[#This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1" s="11"/>
      <c r="J31" t="str">
        <f>IF(Tabela8J1438394041[[#This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2" s="11"/>
      <c r="J32" t="str">
        <f>IF(Tabela8J1438394041[[#This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3" s="11"/>
      <c r="J33" t="str">
        <f>IF(Tabela8J1438394041[[#This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4" s="11"/>
      <c r="J34" t="str">
        <f>IF(Tabela8J1438394041[[#This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5" s="11"/>
      <c r="J35" t="str">
        <f>IF(Tabela8J1438394041[[#This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6" s="11"/>
      <c r="J36" t="str">
        <f>IF(Tabela8J1438394041[[#This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7" s="11"/>
      <c r="J37" t="str">
        <f>IF(Tabela8J1438394041[[#This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8" s="11"/>
      <c r="J38" t="str">
        <f>IF(Tabela8J1438394041[[#This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9" s="11"/>
      <c r="J39" t="str">
        <f>IF(Tabela8J1438394041[[#This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0" s="11"/>
      <c r="J40" t="str">
        <f>IF(Tabela8J1438394041[[#This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1" s="11"/>
      <c r="J41" t="str">
        <f>IF(Tabela8J1438394041[[#This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2" s="11"/>
      <c r="J42" t="str">
        <f>IF(Tabela8J1438394041[[#This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3" s="11"/>
      <c r="J43" t="str">
        <f>IF(Tabela8J1438394041[[#This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4" s="11"/>
      <c r="J44" t="str">
        <f>IF(Tabela8J1438394041[[#This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5" s="11"/>
      <c r="J45" t="str">
        <f>IF(Tabela8J1438394041[[#This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6" s="11"/>
      <c r="J46" t="str">
        <f>IF(Tabela8J1438394041[[#This Row],[EXAME]]&lt;&gt;"","Dra. Joizeanne","")</f>
        <v/>
      </c>
      <c r="K46" s="31"/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heet="1" sort="0" autoFilter="0"/>
  <conditionalFormatting sqref="L6:M46">
    <cfRule type="containsText" dxfId="107" priority="1" operator="containsText" text="Não confirmado">
      <formula>NOT(ISERROR(SEARCH("Não confirmado",L6)))</formula>
    </cfRule>
    <cfRule type="containsText" dxfId="10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12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45272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1"/>
      <c r="J6" t="str">
        <f>IF(Tabela8I2122232425[[#This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1"/>
      <c r="J7" t="str">
        <f>IF(Tabela8I2122232425[[#This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1"/>
      <c r="J8" t="str">
        <f>IF(Tabela8I2122232425[[#This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1"/>
      <c r="J9" t="str">
        <f>IF(Tabela8I2122232425[[#This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1"/>
      <c r="J10" t="str">
        <f>IF(Tabela8I2122232425[[#This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1"/>
      <c r="J11" t="str">
        <f>IF(Tabela8I2122232425[[#This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1"/>
      <c r="J12" t="str">
        <f>IF(Tabela8I2122232425[[#This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1"/>
      <c r="J13" t="str">
        <f>IF(Tabela8I2122232425[[#This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1"/>
      <c r="J14" t="str">
        <f>IF(Tabela8I2122232425[[#This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1"/>
      <c r="J15" t="str">
        <f>IF(Tabela8I2122232425[[#This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1"/>
      <c r="J16" t="str">
        <f>IF(Tabela8I2122232425[[#This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1"/>
      <c r="J17" t="str">
        <f>IF(Tabela8I2122232425[[#This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1"/>
      <c r="J18" t="str">
        <f>IF(Tabela8I2122232425[[#This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1"/>
      <c r="J19" t="str">
        <f>IF(Tabela8I2122232425[[#This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1"/>
      <c r="J20" t="str">
        <f>IF(Tabela8I2122232425[[#This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1"/>
      <c r="J21" t="str">
        <f>IF(Tabela8I2122232425[[#This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1"/>
      <c r="J22" t="str">
        <f>IF(Tabela8I2122232425[[#This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1"/>
      <c r="J23" t="str">
        <f>IF(Tabela8I2122232425[[#This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1"/>
      <c r="J24" t="str">
        <f>IF(Tabela8I2122232425[[#This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1"/>
      <c r="J25" t="str">
        <f>IF(Tabela8I2122232425[[#This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1"/>
      <c r="J26" t="str">
        <f>IF(Tabela8I2122232425[[#This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1"/>
      <c r="J27" t="str">
        <f>IF(Tabela8I2122232425[[#This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1"/>
      <c r="J28" t="str">
        <f>IF(Tabela8I2122232425[[#This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1"/>
      <c r="J29" t="str">
        <f>IF(Tabela8I2122232425[[#This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1"/>
      <c r="J30" t="str">
        <f>IF(Tabela8I2122232425[[#This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1"/>
      <c r="J31" t="str">
        <f>IF(Tabela8I2122232425[[#This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1"/>
      <c r="J32" t="str">
        <f>IF(Tabela8I2122232425[[#This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1"/>
      <c r="J33" t="str">
        <f>IF(Tabela8I2122232425[[#This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1"/>
      <c r="J34" t="str">
        <f>IF(Tabela8I2122232425[[#This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1"/>
      <c r="J35" t="str">
        <f>IF(Tabela8I2122232425[[#This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1"/>
      <c r="J36" t="str">
        <f>IF(Tabela8I2122232425[[#This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1"/>
      <c r="J37" t="str">
        <f>IF(Tabela8I2122232425[[#This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1"/>
      <c r="J38" t="str">
        <f>IF(Tabela8I2122232425[[#This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1"/>
      <c r="J39" t="str">
        <f>IF(Tabela8I2122232425[[#This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1"/>
      <c r="J40" t="str">
        <f>IF(Tabela8I2122232425[[#This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1"/>
      <c r="J41" t="str">
        <f>IF(Tabela8I2122232425[[#This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1"/>
      <c r="J42" t="str">
        <f>IF(Tabela8I2122232425[[#This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1"/>
      <c r="J43" t="str">
        <f>IF(Tabela8I2122232425[[#This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1"/>
      <c r="J44" t="str">
        <f>IF(Tabela8I2122232425[[#This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1"/>
      <c r="J45" t="str">
        <f>IF(Tabela8I2122232425[[#This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1"/>
      <c r="J46" t="str">
        <f>IF(Tabela8I2122232425[[#This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SUBTOTAL(103,Tabela8I2122232425[NOME])</f>
        <v>0</v>
      </c>
    </row>
  </sheetData>
  <sheetProtection sheet="1" sort="0" autoFilter="0"/>
  <conditionalFormatting sqref="L6:M46">
    <cfRule type="containsText" dxfId="53" priority="1" operator="containsText" text="Não confirmado">
      <formula>NOT(ISERROR(SEARCH("Não confirmado",L6)))</formula>
    </cfRule>
    <cfRule type="containsText" dxfId="5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13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45273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1"/>
      <c r="J6" t="str">
        <f>IF(Tabela8I212223[[#This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1"/>
      <c r="J7" t="str">
        <f>IF(Tabela8I212223[[#This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1"/>
      <c r="J8" t="str">
        <f>IF(Tabela8I212223[[#This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1"/>
      <c r="J9" t="str">
        <f>IF(Tabela8I212223[[#This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1"/>
      <c r="J10" t="str">
        <f>IF(Tabela8I212223[[#This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1"/>
      <c r="J11" t="str">
        <f>IF(Tabela8I212223[[#This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1"/>
      <c r="J12" t="str">
        <f>IF(Tabela8I212223[[#This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1"/>
      <c r="J13" t="str">
        <f>IF(Tabela8I212223[[#This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1"/>
      <c r="J14" t="str">
        <f>IF(Tabela8I212223[[#This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1"/>
      <c r="J15" t="str">
        <f>IF(Tabela8I212223[[#This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1"/>
      <c r="J16" t="str">
        <f>IF(Tabela8I212223[[#This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1"/>
      <c r="J17" t="str">
        <f>IF(Tabela8I212223[[#This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1"/>
      <c r="J18" t="str">
        <f>IF(Tabela8I212223[[#This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1"/>
      <c r="J19" t="str">
        <f>IF(Tabela8I212223[[#This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1"/>
      <c r="J20" t="str">
        <f>IF(Tabela8I212223[[#This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1"/>
      <c r="J21" t="str">
        <f>IF(Tabela8I212223[[#This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1"/>
      <c r="J22" t="str">
        <f>IF(Tabela8I212223[[#This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1"/>
      <c r="J23" t="str">
        <f>IF(Tabela8I212223[[#This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1"/>
      <c r="J24" t="str">
        <f>IF(Tabela8I212223[[#This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1"/>
      <c r="J25" t="str">
        <f>IF(Tabela8I212223[[#This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1"/>
      <c r="J26" t="str">
        <f>IF(Tabela8I212223[[#This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1"/>
      <c r="J27" t="str">
        <f>IF(Tabela8I212223[[#This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1"/>
      <c r="J28" t="str">
        <f>IF(Tabela8I212223[[#This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1"/>
      <c r="J29" t="str">
        <f>IF(Tabela8I212223[[#This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1"/>
      <c r="J30" t="str">
        <f>IF(Tabela8I212223[[#This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1"/>
      <c r="J31" t="str">
        <f>IF(Tabela8I212223[[#This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1"/>
      <c r="J32" t="str">
        <f>IF(Tabela8I212223[[#This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1"/>
      <c r="J33" t="str">
        <f>IF(Tabela8I212223[[#This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1"/>
      <c r="J34" t="str">
        <f>IF(Tabela8I212223[[#This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1"/>
      <c r="J35" t="str">
        <f>IF(Tabela8I212223[[#This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1"/>
      <c r="J36" t="str">
        <f>IF(Tabela8I212223[[#This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1"/>
      <c r="J37" t="str">
        <f>IF(Tabela8I212223[[#This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1"/>
      <c r="J38" t="str">
        <f>IF(Tabela8I212223[[#This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1"/>
      <c r="J39" t="str">
        <f>IF(Tabela8I212223[[#This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1"/>
      <c r="J40" t="str">
        <f>IF(Tabela8I212223[[#This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1"/>
      <c r="J41" t="str">
        <f>IF(Tabela8I212223[[#This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1"/>
      <c r="J42" t="str">
        <f>IF(Tabela8I212223[[#This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1"/>
      <c r="J43" t="str">
        <f>IF(Tabela8I212223[[#This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1"/>
      <c r="J44" t="str">
        <f>IF(Tabela8I212223[[#This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1"/>
      <c r="J45" t="str">
        <f>IF(Tabela8I212223[[#This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1"/>
      <c r="J46" t="str">
        <f>IF(Tabela8I212223[[#This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SUBTOTAL(103,Tabela8I212223[NOME])</f>
        <v>0</v>
      </c>
    </row>
  </sheetData>
  <sheetProtection sheet="1" sort="0" autoFilter="0"/>
  <conditionalFormatting sqref="L6:M46">
    <cfRule type="containsText" dxfId="51" priority="1" operator="containsText" text="Não confirmado">
      <formula>NOT(ISERROR(SEARCH("Não confirmado",L6)))</formula>
    </cfRule>
    <cfRule type="containsText" dxfId="5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14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45274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1"/>
      <c r="J6" t="str">
        <f>IF(Tabela8I21222324[[#This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1"/>
      <c r="J7" t="str">
        <f>IF(Tabela8I21222324[[#This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33"/>
      <c r="D8" s="11"/>
      <c r="E8" s="11"/>
      <c r="F8" s="11"/>
      <c r="G8" s="11"/>
      <c r="H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1"/>
      <c r="J8" t="str">
        <f>IF(Tabela8I21222324[[#This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1"/>
      <c r="J9" t="str">
        <f>IF(Tabela8I21222324[[#This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1"/>
      <c r="J10" t="str">
        <f>IF(Tabela8I21222324[[#This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1"/>
      <c r="J11" t="str">
        <f>IF(Tabela8I21222324[[#This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1"/>
      <c r="J12" t="str">
        <f>IF(Tabela8I21222324[[#This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1"/>
      <c r="J13" t="str">
        <f>IF(Tabela8I21222324[[#This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1"/>
      <c r="J14" t="str">
        <f>IF(Tabela8I21222324[[#This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1"/>
      <c r="J15" t="str">
        <f>IF(Tabela8I21222324[[#This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1"/>
      <c r="J16" t="str">
        <f>IF(Tabela8I21222324[[#This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1"/>
      <c r="J17" t="str">
        <f>IF(Tabela8I21222324[[#This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1"/>
      <c r="J18" t="str">
        <f>IF(Tabela8I21222324[[#This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1"/>
      <c r="J19" t="str">
        <f>IF(Tabela8I21222324[[#This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1"/>
      <c r="J20" t="str">
        <f>IF(Tabela8I21222324[[#This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1"/>
      <c r="J21" t="str">
        <f>IF(Tabela8I21222324[[#This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1"/>
      <c r="J22" t="str">
        <f>IF(Tabela8I21222324[[#This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1"/>
      <c r="J23" t="str">
        <f>IF(Tabela8I21222324[[#This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1"/>
      <c r="J24" t="str">
        <f>IF(Tabela8I21222324[[#This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1"/>
      <c r="J25" t="str">
        <f>IF(Tabela8I21222324[[#This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1"/>
      <c r="J26" t="str">
        <f>IF(Tabela8I21222324[[#This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1"/>
      <c r="J27" t="str">
        <f>IF(Tabela8I21222324[[#This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1"/>
      <c r="J28" t="str">
        <f>IF(Tabela8I21222324[[#This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1"/>
      <c r="J29" t="str">
        <f>IF(Tabela8I21222324[[#This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1"/>
      <c r="J30" t="str">
        <f>IF(Tabela8I21222324[[#This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1"/>
      <c r="J31" t="str">
        <f>IF(Tabela8I21222324[[#This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1"/>
      <c r="J32" t="str">
        <f>IF(Tabela8I21222324[[#This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1"/>
      <c r="J33" t="str">
        <f>IF(Tabela8I21222324[[#This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1"/>
      <c r="J34" t="str">
        <f>IF(Tabela8I21222324[[#This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1"/>
      <c r="J35" t="str">
        <f>IF(Tabela8I21222324[[#This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1"/>
      <c r="J36" t="str">
        <f>IF(Tabela8I21222324[[#This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1"/>
      <c r="J37" t="str">
        <f>IF(Tabela8I21222324[[#This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1"/>
      <c r="J38" t="str">
        <f>IF(Tabela8I21222324[[#This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1"/>
      <c r="J39" t="str">
        <f>IF(Tabela8I21222324[[#This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1"/>
      <c r="J40" t="str">
        <f>IF(Tabela8I21222324[[#This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1"/>
      <c r="J41" t="str">
        <f>IF(Tabela8I21222324[[#This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1"/>
      <c r="J42" t="str">
        <f>IF(Tabela8I21222324[[#This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1"/>
      <c r="J43" t="str">
        <f>IF(Tabela8I21222324[[#This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1"/>
      <c r="J44" t="str">
        <f>IF(Tabela8I21222324[[#This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1"/>
      <c r="J45" t="str">
        <f>IF(Tabela8I21222324[[#This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1"/>
      <c r="J46" t="str">
        <f>IF(Tabela8I21222324[[#This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SUBTOTAL(103,Tabela8I21222324[NOME])</f>
        <v>0</v>
      </c>
    </row>
  </sheetData>
  <sheetProtection sheet="1" sort="0" autoFilter="0"/>
  <conditionalFormatting sqref="L6:M46">
    <cfRule type="containsText" dxfId="49" priority="1" operator="containsText" text="Não confirmado">
      <formula>NOT(ISERROR(SEARCH("Não confirmado",L6)))</formula>
    </cfRule>
    <cfRule type="containsText" dxfId="4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15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45275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1"/>
      <c r="J6" t="str">
        <f>IF(Tabela8I212223242526[[#This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1"/>
      <c r="J7" t="str">
        <f>IF(Tabela8I212223242526[[#This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1"/>
      <c r="J8" t="str">
        <f>IF(Tabela8I212223242526[[#This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1"/>
      <c r="J9" t="str">
        <f>IF(Tabela8I212223242526[[#This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1"/>
      <c r="J10" t="str">
        <f>IF(Tabela8I212223242526[[#This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1"/>
      <c r="J11" t="str">
        <f>IF(Tabela8I212223242526[[#This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1"/>
      <c r="J12" t="str">
        <f>IF(Tabela8I212223242526[[#This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1"/>
      <c r="J13" t="str">
        <f>IF(Tabela8I212223242526[[#This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1"/>
      <c r="J14" t="str">
        <f>IF(Tabela8I212223242526[[#This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1"/>
      <c r="J15" t="str">
        <f>IF(Tabela8I212223242526[[#This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1"/>
      <c r="J16" t="str">
        <f>IF(Tabela8I212223242526[[#This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1"/>
      <c r="J17" t="str">
        <f>IF(Tabela8I212223242526[[#This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1"/>
      <c r="J18" t="str">
        <f>IF(Tabela8I212223242526[[#This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1"/>
      <c r="J19" t="str">
        <f>IF(Tabela8I212223242526[[#This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1"/>
      <c r="J20" t="str">
        <f>IF(Tabela8I212223242526[[#This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1"/>
      <c r="J21" t="str">
        <f>IF(Tabela8I212223242526[[#This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1"/>
      <c r="J22" t="str">
        <f>IF(Tabela8I212223242526[[#This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1"/>
      <c r="J23" t="str">
        <f>IF(Tabela8I212223242526[[#This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1"/>
      <c r="J24" t="str">
        <f>IF(Tabela8I212223242526[[#This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1"/>
      <c r="J25" t="str">
        <f>IF(Tabela8I212223242526[[#This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1"/>
      <c r="J26" t="str">
        <f>IF(Tabela8I212223242526[[#This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1"/>
      <c r="J27" t="str">
        <f>IF(Tabela8I212223242526[[#This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1"/>
      <c r="J28" t="str">
        <f>IF(Tabela8I212223242526[[#This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1"/>
      <c r="J29" t="str">
        <f>IF(Tabela8I212223242526[[#This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1"/>
      <c r="J30" t="str">
        <f>IF(Tabela8I212223242526[[#This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1"/>
      <c r="J31" t="str">
        <f>IF(Tabela8I212223242526[[#This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1"/>
      <c r="J32" t="str">
        <f>IF(Tabela8I212223242526[[#This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1"/>
      <c r="J33" t="str">
        <f>IF(Tabela8I212223242526[[#This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1"/>
      <c r="J34" t="str">
        <f>IF(Tabela8I212223242526[[#This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1"/>
      <c r="J35" t="str">
        <f>IF(Tabela8I212223242526[[#This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1"/>
      <c r="J36" t="str">
        <f>IF(Tabela8I212223242526[[#This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1"/>
      <c r="J37" t="str">
        <f>IF(Tabela8I212223242526[[#This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1"/>
      <c r="J38" t="str">
        <f>IF(Tabela8I212223242526[[#This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1"/>
      <c r="J39" t="str">
        <f>IF(Tabela8I212223242526[[#This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1"/>
      <c r="J40" t="str">
        <f>IF(Tabela8I212223242526[[#This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1"/>
      <c r="J41" t="str">
        <f>IF(Tabela8I212223242526[[#This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1"/>
      <c r="J42" t="str">
        <f>IF(Tabela8I212223242526[[#This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1"/>
      <c r="J43" t="str">
        <f>IF(Tabela8I212223242526[[#This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1"/>
      <c r="J44" t="str">
        <f>IF(Tabela8I212223242526[[#This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1"/>
      <c r="J45" t="str">
        <f>IF(Tabela8I212223242526[[#This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1"/>
      <c r="J46" t="str">
        <f>IF(Tabela8I212223242526[[#This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SUBTOTAL(103,Tabela8I212223242526[NOME])</f>
        <v>0</v>
      </c>
    </row>
  </sheetData>
  <sheetProtection sheet="1" sort="0" autoFilter="0"/>
  <conditionalFormatting sqref="L6:M46">
    <cfRule type="containsText" dxfId="47" priority="1" operator="containsText" text="Não confirmado">
      <formula>NOT(ISERROR(SEARCH("Não confirmado",L6)))</formula>
    </cfRule>
    <cfRule type="containsText" dxfId="4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18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45278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1"/>
      <c r="J6" t="str">
        <f>IF(Tabela8I21222324252627[[#This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32"/>
      <c r="D7" s="11"/>
      <c r="E7" s="11"/>
      <c r="F7" s="11"/>
      <c r="G7" s="11"/>
      <c r="H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1"/>
      <c r="J7" t="str">
        <f>IF(Tabela8I21222324252627[[#This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1"/>
      <c r="J8" t="str">
        <f>IF(Tabela8I21222324252627[[#This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1"/>
      <c r="J9" t="str">
        <f>IF(Tabela8I21222324252627[[#This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1"/>
      <c r="J10" t="str">
        <f>IF(Tabela8I21222324252627[[#This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1"/>
      <c r="J11" t="str">
        <f>IF(Tabela8I21222324252627[[#This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1"/>
      <c r="J12" t="str">
        <f>IF(Tabela8I21222324252627[[#This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1"/>
      <c r="J13" t="str">
        <f>IF(Tabela8I21222324252627[[#This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1"/>
      <c r="J14" t="str">
        <f>IF(Tabela8I21222324252627[[#This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1"/>
      <c r="J15" t="str">
        <f>IF(Tabela8I21222324252627[[#This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1"/>
      <c r="J16" t="str">
        <f>IF(Tabela8I21222324252627[[#This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1"/>
      <c r="J17" t="str">
        <f>IF(Tabela8I21222324252627[[#This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1"/>
      <c r="J18" t="str">
        <f>IF(Tabela8I21222324252627[[#This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1"/>
      <c r="J19" t="str">
        <f>IF(Tabela8I21222324252627[[#This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1"/>
      <c r="J20" t="str">
        <f>IF(Tabela8I21222324252627[[#This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1"/>
      <c r="J21" t="str">
        <f>IF(Tabela8I21222324252627[[#This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1"/>
      <c r="J22" t="str">
        <f>IF(Tabela8I21222324252627[[#This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1"/>
      <c r="J23" t="str">
        <f>IF(Tabela8I21222324252627[[#This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1"/>
      <c r="J24" t="str">
        <f>IF(Tabela8I21222324252627[[#This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1"/>
      <c r="J25" t="str">
        <f>IF(Tabela8I21222324252627[[#This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1"/>
      <c r="J26" t="str">
        <f>IF(Tabela8I21222324252627[[#This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1"/>
      <c r="J27" t="str">
        <f>IF(Tabela8I21222324252627[[#This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1"/>
      <c r="J28" t="str">
        <f>IF(Tabela8I21222324252627[[#This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1"/>
      <c r="J29" t="str">
        <f>IF(Tabela8I21222324252627[[#This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1"/>
      <c r="J30" t="str">
        <f>IF(Tabela8I21222324252627[[#This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1"/>
      <c r="J31" t="str">
        <f>IF(Tabela8I21222324252627[[#This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1"/>
      <c r="J32" t="str">
        <f>IF(Tabela8I21222324252627[[#This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1"/>
      <c r="J33" t="str">
        <f>IF(Tabela8I21222324252627[[#This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1"/>
      <c r="J34" t="str">
        <f>IF(Tabela8I21222324252627[[#This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1"/>
      <c r="J35" t="str">
        <f>IF(Tabela8I21222324252627[[#This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1"/>
      <c r="J36" t="str">
        <f>IF(Tabela8I21222324252627[[#This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1"/>
      <c r="J37" t="str">
        <f>IF(Tabela8I21222324252627[[#This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1"/>
      <c r="J38" t="str">
        <f>IF(Tabela8I21222324252627[[#This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1"/>
      <c r="J39" t="str">
        <f>IF(Tabela8I21222324252627[[#This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1"/>
      <c r="J40" t="str">
        <f>IF(Tabela8I21222324252627[[#This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1"/>
      <c r="J41" t="str">
        <f>IF(Tabela8I21222324252627[[#This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1"/>
      <c r="J42" t="str">
        <f>IF(Tabela8I21222324252627[[#This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1"/>
      <c r="J43" t="str">
        <f>IF(Tabela8I21222324252627[[#This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1"/>
      <c r="J44" t="str">
        <f>IF(Tabela8I21222324252627[[#This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1"/>
      <c r="J45" t="str">
        <f>IF(Tabela8I21222324252627[[#This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1"/>
      <c r="J46" t="str">
        <f>IF(Tabela8I21222324252627[[#This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SUBTOTAL(103,Tabela8I21222324252627[NOME])</f>
        <v>0</v>
      </c>
    </row>
  </sheetData>
  <sheetProtection sheet="1" sort="0" autoFilter="0"/>
  <conditionalFormatting sqref="L6:M46">
    <cfRule type="containsText" dxfId="45" priority="1" operator="containsText" text="Não confirmado">
      <formula>NOT(ISERROR(SEARCH("Não confirmado",L6)))</formula>
    </cfRule>
    <cfRule type="containsText" dxfId="4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19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45279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1"/>
      <c r="J6" t="str">
        <f>IF(Tabela8I21222324252627282930[[#This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1"/>
      <c r="J7" t="str">
        <f>IF(Tabela8I21222324252627282930[[#This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1"/>
      <c r="J8" t="str">
        <f>IF(Tabela8I21222324252627282930[[#This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1"/>
      <c r="J9" t="str">
        <f>IF(Tabela8I21222324252627282930[[#This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1"/>
      <c r="J10" t="str">
        <f>IF(Tabela8I21222324252627282930[[#This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1"/>
      <c r="J11" t="str">
        <f>IF(Tabela8I21222324252627282930[[#This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1"/>
      <c r="J12" t="str">
        <f>IF(Tabela8I21222324252627282930[[#This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1"/>
      <c r="J13" t="str">
        <f>IF(Tabela8I21222324252627282930[[#This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1"/>
      <c r="J14" t="str">
        <f>IF(Tabela8I21222324252627282930[[#This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1"/>
      <c r="J15" t="str">
        <f>IF(Tabela8I21222324252627282930[[#This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1"/>
      <c r="J16" t="str">
        <f>IF(Tabela8I21222324252627282930[[#This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1"/>
      <c r="J17" t="str">
        <f>IF(Tabela8I21222324252627282930[[#This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1"/>
      <c r="J18" t="str">
        <f>IF(Tabela8I21222324252627282930[[#This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1"/>
      <c r="J19" t="str">
        <f>IF(Tabela8I21222324252627282930[[#This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1"/>
      <c r="J20" t="str">
        <f>IF(Tabela8I21222324252627282930[[#This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1"/>
      <c r="J21" t="str">
        <f>IF(Tabela8I21222324252627282930[[#This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1"/>
      <c r="J22" t="str">
        <f>IF(Tabela8I21222324252627282930[[#This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1"/>
      <c r="J23" t="str">
        <f>IF(Tabela8I21222324252627282930[[#This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1"/>
      <c r="J24" t="str">
        <f>IF(Tabela8I21222324252627282930[[#This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1"/>
      <c r="J25" t="str">
        <f>IF(Tabela8I21222324252627282930[[#This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1"/>
      <c r="J26" t="str">
        <f>IF(Tabela8I21222324252627282930[[#This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1"/>
      <c r="J27" t="str">
        <f>IF(Tabela8I21222324252627282930[[#This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1"/>
      <c r="J28" t="str">
        <f>IF(Tabela8I21222324252627282930[[#This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1"/>
      <c r="J29" t="str">
        <f>IF(Tabela8I21222324252627282930[[#This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1"/>
      <c r="J30" t="str">
        <f>IF(Tabela8I21222324252627282930[[#This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1"/>
      <c r="J31" t="str">
        <f>IF(Tabela8I21222324252627282930[[#This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1"/>
      <c r="J32" t="str">
        <f>IF(Tabela8I21222324252627282930[[#This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1"/>
      <c r="J33" t="str">
        <f>IF(Tabela8I21222324252627282930[[#This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1"/>
      <c r="J34" t="str">
        <f>IF(Tabela8I21222324252627282930[[#This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1"/>
      <c r="J35" t="str">
        <f>IF(Tabela8I21222324252627282930[[#This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1"/>
      <c r="J36" t="str">
        <f>IF(Tabela8I21222324252627282930[[#This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1"/>
      <c r="J37" t="str">
        <f>IF(Tabela8I21222324252627282930[[#This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1"/>
      <c r="J38" t="str">
        <f>IF(Tabela8I21222324252627282930[[#This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1"/>
      <c r="J39" t="str">
        <f>IF(Tabela8I21222324252627282930[[#This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1"/>
      <c r="J40" t="str">
        <f>IF(Tabela8I21222324252627282930[[#This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1"/>
      <c r="J41" t="str">
        <f>IF(Tabela8I21222324252627282930[[#This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1"/>
      <c r="J42" t="str">
        <f>IF(Tabela8I21222324252627282930[[#This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1"/>
      <c r="J43" t="str">
        <f>IF(Tabela8I21222324252627282930[[#This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1"/>
      <c r="J44" t="str">
        <f>IF(Tabela8I21222324252627282930[[#This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1"/>
      <c r="J45" t="str">
        <f>IF(Tabela8I21222324252627282930[[#This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1"/>
      <c r="J46" t="str">
        <f>IF(Tabela8I21222324252627282930[[#This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SUBTOTAL(103,Tabela8I21222324252627282930[NOME])</f>
        <v>0</v>
      </c>
    </row>
  </sheetData>
  <sheetProtection sheet="1" sort="0" autoFilter="0"/>
  <conditionalFormatting sqref="L6:M46">
    <cfRule type="containsText" dxfId="43" priority="1" operator="containsText" text="Não confirmado">
      <formula>NOT(ISERROR(SEARCH("Não confirmado",L6)))</formula>
    </cfRule>
    <cfRule type="containsText" dxfId="4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20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45280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1"/>
      <c r="J6" t="str">
        <f>IF(Tabela8I2122232425262728[[#This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1"/>
      <c r="J7" t="str">
        <f>IF(Tabela8I2122232425262728[[#This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1"/>
      <c r="J8" t="str">
        <f>IF(Tabela8I2122232425262728[[#This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1"/>
      <c r="J9" t="str">
        <f>IF(Tabela8I2122232425262728[[#This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1"/>
      <c r="J10" t="str">
        <f>IF(Tabela8I2122232425262728[[#This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1"/>
      <c r="J11" t="str">
        <f>IF(Tabela8I2122232425262728[[#This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1"/>
      <c r="J12" t="str">
        <f>IF(Tabela8I2122232425262728[[#This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1"/>
      <c r="J13" t="str">
        <f>IF(Tabela8I2122232425262728[[#This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1"/>
      <c r="J14" t="str">
        <f>IF(Tabela8I2122232425262728[[#This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1"/>
      <c r="J15" t="str">
        <f>IF(Tabela8I2122232425262728[[#This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1"/>
      <c r="J16" t="str">
        <f>IF(Tabela8I2122232425262728[[#This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1"/>
      <c r="J17" t="str">
        <f>IF(Tabela8I2122232425262728[[#This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1"/>
      <c r="J18" t="str">
        <f>IF(Tabela8I2122232425262728[[#This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1"/>
      <c r="J19" t="str">
        <f>IF(Tabela8I2122232425262728[[#This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1"/>
      <c r="J20" t="str">
        <f>IF(Tabela8I2122232425262728[[#This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1"/>
      <c r="J21" t="str">
        <f>IF(Tabela8I2122232425262728[[#This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1"/>
      <c r="J22" t="str">
        <f>IF(Tabela8I2122232425262728[[#This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1"/>
      <c r="J23" t="str">
        <f>IF(Tabela8I2122232425262728[[#This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1"/>
      <c r="J24" t="str">
        <f>IF(Tabela8I2122232425262728[[#This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1"/>
      <c r="J25" t="str">
        <f>IF(Tabela8I2122232425262728[[#This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1"/>
      <c r="J26" t="str">
        <f>IF(Tabela8I2122232425262728[[#This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1"/>
      <c r="J27" t="str">
        <f>IF(Tabela8I2122232425262728[[#This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33"/>
      <c r="D28" s="11"/>
      <c r="E28" s="11"/>
      <c r="F28" s="11"/>
      <c r="G28" s="11"/>
      <c r="H2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1"/>
      <c r="J28" t="str">
        <f>IF(Tabela8I2122232425262728[[#This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1"/>
      <c r="J29" t="str">
        <f>IF(Tabela8I2122232425262728[[#This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33"/>
      <c r="D30" s="11"/>
      <c r="E30" s="11"/>
      <c r="F30" s="11"/>
      <c r="G30" s="11"/>
      <c r="H3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1"/>
      <c r="J30" t="str">
        <f>IF(Tabela8I2122232425262728[[#This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1"/>
      <c r="J31" t="str">
        <f>IF(Tabela8I2122232425262728[[#This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1"/>
      <c r="J32" t="str">
        <f>IF(Tabela8I2122232425262728[[#This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1"/>
      <c r="J33" t="str">
        <f>IF(Tabela8I2122232425262728[[#This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1"/>
      <c r="J34" t="str">
        <f>IF(Tabela8I2122232425262728[[#This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1"/>
      <c r="J35" t="str">
        <f>IF(Tabela8I2122232425262728[[#This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1"/>
      <c r="J36" t="str">
        <f>IF(Tabela8I2122232425262728[[#This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1"/>
      <c r="J37" t="str">
        <f>IF(Tabela8I2122232425262728[[#This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1"/>
      <c r="J38" t="str">
        <f>IF(Tabela8I2122232425262728[[#This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1"/>
      <c r="J39" t="str">
        <f>IF(Tabela8I2122232425262728[[#This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1"/>
      <c r="J40" t="str">
        <f>IF(Tabela8I2122232425262728[[#This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1"/>
      <c r="J41" t="str">
        <f>IF(Tabela8I2122232425262728[[#This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1"/>
      <c r="J42" t="str">
        <f>IF(Tabela8I2122232425262728[[#This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1"/>
      <c r="J43" t="str">
        <f>IF(Tabela8I2122232425262728[[#This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1"/>
      <c r="J44" t="str">
        <f>IF(Tabela8I2122232425262728[[#This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1"/>
      <c r="J45" t="str">
        <f>IF(Tabela8I2122232425262728[[#This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1"/>
      <c r="J46" t="str">
        <f>IF(Tabela8I2122232425262728[[#This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SUBTOTAL(103,Tabela8I2122232425262728[NOME])</f>
        <v>0</v>
      </c>
    </row>
  </sheetData>
  <sheetProtection sheet="1" sort="0" autoFilter="0"/>
  <conditionalFormatting sqref="L6:M46">
    <cfRule type="containsText" dxfId="41" priority="1" operator="containsText" text="Não confirmado">
      <formula>NOT(ISERROR(SEARCH("Não confirmado",L6)))</formula>
    </cfRule>
    <cfRule type="containsText" dxfId="4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21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45281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33"/>
      <c r="D6" s="11"/>
      <c r="E6" s="11"/>
      <c r="F6" s="11"/>
      <c r="G6" s="11"/>
      <c r="H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1"/>
      <c r="J6" t="str">
        <f>IF(Tabela8I212223242526272829[[#This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1"/>
      <c r="J7" t="str">
        <f>IF(Tabela8I212223242526272829[[#This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1"/>
      <c r="J8" t="str">
        <f>IF(Tabela8I212223242526272829[[#This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1"/>
      <c r="J9" t="str">
        <f>IF(Tabela8I212223242526272829[[#This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1"/>
      <c r="J10" t="str">
        <f>IF(Tabela8I212223242526272829[[#This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1"/>
      <c r="J11" t="str">
        <f>IF(Tabela8I212223242526272829[[#This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1"/>
      <c r="J12" t="str">
        <f>IF(Tabela8I212223242526272829[[#This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1"/>
      <c r="J13" t="str">
        <f>IF(Tabela8I212223242526272829[[#This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1"/>
      <c r="J14" t="str">
        <f>IF(Tabela8I212223242526272829[[#This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1"/>
      <c r="J15" t="str">
        <f>IF(Tabela8I212223242526272829[[#This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1"/>
      <c r="J16" t="str">
        <f>IF(Tabela8I212223242526272829[[#This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1"/>
      <c r="J17" t="str">
        <f>IF(Tabela8I212223242526272829[[#This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1"/>
      <c r="J18" t="str">
        <f>IF(Tabela8I212223242526272829[[#This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1"/>
      <c r="J19" t="str">
        <f>IF(Tabela8I212223242526272829[[#This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1"/>
      <c r="J20" t="str">
        <f>IF(Tabela8I212223242526272829[[#This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1"/>
      <c r="J21" t="str">
        <f>IF(Tabela8I212223242526272829[[#This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1"/>
      <c r="J22" t="str">
        <f>IF(Tabela8I212223242526272829[[#This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1"/>
      <c r="J23" t="str">
        <f>IF(Tabela8I212223242526272829[[#This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1"/>
      <c r="J24" t="str">
        <f>IF(Tabela8I212223242526272829[[#This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1"/>
      <c r="J25" t="str">
        <f>IF(Tabela8I212223242526272829[[#This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1"/>
      <c r="J26" t="str">
        <f>IF(Tabela8I212223242526272829[[#This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1"/>
      <c r="J27" t="str">
        <f>IF(Tabela8I212223242526272829[[#This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1"/>
      <c r="J28" t="str">
        <f>IF(Tabela8I212223242526272829[[#This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1"/>
      <c r="J29" t="str">
        <f>IF(Tabela8I212223242526272829[[#This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1"/>
      <c r="J30" t="str">
        <f>IF(Tabela8I212223242526272829[[#This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1"/>
      <c r="J31" t="str">
        <f>IF(Tabela8I212223242526272829[[#This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1"/>
      <c r="J32" t="str">
        <f>IF(Tabela8I212223242526272829[[#This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1"/>
      <c r="J33" t="str">
        <f>IF(Tabela8I212223242526272829[[#This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1"/>
      <c r="J34" t="str">
        <f>IF(Tabela8I212223242526272829[[#This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1"/>
      <c r="J35" t="str">
        <f>IF(Tabela8I212223242526272829[[#This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1"/>
      <c r="J36" t="str">
        <f>IF(Tabela8I212223242526272829[[#This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1"/>
      <c r="J37" t="str">
        <f>IF(Tabela8I212223242526272829[[#This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1"/>
      <c r="J38" t="str">
        <f>IF(Tabela8I212223242526272829[[#This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1"/>
      <c r="J39" t="str">
        <f>IF(Tabela8I212223242526272829[[#This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1"/>
      <c r="J40" t="str">
        <f>IF(Tabela8I212223242526272829[[#This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1"/>
      <c r="J41" t="str">
        <f>IF(Tabela8I212223242526272829[[#This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1"/>
      <c r="J42" t="str">
        <f>IF(Tabela8I212223242526272829[[#This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1"/>
      <c r="J43" t="str">
        <f>IF(Tabela8I212223242526272829[[#This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1"/>
      <c r="J44" t="str">
        <f>IF(Tabela8I212223242526272829[[#This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1"/>
      <c r="J45" t="str">
        <f>IF(Tabela8I212223242526272829[[#This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1"/>
      <c r="J46" t="str">
        <f>IF(Tabela8I212223242526272829[[#This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SUBTOTAL(103,Tabela8I212223242526272829[NOME])</f>
        <v>0</v>
      </c>
    </row>
  </sheetData>
  <sheetProtection sheet="1" sort="0" autoFilter="0"/>
  <conditionalFormatting sqref="L6:M25 K26 M26 L27:M46">
    <cfRule type="containsText" dxfId="39" priority="1" operator="containsText" text="Não confirmado">
      <formula>NOT(ISERROR(SEARCH("Não confirmado",K6)))</formula>
    </cfRule>
    <cfRule type="containsText" dxfId="38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22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45282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1"/>
      <c r="J6" t="str">
        <f>IF(Tabela8I2122232425262728293031[[#This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1"/>
      <c r="J7" t="str">
        <f>IF(Tabela8I2122232425262728293031[[#This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1"/>
      <c r="J8" t="str">
        <f>IF(Tabela8I2122232425262728293031[[#This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1"/>
      <c r="J9" t="str">
        <f>IF(Tabela8I2122232425262728293031[[#This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1"/>
      <c r="J10" t="str">
        <f>IF(Tabela8I2122232425262728293031[[#This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1"/>
      <c r="J11" t="str">
        <f>IF(Tabela8I2122232425262728293031[[#This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1"/>
      <c r="J12" t="str">
        <f>IF(Tabela8I2122232425262728293031[[#This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1"/>
      <c r="J13" t="str">
        <f>IF(Tabela8I2122232425262728293031[[#This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1"/>
      <c r="J14" t="str">
        <f>IF(Tabela8I2122232425262728293031[[#This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1"/>
      <c r="J15" t="str">
        <f>IF(Tabela8I2122232425262728293031[[#This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1"/>
      <c r="J16" t="str">
        <f>IF(Tabela8I2122232425262728293031[[#This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1"/>
      <c r="J17" t="str">
        <f>IF(Tabela8I2122232425262728293031[[#This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1"/>
      <c r="J18" t="str">
        <f>IF(Tabela8I2122232425262728293031[[#This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1"/>
      <c r="J19" t="str">
        <f>IF(Tabela8I2122232425262728293031[[#This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1"/>
      <c r="J20" t="str">
        <f>IF(Tabela8I2122232425262728293031[[#This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1"/>
      <c r="J21" t="str">
        <f>IF(Tabela8I2122232425262728293031[[#This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1"/>
      <c r="J22" t="str">
        <f>IF(Tabela8I2122232425262728293031[[#This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1"/>
      <c r="J23" t="str">
        <f>IF(Tabela8I2122232425262728293031[[#This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1"/>
      <c r="J24" t="str">
        <f>IF(Tabela8I2122232425262728293031[[#This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1"/>
      <c r="J25" t="str">
        <f>IF(Tabela8I2122232425262728293031[[#This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1"/>
      <c r="J26" t="str">
        <f>IF(Tabela8I2122232425262728293031[[#This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1"/>
      <c r="J27" t="str">
        <f>IF(Tabela8I2122232425262728293031[[#This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1"/>
      <c r="J28" t="str">
        <f>IF(Tabela8I2122232425262728293031[[#This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1"/>
      <c r="J29" t="str">
        <f>IF(Tabela8I2122232425262728293031[[#This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1"/>
      <c r="J30" t="str">
        <f>IF(Tabela8I2122232425262728293031[[#This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1"/>
      <c r="J31" t="str">
        <f>IF(Tabela8I2122232425262728293031[[#This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1"/>
      <c r="J32" t="str">
        <f>IF(Tabela8I2122232425262728293031[[#This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1"/>
      <c r="J33" t="str">
        <f>IF(Tabela8I2122232425262728293031[[#This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1"/>
      <c r="J34" t="str">
        <f>IF(Tabela8I2122232425262728293031[[#This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1"/>
      <c r="J35" t="str">
        <f>IF(Tabela8I2122232425262728293031[[#This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1"/>
      <c r="J36" t="str">
        <f>IF(Tabela8I2122232425262728293031[[#This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1"/>
      <c r="J37" t="str">
        <f>IF(Tabela8I2122232425262728293031[[#This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1"/>
      <c r="J38" t="str">
        <f>IF(Tabela8I2122232425262728293031[[#This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1"/>
      <c r="J39" t="str">
        <f>IF(Tabela8I2122232425262728293031[[#This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1"/>
      <c r="J40" t="str">
        <f>IF(Tabela8I2122232425262728293031[[#This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1"/>
      <c r="J41" t="str">
        <f>IF(Tabela8I2122232425262728293031[[#This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1"/>
      <c r="J42" t="str">
        <f>IF(Tabela8I2122232425262728293031[[#This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1"/>
      <c r="J43" t="str">
        <f>IF(Tabela8I2122232425262728293031[[#This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1"/>
      <c r="J44" t="str">
        <f>IF(Tabela8I2122232425262728293031[[#This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1"/>
      <c r="J45" t="str">
        <f>IF(Tabela8I2122232425262728293031[[#This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1"/>
      <c r="J46" t="str">
        <f>IF(Tabela8I2122232425262728293031[[#This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SUBTOTAL(103,Tabela8I2122232425262728293031[NOME])</f>
        <v>0</v>
      </c>
    </row>
  </sheetData>
  <sheetProtection sheet="1" sort="0" autoFilter="0"/>
  <conditionalFormatting sqref="L6:M46">
    <cfRule type="containsText" dxfId="37" priority="1" operator="containsText" text="Não confirmado">
      <formula>NOT(ISERROR(SEARCH("Não confirmado",L6)))</formula>
    </cfRule>
    <cfRule type="containsText" dxfId="3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25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45285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1"/>
      <c r="J6" t="str">
        <f>IF(Tabela8I212223242526272829303132[[#This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1"/>
      <c r="J7" t="str">
        <f>IF(Tabela8I212223242526272829303132[[#This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1"/>
      <c r="J8" t="str">
        <f>IF(Tabela8I212223242526272829303132[[#This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1"/>
      <c r="J9" t="str">
        <f>IF(Tabela8I212223242526272829303132[[#This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1"/>
      <c r="J10" t="str">
        <f>IF(Tabela8I212223242526272829303132[[#This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1"/>
      <c r="J11" t="str">
        <f>IF(Tabela8I212223242526272829303132[[#This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1"/>
      <c r="J12" t="str">
        <f>IF(Tabela8I212223242526272829303132[[#This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1"/>
      <c r="J13" t="str">
        <f>IF(Tabela8I212223242526272829303132[[#This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1"/>
      <c r="J14" t="str">
        <f>IF(Tabela8I212223242526272829303132[[#This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1"/>
      <c r="J15" t="str">
        <f>IF(Tabela8I212223242526272829303132[[#This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1"/>
      <c r="J16" t="str">
        <f>IF(Tabela8I212223242526272829303132[[#This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1"/>
      <c r="J17" t="str">
        <f>IF(Tabela8I212223242526272829303132[[#This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1"/>
      <c r="J18" t="str">
        <f>IF(Tabela8I212223242526272829303132[[#This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1"/>
      <c r="J19" t="str">
        <f>IF(Tabela8I212223242526272829303132[[#This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1"/>
      <c r="J20" t="str">
        <f>IF(Tabela8I212223242526272829303132[[#This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1"/>
      <c r="J21" t="str">
        <f>IF(Tabela8I212223242526272829303132[[#This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1"/>
      <c r="J22" t="str">
        <f>IF(Tabela8I212223242526272829303132[[#This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1"/>
      <c r="J23" t="str">
        <f>IF(Tabela8I212223242526272829303132[[#This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1"/>
      <c r="J24" t="str">
        <f>IF(Tabela8I212223242526272829303132[[#This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1"/>
      <c r="J25" t="str">
        <f>IF(Tabela8I212223242526272829303132[[#This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1"/>
      <c r="J26" t="str">
        <f>IF(Tabela8I212223242526272829303132[[#This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1"/>
      <c r="J27" t="str">
        <f>IF(Tabela8I212223242526272829303132[[#This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1"/>
      <c r="J28" t="str">
        <f>IF(Tabela8I212223242526272829303132[[#This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1"/>
      <c r="J29" t="str">
        <f>IF(Tabela8I212223242526272829303132[[#This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1"/>
      <c r="J30" t="str">
        <f>IF(Tabela8I212223242526272829303132[[#This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1"/>
      <c r="J31" t="str">
        <f>IF(Tabela8I212223242526272829303132[[#This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1"/>
      <c r="J32" t="str">
        <f>IF(Tabela8I212223242526272829303132[[#This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1"/>
      <c r="J33" t="str">
        <f>IF(Tabela8I212223242526272829303132[[#This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1"/>
      <c r="J34" t="str">
        <f>IF(Tabela8I212223242526272829303132[[#This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1"/>
      <c r="J35" t="str">
        <f>IF(Tabela8I212223242526272829303132[[#This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1"/>
      <c r="J36" t="str">
        <f>IF(Tabela8I212223242526272829303132[[#This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1"/>
      <c r="J37" t="str">
        <f>IF(Tabela8I212223242526272829303132[[#This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1"/>
      <c r="J38" t="str">
        <f>IF(Tabela8I212223242526272829303132[[#This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1"/>
      <c r="J39" t="str">
        <f>IF(Tabela8I212223242526272829303132[[#This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1"/>
      <c r="J40" t="str">
        <f>IF(Tabela8I212223242526272829303132[[#This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1"/>
      <c r="J41" t="str">
        <f>IF(Tabela8I212223242526272829303132[[#This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1"/>
      <c r="J42" t="str">
        <f>IF(Tabela8I212223242526272829303132[[#This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1"/>
      <c r="J43" t="str">
        <f>IF(Tabela8I212223242526272829303132[[#This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1"/>
      <c r="J44" t="str">
        <f>IF(Tabela8I212223242526272829303132[[#This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1"/>
      <c r="J45" t="str">
        <f>IF(Tabela8I212223242526272829303132[[#This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1"/>
      <c r="J46" t="str">
        <f>IF(Tabela8I212223242526272829303132[[#This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SUBTOTAL(103,Tabela8I212223242526272829303132[NOME])</f>
        <v>0</v>
      </c>
    </row>
  </sheetData>
  <sheetProtection sheet="1" sort="0" autoFilter="0"/>
  <conditionalFormatting sqref="L6:M46">
    <cfRule type="containsText" dxfId="35" priority="1" operator="containsText" text="Não confirmado">
      <formula>NOT(ISERROR(SEARCH("Não confirmado",L6)))</formula>
    </cfRule>
    <cfRule type="containsText" dxfId="3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5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45265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6" s="11"/>
      <c r="J6" t="str">
        <f>IF(Tabela8J5[[#This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7" s="11"/>
      <c r="J7" t="str">
        <f>IF(Tabela8J5[[#This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8" s="11"/>
      <c r="J8" t="str">
        <f>IF(Tabela8J5[[#This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9" s="11"/>
      <c r="J9" t="str">
        <f>IF(Tabela8J5[[#This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0" s="11"/>
      <c r="J10" t="str">
        <f>IF(Tabela8J5[[#This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1" s="11"/>
      <c r="J11" t="str">
        <f>IF(Tabela8J5[[#This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2" s="11"/>
      <c r="J12" t="str">
        <f>IF(Tabela8J5[[#This Row],[EXAME]]&lt;&gt;"","Dra. Joizeanne","")</f>
        <v/>
      </c>
      <c r="K12" s="31"/>
      <c r="L12" s="11"/>
      <c r="M12" s="11"/>
      <c r="N12" s="11"/>
    </row>
    <row r="13" spans="1:31" ht="15" customHeight="1" x14ac:dyDescent="0.25">
      <c r="B13" s="8">
        <v>0.40625</v>
      </c>
      <c r="C13" s="11"/>
      <c r="D13" s="11"/>
      <c r="E13" s="11"/>
      <c r="F13" s="11"/>
      <c r="G13" s="11"/>
      <c r="H1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3" s="11"/>
      <c r="J13" t="str">
        <f>IF(Tabela8J5[[#This Row],[EXAME]]&lt;&gt;"","Dra. Joizeanne","")</f>
        <v/>
      </c>
      <c r="K13" s="31"/>
      <c r="L13" s="11"/>
      <c r="M13" s="11"/>
      <c r="N13" s="11"/>
    </row>
    <row r="14" spans="1:31" ht="15" customHeight="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4" s="11"/>
      <c r="J14" t="str">
        <f>IF(Tabela8J5[[#This Row],[EXAME]]&lt;&gt;"","Dra. Joizeanne","")</f>
        <v/>
      </c>
      <c r="K14" s="31"/>
      <c r="L14" s="11"/>
      <c r="M14" s="11"/>
      <c r="N14" s="11"/>
    </row>
    <row r="15" spans="1:31" ht="15" customHeight="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5" s="11"/>
      <c r="J15" t="str">
        <f>IF(Tabela8J5[[#This Row],[EXAME]]&lt;&gt;"","Dra. Joizeanne","")</f>
        <v/>
      </c>
      <c r="K15" s="31"/>
      <c r="L15" s="11"/>
      <c r="M15" s="11"/>
      <c r="N15" s="11"/>
    </row>
    <row r="16" spans="1:31" ht="15" customHeight="1" x14ac:dyDescent="0.25">
      <c r="B16" s="7">
        <v>0.4375</v>
      </c>
      <c r="C16" s="11"/>
      <c r="D16" s="11"/>
      <c r="E16" s="11"/>
      <c r="F16" s="11"/>
      <c r="G16" s="11"/>
      <c r="H1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6" s="11"/>
      <c r="J16" t="str">
        <f>IF(Tabela8J5[[#This Row],[EXAME]]&lt;&gt;"","Dra. Joizeanne","")</f>
        <v/>
      </c>
      <c r="K16" s="31"/>
      <c r="L16" s="11"/>
      <c r="M16" s="11"/>
      <c r="N16" s="11"/>
    </row>
    <row r="17" spans="2:14" ht="15" customHeight="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7" s="11"/>
      <c r="J17" t="str">
        <f>IF(Tabela8J5[[#This Row],[EXAME]]&lt;&gt;"","Dra. Joizeanne","")</f>
        <v/>
      </c>
      <c r="K17" s="31"/>
      <c r="L17" s="11"/>
      <c r="M17" s="11"/>
      <c r="N17" s="11"/>
    </row>
    <row r="18" spans="2:14" ht="15" customHeight="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8" s="11"/>
      <c r="J18" t="str">
        <f>IF(Tabela8J5[[#This Row],[EXAME]]&lt;&gt;"","Dra. Joizeanne","")</f>
        <v/>
      </c>
      <c r="K18" s="31"/>
      <c r="L18" s="11"/>
      <c r="M18" s="11"/>
      <c r="N18" s="11"/>
    </row>
    <row r="19" spans="2:14" ht="15" customHeight="1" x14ac:dyDescent="0.25">
      <c r="B19" s="8">
        <v>0.46875</v>
      </c>
      <c r="C19" s="11"/>
      <c r="D19" s="11"/>
      <c r="E19" s="11"/>
      <c r="F19" s="11"/>
      <c r="G19" s="11"/>
      <c r="H1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9" s="11"/>
      <c r="J19" t="str">
        <f>IF(Tabela8J5[[#This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0" s="11"/>
      <c r="J20" t="str">
        <f>IF(Tabela8J5[[#This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1" s="11"/>
      <c r="J21" t="str">
        <f>IF(Tabela8J5[[#This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2" s="11"/>
      <c r="J22" t="str">
        <f>IF(Tabela8J5[[#This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3" s="11"/>
      <c r="J23" t="str">
        <f>IF(Tabela8J5[[#This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4" s="11"/>
      <c r="J24" t="str">
        <f>IF(Tabela8J5[[#This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5" s="11"/>
      <c r="J25" t="str">
        <f>IF(Tabela8J5[[#This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6" s="11"/>
      <c r="J26" t="str">
        <f>IF(Tabela8J5[[#This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7" s="11"/>
      <c r="J27" t="str">
        <f>IF(Tabela8J5[[#This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8" s="11"/>
      <c r="J28" t="str">
        <f>IF(Tabela8J5[[#This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9" s="11"/>
      <c r="J29" t="str">
        <f>IF(Tabela8J5[[#This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0" s="11"/>
      <c r="J30" t="str">
        <f>IF(Tabela8J5[[#This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1" s="11"/>
      <c r="J31" t="str">
        <f>IF(Tabela8J5[[#This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2" s="11"/>
      <c r="J32" t="str">
        <f>IF(Tabela8J5[[#This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3" s="11"/>
      <c r="J33" t="str">
        <f>IF(Tabela8J5[[#This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4" s="11"/>
      <c r="J34" t="str">
        <f>IF(Tabela8J5[[#This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5" s="11"/>
      <c r="J35" t="str">
        <f>IF(Tabela8J5[[#This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6" s="11"/>
      <c r="J36" t="str">
        <f>IF(Tabela8J5[[#This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7" s="11"/>
      <c r="J37" t="str">
        <f>IF(Tabela8J5[[#This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8" s="11"/>
      <c r="J38" t="str">
        <f>IF(Tabela8J5[[#This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9" s="11"/>
      <c r="J39" t="str">
        <f>IF(Tabela8J5[[#This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0" s="11"/>
      <c r="J40" t="str">
        <f>IF(Tabela8J5[[#This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1" s="11"/>
      <c r="J41" t="str">
        <f>IF(Tabela8J5[[#This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2" s="11"/>
      <c r="J42" t="str">
        <f>IF(Tabela8J5[[#This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3" s="11"/>
      <c r="J43" t="str">
        <f>IF(Tabela8J5[[#This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4" s="11"/>
      <c r="J44" t="str">
        <f>IF(Tabela8J5[[#This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5" s="11"/>
      <c r="J45" t="str">
        <f>IF(Tabela8J5[[#This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6" s="11"/>
      <c r="J46" t="str">
        <f>IF(Tabela8J5[[#This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SUBTOTAL(103,Tabela8J5[NOME])</f>
        <v>0</v>
      </c>
      <c r="H47" s="29"/>
    </row>
  </sheetData>
  <sheetProtection sheet="1" sort="0" autoFilter="0"/>
  <conditionalFormatting sqref="L6:M46">
    <cfRule type="containsText" dxfId="105" priority="1" operator="containsText" text="Não confirmado">
      <formula>NOT(ISERROR(SEARCH("Não confirmado",L6)))</formula>
    </cfRule>
    <cfRule type="containsText" dxfId="10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26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45286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1"/>
      <c r="J6" t="str">
        <f>IF(Tabela8I212223242526272829303132333435[[#This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1"/>
      <c r="J7" t="str">
        <f>IF(Tabela8I212223242526272829303132333435[[#This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1"/>
      <c r="J8" t="str">
        <f>IF(Tabela8I212223242526272829303132333435[[#This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1"/>
      <c r="J9" t="str">
        <f>IF(Tabela8I212223242526272829303132333435[[#This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1"/>
      <c r="J10" t="str">
        <f>IF(Tabela8I212223242526272829303132333435[[#This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1"/>
      <c r="J11" t="str">
        <f>IF(Tabela8I212223242526272829303132333435[[#This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1"/>
      <c r="J12" t="str">
        <f>IF(Tabela8I212223242526272829303132333435[[#This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1"/>
      <c r="J13" t="str">
        <f>IF(Tabela8I212223242526272829303132333435[[#This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1"/>
      <c r="J14" t="str">
        <f>IF(Tabela8I212223242526272829303132333435[[#This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1"/>
      <c r="J15" t="str">
        <f>IF(Tabela8I212223242526272829303132333435[[#This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1"/>
      <c r="J16" t="str">
        <f>IF(Tabela8I212223242526272829303132333435[[#This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1"/>
      <c r="J17" t="str">
        <f>IF(Tabela8I212223242526272829303132333435[[#This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1"/>
      <c r="J18" t="str">
        <f>IF(Tabela8I212223242526272829303132333435[[#This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1"/>
      <c r="J19" t="str">
        <f>IF(Tabela8I212223242526272829303132333435[[#This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1"/>
      <c r="J20" t="str">
        <f>IF(Tabela8I212223242526272829303132333435[[#This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1"/>
      <c r="J21" t="str">
        <f>IF(Tabela8I212223242526272829303132333435[[#This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1"/>
      <c r="J22" t="str">
        <f>IF(Tabela8I212223242526272829303132333435[[#This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1"/>
      <c r="J23" t="str">
        <f>IF(Tabela8I212223242526272829303132333435[[#This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1"/>
      <c r="J24" t="str">
        <f>IF(Tabela8I212223242526272829303132333435[[#This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1"/>
      <c r="J25" t="str">
        <f>IF(Tabela8I212223242526272829303132333435[[#This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1"/>
      <c r="J26" t="str">
        <f>IF(Tabela8I212223242526272829303132333435[[#This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1"/>
      <c r="J27" t="str">
        <f>IF(Tabela8I212223242526272829303132333435[[#This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1"/>
      <c r="J28" t="str">
        <f>IF(Tabela8I212223242526272829303132333435[[#This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1"/>
      <c r="J29" t="str">
        <f>IF(Tabela8I212223242526272829303132333435[[#This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1"/>
      <c r="J30" t="str">
        <f>IF(Tabela8I212223242526272829303132333435[[#This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1"/>
      <c r="J31" t="str">
        <f>IF(Tabela8I212223242526272829303132333435[[#This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1"/>
      <c r="J32" t="str">
        <f>IF(Tabela8I212223242526272829303132333435[[#This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1"/>
      <c r="J33" t="str">
        <f>IF(Tabela8I212223242526272829303132333435[[#This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1"/>
      <c r="J34" t="str">
        <f>IF(Tabela8I212223242526272829303132333435[[#This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1"/>
      <c r="J35" t="str">
        <f>IF(Tabela8I212223242526272829303132333435[[#This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1"/>
      <c r="J36" t="str">
        <f>IF(Tabela8I212223242526272829303132333435[[#This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1"/>
      <c r="J37" t="str">
        <f>IF(Tabela8I212223242526272829303132333435[[#This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1"/>
      <c r="J38" t="str">
        <f>IF(Tabela8I212223242526272829303132333435[[#This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1"/>
      <c r="J39" t="str">
        <f>IF(Tabela8I212223242526272829303132333435[[#This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1"/>
      <c r="J40" t="str">
        <f>IF(Tabela8I212223242526272829303132333435[[#This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1"/>
      <c r="J41" t="str">
        <f>IF(Tabela8I212223242526272829303132333435[[#This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1"/>
      <c r="J42" t="str">
        <f>IF(Tabela8I212223242526272829303132333435[[#This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1"/>
      <c r="J43" t="str">
        <f>IF(Tabela8I212223242526272829303132333435[[#This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1"/>
      <c r="J44" t="str">
        <f>IF(Tabela8I212223242526272829303132333435[[#This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1"/>
      <c r="J45" t="str">
        <f>IF(Tabela8I212223242526272829303132333435[[#This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1"/>
      <c r="J46" t="str">
        <f>IF(Tabela8I212223242526272829303132333435[[#This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SUBTOTAL(103,Tabela8I212223242526272829303132333435[NOME])</f>
        <v>0</v>
      </c>
    </row>
  </sheetData>
  <sheetProtection sheet="1" sort="0" autoFilter="0"/>
  <conditionalFormatting sqref="L6:M46">
    <cfRule type="containsText" dxfId="33" priority="1" operator="containsText" text="Não confirmado">
      <formula>NOT(ISERROR(SEARCH("Não confirmado",L6)))</formula>
    </cfRule>
    <cfRule type="containsText" dxfId="3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27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45287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1"/>
      <c r="J6" t="str">
        <f>IF(Tabela8I21222324252627282930313233[[#This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1"/>
      <c r="J7" t="str">
        <f>IF(Tabela8I21222324252627282930313233[[#This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1"/>
      <c r="J8" t="str">
        <f>IF(Tabela8I21222324252627282930313233[[#This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1"/>
      <c r="J9" t="str">
        <f>IF(Tabela8I21222324252627282930313233[[#This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1"/>
      <c r="J10" t="str">
        <f>IF(Tabela8I21222324252627282930313233[[#This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1"/>
      <c r="J11" t="str">
        <f>IF(Tabela8I21222324252627282930313233[[#This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1"/>
      <c r="J12" t="str">
        <f>IF(Tabela8I21222324252627282930313233[[#This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1"/>
      <c r="J13" t="str">
        <f>IF(Tabela8I21222324252627282930313233[[#This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1"/>
      <c r="J14" t="str">
        <f>IF(Tabela8I21222324252627282930313233[[#This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1"/>
      <c r="J15" t="str">
        <f>IF(Tabela8I21222324252627282930313233[[#This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1"/>
      <c r="J16" t="str">
        <f>IF(Tabela8I21222324252627282930313233[[#This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1"/>
      <c r="J17" t="str">
        <f>IF(Tabela8I21222324252627282930313233[[#This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1"/>
      <c r="J18" t="str">
        <f>IF(Tabela8I21222324252627282930313233[[#This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1"/>
      <c r="J19" t="str">
        <f>IF(Tabela8I21222324252627282930313233[[#This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1"/>
      <c r="J20" t="str">
        <f>IF(Tabela8I21222324252627282930313233[[#This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1"/>
      <c r="J21" t="str">
        <f>IF(Tabela8I21222324252627282930313233[[#This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1"/>
      <c r="J22" t="str">
        <f>IF(Tabela8I21222324252627282930313233[[#This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1"/>
      <c r="J23" t="str">
        <f>IF(Tabela8I21222324252627282930313233[[#This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1"/>
      <c r="J24" t="str">
        <f>IF(Tabela8I21222324252627282930313233[[#This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1"/>
      <c r="J25" t="str">
        <f>IF(Tabela8I21222324252627282930313233[[#This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1"/>
      <c r="J26" t="str">
        <f>IF(Tabela8I21222324252627282930313233[[#This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1"/>
      <c r="J27" t="str">
        <f>IF(Tabela8I21222324252627282930313233[[#This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1"/>
      <c r="J28" t="str">
        <f>IF(Tabela8I21222324252627282930313233[[#This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1"/>
      <c r="J29" t="str">
        <f>IF(Tabela8I21222324252627282930313233[[#This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1"/>
      <c r="J30" t="str">
        <f>IF(Tabela8I21222324252627282930313233[[#This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1"/>
      <c r="J31" t="str">
        <f>IF(Tabela8I21222324252627282930313233[[#This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1"/>
      <c r="J32" t="str">
        <f>IF(Tabela8I21222324252627282930313233[[#This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1"/>
      <c r="J33" t="str">
        <f>IF(Tabela8I21222324252627282930313233[[#This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1"/>
      <c r="J34" t="str">
        <f>IF(Tabela8I21222324252627282930313233[[#This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1"/>
      <c r="J35" t="str">
        <f>IF(Tabela8I21222324252627282930313233[[#This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1"/>
      <c r="J36" t="str">
        <f>IF(Tabela8I21222324252627282930313233[[#This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1"/>
      <c r="J37" t="str">
        <f>IF(Tabela8I21222324252627282930313233[[#This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1"/>
      <c r="J38" t="str">
        <f>IF(Tabela8I21222324252627282930313233[[#This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1"/>
      <c r="J39" t="str">
        <f>IF(Tabela8I21222324252627282930313233[[#This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1"/>
      <c r="J40" t="str">
        <f>IF(Tabela8I21222324252627282930313233[[#This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1"/>
      <c r="J41" t="str">
        <f>IF(Tabela8I21222324252627282930313233[[#This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1"/>
      <c r="J42" t="str">
        <f>IF(Tabela8I21222324252627282930313233[[#This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1"/>
      <c r="J43" t="str">
        <f>IF(Tabela8I21222324252627282930313233[[#This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1"/>
      <c r="J44" t="str">
        <f>IF(Tabela8I21222324252627282930313233[[#This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1"/>
      <c r="J45" t="str">
        <f>IF(Tabela8I21222324252627282930313233[[#This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1"/>
      <c r="J46" t="str">
        <f>IF(Tabela8I21222324252627282930313233[[#This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SUBTOTAL(103,Tabela8I21222324252627282930313233[NOME])</f>
        <v>0</v>
      </c>
    </row>
  </sheetData>
  <sheetProtection sheet="1" sort="0" autoFilter="0"/>
  <conditionalFormatting sqref="L6:M46">
    <cfRule type="containsText" dxfId="31" priority="1" operator="containsText" text="Não confirmado">
      <formula>NOT(ISERROR(SEARCH("Não confirmado",L6)))</formula>
    </cfRule>
    <cfRule type="containsText" dxfId="3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28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45288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1"/>
      <c r="J6" t="str">
        <f>IF(Tabela8I2122232425262728293031323334[[#This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1"/>
      <c r="J7" t="str">
        <f>IF(Tabela8I2122232425262728293031323334[[#This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1"/>
      <c r="J8" t="str">
        <f>IF(Tabela8I2122232425262728293031323334[[#This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1"/>
      <c r="J9" t="str">
        <f>IF(Tabela8I2122232425262728293031323334[[#This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1"/>
      <c r="J10" t="str">
        <f>IF(Tabela8I2122232425262728293031323334[[#This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1"/>
      <c r="J11" t="str">
        <f>IF(Tabela8I2122232425262728293031323334[[#This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1"/>
      <c r="J12" t="str">
        <f>IF(Tabela8I2122232425262728293031323334[[#This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1"/>
      <c r="J13" t="str">
        <f>IF(Tabela8I2122232425262728293031323334[[#This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1"/>
      <c r="J14" t="str">
        <f>IF(Tabela8I2122232425262728293031323334[[#This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1"/>
      <c r="J15" t="str">
        <f>IF(Tabela8I2122232425262728293031323334[[#This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1"/>
      <c r="J16" t="str">
        <f>IF(Tabela8I2122232425262728293031323334[[#This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1"/>
      <c r="J17" t="str">
        <f>IF(Tabela8I2122232425262728293031323334[[#This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1"/>
      <c r="J18" t="str">
        <f>IF(Tabela8I2122232425262728293031323334[[#This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1"/>
      <c r="J19" t="str">
        <f>IF(Tabela8I2122232425262728293031323334[[#This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1"/>
      <c r="J20" t="str">
        <f>IF(Tabela8I2122232425262728293031323334[[#This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1"/>
      <c r="J21" t="str">
        <f>IF(Tabela8I2122232425262728293031323334[[#This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1"/>
      <c r="J22" t="str">
        <f>IF(Tabela8I2122232425262728293031323334[[#This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1"/>
      <c r="J23" t="str">
        <f>IF(Tabela8I2122232425262728293031323334[[#This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1"/>
      <c r="J24" t="str">
        <f>IF(Tabela8I2122232425262728293031323334[[#This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1"/>
      <c r="J25" t="str">
        <f>IF(Tabela8I2122232425262728293031323334[[#This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1"/>
      <c r="J26" t="str">
        <f>IF(Tabela8I2122232425262728293031323334[[#This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1"/>
      <c r="J27" t="str">
        <f>IF(Tabela8I2122232425262728293031323334[[#This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1"/>
      <c r="J28" t="str">
        <f>IF(Tabela8I2122232425262728293031323334[[#This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1"/>
      <c r="J29" t="str">
        <f>IF(Tabela8I2122232425262728293031323334[[#This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1"/>
      <c r="J30" t="str">
        <f>IF(Tabela8I2122232425262728293031323334[[#This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1"/>
      <c r="J31" t="str">
        <f>IF(Tabela8I2122232425262728293031323334[[#This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1"/>
      <c r="J32" t="str">
        <f>IF(Tabela8I2122232425262728293031323334[[#This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1"/>
      <c r="J33" t="str">
        <f>IF(Tabela8I2122232425262728293031323334[[#This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1"/>
      <c r="J34" t="str">
        <f>IF(Tabela8I2122232425262728293031323334[[#This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1"/>
      <c r="J35" t="str">
        <f>IF(Tabela8I2122232425262728293031323334[[#This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1"/>
      <c r="J36" t="str">
        <f>IF(Tabela8I2122232425262728293031323334[[#This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1"/>
      <c r="J37" t="str">
        <f>IF(Tabela8I2122232425262728293031323334[[#This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1"/>
      <c r="J38" t="str">
        <f>IF(Tabela8I2122232425262728293031323334[[#This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1"/>
      <c r="J39" t="str">
        <f>IF(Tabela8I2122232425262728293031323334[[#This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1"/>
      <c r="J40" t="str">
        <f>IF(Tabela8I2122232425262728293031323334[[#This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1"/>
      <c r="J41" t="str">
        <f>IF(Tabela8I2122232425262728293031323334[[#This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1"/>
      <c r="J42" t="str">
        <f>IF(Tabela8I2122232425262728293031323334[[#This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1"/>
      <c r="J43" t="str">
        <f>IF(Tabela8I2122232425262728293031323334[[#This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1"/>
      <c r="J44" t="str">
        <f>IF(Tabela8I2122232425262728293031323334[[#This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1"/>
      <c r="J45" t="str">
        <f>IF(Tabela8I2122232425262728293031323334[[#This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1"/>
      <c r="J46" t="str">
        <f>IF(Tabela8I2122232425262728293031323334[[#This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SUBTOTAL(103,Tabela8I2122232425262728293031323334[NOME])</f>
        <v>0</v>
      </c>
    </row>
  </sheetData>
  <sheetProtection sheet="1" sort="0" autoFilter="0"/>
  <conditionalFormatting sqref="L6:M46">
    <cfRule type="containsText" dxfId="29" priority="1" operator="containsText" text="Não confirmado">
      <formula>NOT(ISERROR(SEARCH("Não confirmado",L6)))</formula>
    </cfRule>
    <cfRule type="containsText" dxfId="2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B995-9760-4A53-AF07-D90DDD963C18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36</v>
      </c>
      <c r="E2" s="24">
        <v>29</v>
      </c>
      <c r="F2" s="19" t="str">
        <f>IF(H2=1,"DOMINGO",IF(H2=2,"SEGUNDA-FEIRA",IF(H2=3,"TERÇA-FEIRA",IF(H2=4,"QUARTA-FEIRA",IF(H2=5,"QUINTA-FEIRA",IF(H2=6,"SEXTA-FEIRA",IF(H2=7,"SÁBADO","")))))))</f>
        <v>SEXTA-FEIRA</v>
      </c>
      <c r="G2" s="21">
        <f>DATE(Calendario!E5,Calendario!C5,E2)</f>
        <v>45289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6" s="11"/>
      <c r="J6" t="str">
        <f>IF(Tabela8I2122232425262728293031323334353943[[#This Row],[EXAME]]&lt;&gt;"","Dra. Ilca","")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7" s="11"/>
      <c r="J7" t="str">
        <f>IF(Tabela8I2122232425262728293031323334353943[[#This Row],[EXAME]]&lt;&gt;"","Dra. Ilca","")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8" s="11"/>
      <c r="J8" t="str">
        <f>IF(Tabela8I2122232425262728293031323334353943[[#This Row],[EXAME]]&lt;&gt;"","Dra. Ilca","")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9" s="11"/>
      <c r="J9" t="str">
        <f>IF(Tabela8I2122232425262728293031323334353943[[#This Row],[EXAME]]&lt;&gt;"","Dra. Ilca","")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0" s="11"/>
      <c r="J10" t="str">
        <f>IF(Tabela8I2122232425262728293031323334353943[[#This Row],[EXAME]]&lt;&gt;"","Dra. Ilca","")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1" s="11"/>
      <c r="J11" t="str">
        <f>IF(Tabela8I2122232425262728293031323334353943[[#This Row],[EXAME]]&lt;&gt;"","Dra. Ilca","")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2" s="11"/>
      <c r="J12" t="str">
        <f>IF(Tabela8I2122232425262728293031323334353943[[#This Row],[EXAME]]&lt;&gt;"","Dra. Ilca","")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3" s="11"/>
      <c r="J13" t="str">
        <f>IF(Tabela8I2122232425262728293031323334353943[[#This Row],[EXAME]]&lt;&gt;"","Dra. Ilca","")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4" s="11"/>
      <c r="J14" t="str">
        <f>IF(Tabela8I2122232425262728293031323334353943[[#This Row],[EXAME]]&lt;&gt;"","Dra. Ilca","")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5" s="11"/>
      <c r="J15" t="str">
        <f>IF(Tabela8I2122232425262728293031323334353943[[#This Row],[EXAME]]&lt;&gt;"","Dra. Ilca","")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6" s="11"/>
      <c r="J16" t="str">
        <f>IF(Tabela8I2122232425262728293031323334353943[[#This Row],[EXAME]]&lt;&gt;"","Dra. Ilca","")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7" s="11"/>
      <c r="J17" t="str">
        <f>IF(Tabela8I2122232425262728293031323334353943[[#This Row],[EXAME]]&lt;&gt;"","Dra. Ilca","")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8" s="11"/>
      <c r="J18" t="str">
        <f>IF(Tabela8I2122232425262728293031323334353943[[#This Row],[EXAME]]&lt;&gt;"","Dra. Ilca","")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9" s="11"/>
      <c r="J19" t="str">
        <f>IF(Tabela8I2122232425262728293031323334353943[[#This Row],[EXAME]]&lt;&gt;"","Dra. Ilca","")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0" s="11"/>
      <c r="J20" t="str">
        <f>IF(Tabela8I2122232425262728293031323334353943[[#This Row],[EXAME]]&lt;&gt;"","Dra. Ilca","")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1" s="11"/>
      <c r="J21" t="str">
        <f>IF(Tabela8I2122232425262728293031323334353943[[#This Row],[EXAME]]&lt;&gt;"","Dra. Ilca","")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2" s="11"/>
      <c r="J22" t="str">
        <f>IF(Tabela8I2122232425262728293031323334353943[[#This Row],[EXAME]]&lt;&gt;"","Dra. Ilca","")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3" s="11"/>
      <c r="J23" t="str">
        <f>IF(Tabela8I2122232425262728293031323334353943[[#This Row],[EXAME]]&lt;&gt;"","Dra. Ilca","")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4" s="11"/>
      <c r="J24" t="str">
        <f>IF(Tabela8I2122232425262728293031323334353943[[#This Row],[EXAME]]&lt;&gt;"","Dra. Ilca","")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5" s="11"/>
      <c r="J25" t="str">
        <f>IF(Tabela8I2122232425262728293031323334353943[[#This Row],[EXAME]]&lt;&gt;"","Dra. Ilca","")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6" s="11"/>
      <c r="J26" t="str">
        <f>IF(Tabela8I2122232425262728293031323334353943[[#This Row],[EXAME]]&lt;&gt;"","Dra. Ilca","")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7" s="11"/>
      <c r="J27" t="str">
        <f>IF(Tabela8I2122232425262728293031323334353943[[#This Row],[EXAME]]&lt;&gt;"","Dra. Ilca","")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8" s="11"/>
      <c r="J28" t="str">
        <f>IF(Tabela8I2122232425262728293031323334353943[[#This Row],[EXAME]]&lt;&gt;"","Dra. Ilca","")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9" s="11"/>
      <c r="J29" t="str">
        <f>IF(Tabela8I2122232425262728293031323334353943[[#This Row],[EXAME]]&lt;&gt;"","Dra. Ilca","")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0" s="11"/>
      <c r="J30" t="str">
        <f>IF(Tabela8I2122232425262728293031323334353943[[#This Row],[EXAME]]&lt;&gt;"","Dra. Ilca","")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1" s="11"/>
      <c r="J31" t="str">
        <f>IF(Tabela8I2122232425262728293031323334353943[[#This Row],[EXAME]]&lt;&gt;"","Dra. Ilca","")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2" s="11"/>
      <c r="J32" t="str">
        <f>IF(Tabela8I2122232425262728293031323334353943[[#This Row],[EXAME]]&lt;&gt;"","Dra. Ilca","")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3" s="11"/>
      <c r="J33" t="str">
        <f>IF(Tabela8I2122232425262728293031323334353943[[#This Row],[EXAME]]&lt;&gt;"","Dra. Ilca","")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4" s="11"/>
      <c r="J34" t="str">
        <f>IF(Tabela8I2122232425262728293031323334353943[[#This Row],[EXAME]]&lt;&gt;"","Dra. Ilca","")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5" s="11"/>
      <c r="J35" t="str">
        <f>IF(Tabela8I2122232425262728293031323334353943[[#This Row],[EXAME]]&lt;&gt;"","Dra. Ilca","")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6" s="11"/>
      <c r="J36" t="str">
        <f>IF(Tabela8I2122232425262728293031323334353943[[#This Row],[EXAME]]&lt;&gt;"","Dra. Ilca","")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7" s="11"/>
      <c r="J37" t="str">
        <f>IF(Tabela8I2122232425262728293031323334353943[[#This Row],[EXAME]]&lt;&gt;"","Dra. Ilca","")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8" s="11"/>
      <c r="J38" t="str">
        <f>IF(Tabela8I2122232425262728293031323334353943[[#This Row],[EXAME]]&lt;&gt;"","Dra. Ilca","")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9" s="11"/>
      <c r="J39" t="str">
        <f>IF(Tabela8I2122232425262728293031323334353943[[#This Row],[EXAME]]&lt;&gt;"","Dra. Ilca","")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0" s="11"/>
      <c r="J40" t="str">
        <f>IF(Tabela8I2122232425262728293031323334353943[[#This Row],[EXAME]]&lt;&gt;"","Dra. Ilca","")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1" s="11"/>
      <c r="J41" t="str">
        <f>IF(Tabela8I2122232425262728293031323334353943[[#This Row],[EXAME]]&lt;&gt;"","Dra. Ilca","")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2" s="11"/>
      <c r="J42" t="str">
        <f>IF(Tabela8I2122232425262728293031323334353943[[#This Row],[EXAME]]&lt;&gt;"","Dra. Ilca","")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3" s="11"/>
      <c r="J43" t="str">
        <f>IF(Tabela8I2122232425262728293031323334353943[[#This Row],[EXAME]]&lt;&gt;"","Dra. Ilca","")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4" s="11"/>
      <c r="J44" t="str">
        <f>IF(Tabela8I2122232425262728293031323334353943[[#This Row],[EXAME]]&lt;&gt;"","Dra. Ilca","")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5" s="11"/>
      <c r="J45" t="str">
        <f>IF(Tabela8I2122232425262728293031323334353943[[#This Row],[EXAME]]&lt;&gt;"","Dra. Ilca","")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6" s="11"/>
      <c r="J46" t="str">
        <f>IF(Tabela8I2122232425262728293031323334353943[[#This Row],[EXAME]]&lt;&gt;"","Dra. Ilca","")</f>
        <v/>
      </c>
      <c r="K46" s="31"/>
      <c r="L46" s="11"/>
      <c r="M46" s="11"/>
      <c r="N46" s="11"/>
    </row>
    <row r="47" spans="2:14" x14ac:dyDescent="0.25">
      <c r="C47">
        <f>SUBTOTAL(103,Tabela8I2122232425262728293031323334353943[NOME])</f>
        <v>0</v>
      </c>
    </row>
  </sheetData>
  <sheetProtection sheet="1" sort="0" autoFilter="0"/>
  <conditionalFormatting sqref="L6:M46">
    <cfRule type="containsText" dxfId="27" priority="1" operator="containsText" text="Não confirmado">
      <formula>NOT(ISERROR(SEARCH("Não confirmado",L6)))</formula>
    </cfRule>
    <cfRule type="containsText" dxfId="2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22737410-CBC2-43C3-B0F7-5FF35BFAB588}">
      <formula1>"Confirmado, Não confirmado"</formula1>
    </dataValidation>
    <dataValidation type="list" allowBlank="1" showInputMessage="1" showErrorMessage="1" sqref="N6:N44" xr:uid="{7E5A4DDB-3630-4EFC-8AE9-BB70BEDDB739}">
      <formula1>"Sim"</formula1>
    </dataValidation>
    <dataValidation type="list" allowBlank="1" showInputMessage="1" showErrorMessage="1" sqref="M6:M46" xr:uid="{945A9802-B705-46CC-A012-924AD9E41B43}">
      <formula1>"Sim, Não"</formula1>
    </dataValidation>
    <dataValidation type="list" allowBlank="1" showInputMessage="1" showErrorMessage="1" sqref="I6:I46" xr:uid="{73402E66-8F8F-41E4-B878-8384D2DA5937}">
      <formula1>"PAGO"</formula1>
    </dataValidation>
    <dataValidation type="list" allowBlank="1" showInputMessage="1" showErrorMessage="1" sqref="F6:F46" xr:uid="{59641D4A-8128-481E-AB80-A79A53CE7DF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8D3A98-0541-4E62-BA13-41563C46691F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47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0" t="s">
        <v>19</v>
      </c>
      <c r="C2" s="10" t="s">
        <v>45</v>
      </c>
      <c r="D2" s="10" t="s">
        <v>20</v>
      </c>
      <c r="E2" s="10" t="s">
        <v>46</v>
      </c>
    </row>
    <row r="3" spans="2:5" x14ac:dyDescent="0.25">
      <c r="C3" s="9"/>
      <c r="E3" s="9"/>
    </row>
    <row r="4" spans="2:5" x14ac:dyDescent="0.25">
      <c r="B4" t="s">
        <v>37</v>
      </c>
      <c r="C4" s="9">
        <v>290</v>
      </c>
      <c r="D4" t="s">
        <v>33</v>
      </c>
      <c r="E4" s="9">
        <v>200</v>
      </c>
    </row>
    <row r="5" spans="2:5" x14ac:dyDescent="0.25">
      <c r="B5" t="s">
        <v>38</v>
      </c>
      <c r="C5" s="9">
        <v>320</v>
      </c>
      <c r="D5" t="s">
        <v>33</v>
      </c>
      <c r="E5" s="9">
        <v>200</v>
      </c>
    </row>
    <row r="6" spans="2:5" x14ac:dyDescent="0.25">
      <c r="B6" t="s">
        <v>41</v>
      </c>
      <c r="C6" s="9">
        <v>290</v>
      </c>
      <c r="D6" t="s">
        <v>33</v>
      </c>
      <c r="E6" s="9">
        <v>200</v>
      </c>
    </row>
    <row r="7" spans="2:5" x14ac:dyDescent="0.25">
      <c r="B7" t="s">
        <v>47</v>
      </c>
      <c r="C7" s="9">
        <v>320</v>
      </c>
      <c r="D7" t="s">
        <v>33</v>
      </c>
      <c r="E7" s="9">
        <v>270</v>
      </c>
    </row>
    <row r="8" spans="2:5" x14ac:dyDescent="0.25">
      <c r="B8" t="s">
        <v>48</v>
      </c>
      <c r="C8" s="9">
        <v>290</v>
      </c>
      <c r="D8" t="s">
        <v>33</v>
      </c>
      <c r="E8" s="9">
        <v>200</v>
      </c>
    </row>
    <row r="9" spans="2:5" x14ac:dyDescent="0.25">
      <c r="B9" t="s">
        <v>49</v>
      </c>
      <c r="C9" s="9">
        <v>320</v>
      </c>
      <c r="D9" t="s">
        <v>33</v>
      </c>
      <c r="E9" s="9">
        <v>200</v>
      </c>
    </row>
    <row r="10" spans="2:5" x14ac:dyDescent="0.25">
      <c r="B10" t="s">
        <v>43</v>
      </c>
      <c r="C10" s="9">
        <v>290</v>
      </c>
      <c r="D10" t="s">
        <v>33</v>
      </c>
      <c r="E10" s="9">
        <v>200</v>
      </c>
    </row>
    <row r="11" spans="2:5" x14ac:dyDescent="0.25">
      <c r="B11" t="s">
        <v>50</v>
      </c>
      <c r="C11" s="9">
        <v>290</v>
      </c>
      <c r="D11" t="s">
        <v>33</v>
      </c>
      <c r="E11" s="9">
        <v>200</v>
      </c>
    </row>
    <row r="12" spans="2:5" x14ac:dyDescent="0.25">
      <c r="B12" t="s">
        <v>44</v>
      </c>
      <c r="C12" s="9">
        <v>320</v>
      </c>
      <c r="D12" t="s">
        <v>33</v>
      </c>
      <c r="E12" s="9">
        <v>270</v>
      </c>
    </row>
    <row r="13" spans="2:5" x14ac:dyDescent="0.25">
      <c r="B13" t="s">
        <v>42</v>
      </c>
      <c r="C13" s="9">
        <v>290</v>
      </c>
      <c r="D13" t="s">
        <v>33</v>
      </c>
      <c r="E13" s="9">
        <v>200</v>
      </c>
    </row>
    <row r="14" spans="2:5" x14ac:dyDescent="0.25">
      <c r="B14" t="s">
        <v>40</v>
      </c>
      <c r="C14" s="9">
        <v>290</v>
      </c>
      <c r="D14" t="s">
        <v>33</v>
      </c>
      <c r="E14" s="9">
        <v>200</v>
      </c>
    </row>
    <row r="15" spans="2:5" x14ac:dyDescent="0.25">
      <c r="B15" t="s">
        <v>39</v>
      </c>
      <c r="C15" s="9">
        <v>290</v>
      </c>
      <c r="D15" t="s">
        <v>33</v>
      </c>
      <c r="E15" s="9">
        <v>200</v>
      </c>
    </row>
    <row r="16" spans="2:5" x14ac:dyDescent="0.25">
      <c r="B16" t="s">
        <v>51</v>
      </c>
      <c r="C16" s="9">
        <v>290</v>
      </c>
      <c r="D16" t="s">
        <v>33</v>
      </c>
      <c r="E16" s="9">
        <v>200</v>
      </c>
    </row>
    <row r="17" spans="2:5" x14ac:dyDescent="0.25">
      <c r="B17" t="s">
        <v>52</v>
      </c>
      <c r="C17" s="9">
        <v>320</v>
      </c>
      <c r="D17" t="s">
        <v>33</v>
      </c>
      <c r="E17" s="9">
        <v>200</v>
      </c>
    </row>
    <row r="18" spans="2:5" x14ac:dyDescent="0.25">
      <c r="B18" t="s">
        <v>53</v>
      </c>
      <c r="C18" s="9">
        <v>390</v>
      </c>
      <c r="D18" t="s">
        <v>33</v>
      </c>
      <c r="E18" s="9">
        <v>200</v>
      </c>
    </row>
    <row r="19" spans="2:5" x14ac:dyDescent="0.25">
      <c r="C19" s="9"/>
      <c r="E19" s="9"/>
    </row>
    <row r="20" spans="2:5" x14ac:dyDescent="0.25">
      <c r="B20" t="s">
        <v>54</v>
      </c>
      <c r="C20" s="9">
        <v>320</v>
      </c>
      <c r="D20" t="s">
        <v>33</v>
      </c>
      <c r="E20" s="9">
        <v>250</v>
      </c>
    </row>
    <row r="21" spans="2:5" x14ac:dyDescent="0.25">
      <c r="B21" t="s">
        <v>28</v>
      </c>
      <c r="C21" s="9">
        <v>300</v>
      </c>
      <c r="D21" t="s">
        <v>33</v>
      </c>
      <c r="E21" s="9">
        <v>250</v>
      </c>
    </row>
    <row r="22" spans="2:5" x14ac:dyDescent="0.25">
      <c r="B22" t="s">
        <v>55</v>
      </c>
      <c r="C22" s="9">
        <v>800</v>
      </c>
      <c r="D22" t="s">
        <v>31</v>
      </c>
      <c r="E22" s="9">
        <v>600</v>
      </c>
    </row>
    <row r="23" spans="2:5" x14ac:dyDescent="0.25">
      <c r="B23" t="s">
        <v>30</v>
      </c>
      <c r="C23" s="9">
        <v>1500</v>
      </c>
      <c r="D23" t="s">
        <v>31</v>
      </c>
      <c r="E23" s="9">
        <v>800</v>
      </c>
    </row>
    <row r="24" spans="2:5" x14ac:dyDescent="0.25">
      <c r="B24" t="s">
        <v>56</v>
      </c>
      <c r="C24" s="9"/>
      <c r="D24" t="s">
        <v>57</v>
      </c>
      <c r="E24" s="9">
        <v>160</v>
      </c>
    </row>
    <row r="25" spans="2:5" x14ac:dyDescent="0.25">
      <c r="B25" t="s">
        <v>58</v>
      </c>
      <c r="C25" s="9"/>
      <c r="D25" t="s">
        <v>57</v>
      </c>
      <c r="E25" s="9">
        <v>160</v>
      </c>
    </row>
    <row r="26" spans="2:5" x14ac:dyDescent="0.25">
      <c r="B26" t="s">
        <v>28</v>
      </c>
      <c r="C26" s="9"/>
      <c r="D26" t="s">
        <v>35</v>
      </c>
      <c r="E26" s="9">
        <v>250</v>
      </c>
    </row>
    <row r="27" spans="2:5" x14ac:dyDescent="0.25">
      <c r="B27" t="s">
        <v>28</v>
      </c>
      <c r="C27" s="9"/>
      <c r="D27" t="s">
        <v>29</v>
      </c>
      <c r="E27" s="9">
        <v>250</v>
      </c>
    </row>
    <row r="32" spans="2:5" x14ac:dyDescent="0.25">
      <c r="B32" s="30" t="s">
        <v>59</v>
      </c>
    </row>
    <row r="33" spans="2:2" x14ac:dyDescent="0.25">
      <c r="B33" t="s">
        <v>29</v>
      </c>
    </row>
    <row r="34" spans="2:2" x14ac:dyDescent="0.25">
      <c r="B34" t="s">
        <v>32</v>
      </c>
    </row>
    <row r="35" spans="2:2" x14ac:dyDescent="0.25">
      <c r="B35" t="s">
        <v>34</v>
      </c>
    </row>
    <row r="36" spans="2:2" x14ac:dyDescent="0.25">
      <c r="B36" t="s">
        <v>33</v>
      </c>
    </row>
    <row r="37" spans="2:2" x14ac:dyDescent="0.25">
      <c r="B37" t="s">
        <v>57</v>
      </c>
    </row>
    <row r="38" spans="2:2" x14ac:dyDescent="0.25">
      <c r="B38" t="s">
        <v>31</v>
      </c>
    </row>
    <row r="39" spans="2:2" x14ac:dyDescent="0.25">
      <c r="B39" t="s">
        <v>35</v>
      </c>
    </row>
    <row r="40" spans="2:2" x14ac:dyDescent="0.25">
      <c r="B40" t="s">
        <v>60</v>
      </c>
    </row>
    <row r="42" spans="2:2" x14ac:dyDescent="0.25">
      <c r="B42" s="30" t="s">
        <v>61</v>
      </c>
    </row>
    <row r="43" spans="2:2" x14ac:dyDescent="0.25">
      <c r="B43" t="s">
        <v>28</v>
      </c>
    </row>
    <row r="44" spans="2:2" x14ac:dyDescent="0.25">
      <c r="B44" t="s">
        <v>55</v>
      </c>
    </row>
    <row r="45" spans="2:2" x14ac:dyDescent="0.25">
      <c r="B45" t="s">
        <v>30</v>
      </c>
    </row>
    <row r="46" spans="2:2" x14ac:dyDescent="0.25">
      <c r="B46" t="s">
        <v>56</v>
      </c>
    </row>
    <row r="47" spans="2:2" x14ac:dyDescent="0.25">
      <c r="B47" t="s">
        <v>58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6</v>
      </c>
      <c r="F2" s="19" t="str">
        <f>IF(H2=1,"DOMINGO",IF(H2=2,"SEGUNDA-FEIRA",IF(H2=3,"TERÇA-FEIRA",IF(H2=4,"QUARTA-FEIRA",IF(H2=5,"QUINTA-FEIRA",IF(H2=6,"SEXTA-FEIRA",IF(H2=7,"SÁBADO","")))))))</f>
        <v>QUARTA-FEIRA</v>
      </c>
      <c r="G2" s="21">
        <f>DATE(Calendario!E5,Calendario!C5,E2)</f>
        <v>45266</v>
      </c>
      <c r="H2" s="20">
        <f>WEEKDAY(G2,1)</f>
        <v>4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6" s="11"/>
      <c r="J6" t="str">
        <f>IF(Tabela8J14383940[[#This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7" s="11"/>
      <c r="J7" t="str">
        <f>IF(Tabela8J14383940[[#This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8" s="11"/>
      <c r="J8" t="str">
        <f>IF(Tabela8J14383940[[#This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9" s="11"/>
      <c r="J9" t="str">
        <f>IF(Tabela8J14383940[[#This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0" s="11"/>
      <c r="J10" t="str">
        <f>IF(Tabela8J14383940[[#This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1" s="11"/>
      <c r="J11" t="str">
        <f>IF(Tabela8J14383940[[#This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2" s="11"/>
      <c r="J12" t="str">
        <f>IF(Tabela8J14383940[[#This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3" s="11"/>
      <c r="J13" t="str">
        <f>IF(Tabela8J14383940[[#This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4" s="11"/>
      <c r="J14" t="str">
        <f>IF(Tabela8J14383940[[#This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5" s="11"/>
      <c r="J15" t="str">
        <f>IF(Tabela8J14383940[[#This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6" s="11"/>
      <c r="J16" t="str">
        <f>IF(Tabela8J14383940[[#This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7" s="11"/>
      <c r="J17" t="str">
        <f>IF(Tabela8J14383940[[#This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8" s="11"/>
      <c r="J18" t="str">
        <f>IF(Tabela8J14383940[[#This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9" s="11"/>
      <c r="J19" t="str">
        <f>IF(Tabela8J14383940[[#This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0" s="11"/>
      <c r="J20" t="str">
        <f>IF(Tabela8J14383940[[#This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1" s="11"/>
      <c r="J21" t="str">
        <f>IF(Tabela8J14383940[[#This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2" s="11"/>
      <c r="J22" t="str">
        <f>IF(Tabela8J14383940[[#This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3" s="11"/>
      <c r="J23" t="str">
        <f>IF(Tabela8J14383940[[#This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4" s="11"/>
      <c r="J24" t="str">
        <f>IF(Tabela8J14383940[[#This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5" s="11"/>
      <c r="J25" t="str">
        <f>IF(Tabela8J14383940[[#This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6" s="11"/>
      <c r="J26" t="str">
        <f>IF(Tabela8J14383940[[#This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7" s="11"/>
      <c r="J27" t="str">
        <f>IF(Tabela8J14383940[[#This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8" s="11"/>
      <c r="J28" t="str">
        <f>IF(Tabela8J14383940[[#This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9" s="11"/>
      <c r="J29" t="str">
        <f>IF(Tabela8J14383940[[#This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0" s="11"/>
      <c r="J30" t="str">
        <f>IF(Tabela8J14383940[[#This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1" s="11"/>
      <c r="J31" t="str">
        <f>IF(Tabela8J14383940[[#This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2" s="11"/>
      <c r="J32" t="str">
        <f>IF(Tabela8J14383940[[#This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3" s="11"/>
      <c r="J33" t="str">
        <f>IF(Tabela8J14383940[[#This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4" s="11"/>
      <c r="J34" t="str">
        <f>IF(Tabela8J14383940[[#This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5" s="11"/>
      <c r="J35" t="str">
        <f>IF(Tabela8J14383940[[#This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6" s="11"/>
      <c r="J36" t="str">
        <f>IF(Tabela8J14383940[[#This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7" s="11"/>
      <c r="J37" t="str">
        <f>IF(Tabela8J14383940[[#This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8" s="11"/>
      <c r="J38" t="str">
        <f>IF(Tabela8J14383940[[#This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9" s="11"/>
      <c r="J39" t="str">
        <f>IF(Tabela8J14383940[[#This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0" s="11"/>
      <c r="J40" t="str">
        <f>IF(Tabela8J14383940[[#This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1" s="11"/>
      <c r="J41" t="str">
        <f>IF(Tabela8J14383940[[#This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2" s="11"/>
      <c r="J42" t="str">
        <f>IF(Tabela8J14383940[[#This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3" s="11"/>
      <c r="J43" t="str">
        <f>IF(Tabela8J14383940[[#This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4" s="11"/>
      <c r="J44" t="str">
        <f>IF(Tabela8J14383940[[#This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5" s="11"/>
      <c r="J45" t="str">
        <f>IF(Tabela8J14383940[[#This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6" s="11"/>
      <c r="J46" t="str">
        <f>IF(Tabela8J14383940[[#This Row],[EXAME]]&lt;&gt;"","Dra. Joizeanne","")</f>
        <v/>
      </c>
      <c r="K46" s="31"/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heet="1" sort="0" autoFilter="0"/>
  <conditionalFormatting sqref="L6:M46">
    <cfRule type="containsText" dxfId="103" priority="1" operator="containsText" text="Não confirmado">
      <formula>NOT(ISERROR(SEARCH("Não confirmado",L6)))</formula>
    </cfRule>
    <cfRule type="containsText" dxfId="10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1" customWidth="1"/>
    <col min="12" max="13" width="19.140625" style="11" customWidth="1"/>
    <col min="14" max="14" width="19.85546875" style="11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7</v>
      </c>
      <c r="F2" s="19" t="str">
        <f>IF(H2=1,"DOMINGO",IF(H2=2,"SEGUNDA-FEIRA",IF(H2=3,"TERÇA-FEIRA",IF(H2=4,"QUARTA-FEIRA",IF(H2=5,"QUINTA-FEIRA",IF(H2=6,"SEXTA-FEIRA",IF(H2=7,"SÁBADO","")))))))</f>
        <v>QUINTA-FEIRA</v>
      </c>
      <c r="G2" s="21">
        <f>DATE(Calendario!E5,Calendario!C5,E2)</f>
        <v>45267</v>
      </c>
      <c r="H2" s="20">
        <f>WEEKDAY(G2,1)</f>
        <v>5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x14ac:dyDescent="0.25">
      <c r="K4"/>
      <c r="L4"/>
      <c r="M4"/>
      <c r="N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6" s="11"/>
      <c r="J6" t="str">
        <f>IF(Tabela8J143839404142[[#This Row],[EXAME]]&lt;&gt;"","Dra. Joizeanne","")</f>
        <v/>
      </c>
      <c r="K6" s="3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7" s="11"/>
      <c r="J7" t="str">
        <f>IF(Tabela8J143839404142[[#This Row],[EXAME]]&lt;&gt;"","Dra. Joizeanne","")</f>
        <v/>
      </c>
      <c r="K7" s="3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8" s="11"/>
      <c r="J8" t="str">
        <f>IF(Tabela8J143839404142[[#This Row],[EXAME]]&lt;&gt;"","Dra. Joizeanne","")</f>
        <v/>
      </c>
      <c r="K8" s="3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9" s="11"/>
      <c r="J9" t="str">
        <f>IF(Tabela8J143839404142[[#This Row],[EXAME]]&lt;&gt;"","Dra. Joizeanne","")</f>
        <v/>
      </c>
      <c r="K9" s="3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0" s="11"/>
      <c r="J10" t="str">
        <f>IF(Tabela8J143839404142[[#This Row],[EXAME]]&lt;&gt;"","Dra. Joizeanne","")</f>
        <v/>
      </c>
      <c r="K10" s="3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1" s="11"/>
      <c r="J11" t="str">
        <f>IF(Tabela8J143839404142[[#This Row],[EXAME]]&lt;&gt;"","Dra. Joizeanne","")</f>
        <v/>
      </c>
      <c r="K11" s="3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2" s="11"/>
      <c r="J12" t="str">
        <f>IF(Tabela8J143839404142[[#This Row],[EXAME]]&lt;&gt;"","Dra. Joizeanne","")</f>
        <v/>
      </c>
      <c r="K12" s="3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3" s="11"/>
      <c r="J13" t="str">
        <f>IF(Tabela8J143839404142[[#This Row],[EXAME]]&lt;&gt;"","Dra. Joizeanne","")</f>
        <v/>
      </c>
      <c r="K13" s="3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4" s="11"/>
      <c r="J14" t="str">
        <f>IF(Tabela8J143839404142[[#This Row],[EXAME]]&lt;&gt;"","Dra. Joizeanne","")</f>
        <v/>
      </c>
      <c r="K14" s="3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5" s="11"/>
      <c r="J15" t="str">
        <f>IF(Tabela8J143839404142[[#This Row],[EXAME]]&lt;&gt;"","Dra. Joizeanne","")</f>
        <v/>
      </c>
      <c r="K15" s="3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6" s="11"/>
      <c r="J16" t="str">
        <f>IF(Tabela8J143839404142[[#This Row],[EXAME]]&lt;&gt;"","Dra. Joizeanne","")</f>
        <v/>
      </c>
      <c r="K16" s="31"/>
    </row>
    <row r="17" spans="2:11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7" s="11"/>
      <c r="J17" t="str">
        <f>IF(Tabela8J143839404142[[#This Row],[EXAME]]&lt;&gt;"","Dra. Joizeanne","")</f>
        <v/>
      </c>
      <c r="K17" s="31"/>
    </row>
    <row r="18" spans="2:11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8" s="11"/>
      <c r="J18" t="str">
        <f>IF(Tabela8J143839404142[[#This Row],[EXAME]]&lt;&gt;"","Dra. Joizeanne","")</f>
        <v/>
      </c>
      <c r="K18" s="31"/>
    </row>
    <row r="19" spans="2:11" x14ac:dyDescent="0.25">
      <c r="B19" s="8">
        <v>0.46875</v>
      </c>
      <c r="C19" s="11"/>
      <c r="D19" s="11"/>
      <c r="E19" s="11"/>
      <c r="F19" s="11"/>
      <c r="G19" s="11"/>
      <c r="H1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9" s="11"/>
      <c r="J19" t="str">
        <f>IF(Tabela8J143839404142[[#This Row],[EXAME]]&lt;&gt;"","Dra. Joizeanne","")</f>
        <v/>
      </c>
      <c r="K19" s="31"/>
    </row>
    <row r="20" spans="2:11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0" s="11"/>
      <c r="J20" t="str">
        <f>IF(Tabela8J143839404142[[#This Row],[EXAME]]&lt;&gt;"","Dra. Joizeanne","")</f>
        <v/>
      </c>
      <c r="K20" s="31"/>
    </row>
    <row r="21" spans="2:11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1" s="11"/>
      <c r="J21" t="str">
        <f>IF(Tabela8J143839404142[[#This Row],[EXAME]]&lt;&gt;"","Dra. Joizeanne","")</f>
        <v/>
      </c>
      <c r="K21" s="31"/>
    </row>
    <row r="22" spans="2:11" x14ac:dyDescent="0.25">
      <c r="B22" s="7">
        <v>0.5</v>
      </c>
      <c r="C22" s="11"/>
      <c r="D22" s="11"/>
      <c r="E22" s="11"/>
      <c r="F22" s="11"/>
      <c r="G22" s="11"/>
      <c r="H2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2" s="11"/>
      <c r="J22" t="str">
        <f>IF(Tabela8J143839404142[[#This Row],[EXAME]]&lt;&gt;"","Dra. Joizeanne","")</f>
        <v/>
      </c>
      <c r="K22" s="31"/>
    </row>
    <row r="23" spans="2:11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3" s="11"/>
      <c r="J23" t="str">
        <f>IF(Tabela8J143839404142[[#This Row],[EXAME]]&lt;&gt;"","Dra. Joizeanne","")</f>
        <v/>
      </c>
      <c r="K23" s="31"/>
    </row>
    <row r="24" spans="2:11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4" s="11"/>
      <c r="J24" t="str">
        <f>IF(Tabela8J143839404142[[#This Row],[EXAME]]&lt;&gt;"","Dra. Joizeanne","")</f>
        <v/>
      </c>
      <c r="K24" s="31"/>
    </row>
    <row r="25" spans="2:11" x14ac:dyDescent="0.25">
      <c r="B25" s="8">
        <v>0.53125</v>
      </c>
      <c r="C25" s="11"/>
      <c r="D25" s="11"/>
      <c r="E25" s="11"/>
      <c r="F25" s="11"/>
      <c r="G25" s="11"/>
      <c r="H2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5" s="11"/>
      <c r="J25" t="str">
        <f>IF(Tabela8J143839404142[[#This Row],[EXAME]]&lt;&gt;"","Dra. Joizeanne","")</f>
        <v/>
      </c>
      <c r="K25" s="31"/>
    </row>
    <row r="26" spans="2:11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6" s="11"/>
      <c r="J26" t="str">
        <f>IF(Tabela8J143839404142[[#This Row],[EXAME]]&lt;&gt;"","Dra. Joizeanne","")</f>
        <v/>
      </c>
      <c r="K26" s="31"/>
    </row>
    <row r="27" spans="2:11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7" s="11"/>
      <c r="J27" t="str">
        <f>IF(Tabela8J143839404142[[#This Row],[EXAME]]&lt;&gt;"","Dra. Joizeanne","")</f>
        <v/>
      </c>
      <c r="K27" s="31"/>
    </row>
    <row r="28" spans="2:11" x14ac:dyDescent="0.25">
      <c r="B28" s="7">
        <v>0.5625</v>
      </c>
      <c r="C28" s="11"/>
      <c r="D28" s="11"/>
      <c r="E28" s="11"/>
      <c r="F28" s="11"/>
      <c r="G28" s="11"/>
      <c r="H2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8" s="11"/>
      <c r="J28" t="str">
        <f>IF(Tabela8J143839404142[[#This Row],[EXAME]]&lt;&gt;"","Dra. Joizeanne","")</f>
        <v/>
      </c>
      <c r="K28" s="31"/>
    </row>
    <row r="29" spans="2:11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9" s="11"/>
      <c r="J29" t="str">
        <f>IF(Tabela8J143839404142[[#This Row],[EXAME]]&lt;&gt;"","Dra. Joizeanne","")</f>
        <v/>
      </c>
      <c r="K29" s="31"/>
    </row>
    <row r="30" spans="2:11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0" s="11"/>
      <c r="J30" t="str">
        <f>IF(Tabela8J143839404142[[#This Row],[EXAME]]&lt;&gt;"","Dra. Joizeanne","")</f>
        <v/>
      </c>
      <c r="K30" s="31"/>
    </row>
    <row r="31" spans="2:11" x14ac:dyDescent="0.25">
      <c r="B31" s="8">
        <v>0.59375</v>
      </c>
      <c r="C31" s="11"/>
      <c r="D31" s="11"/>
      <c r="E31" s="11"/>
      <c r="F31" s="11"/>
      <c r="G31" s="11"/>
      <c r="H3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1" s="11"/>
      <c r="J31" t="str">
        <f>IF(Tabela8J143839404142[[#This Row],[EXAME]]&lt;&gt;"","Dra. Joizeanne","")</f>
        <v/>
      </c>
      <c r="K31" s="31"/>
    </row>
    <row r="32" spans="2:11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2" s="11"/>
      <c r="J32" t="str">
        <f>IF(Tabela8J143839404142[[#This Row],[EXAME]]&lt;&gt;"","Dra. Joizeanne","")</f>
        <v/>
      </c>
      <c r="K32" s="3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3" s="11"/>
      <c r="J33" t="str">
        <f>IF(Tabela8J143839404142[[#This Row],[EXAME]]&lt;&gt;"","Dra. Joizeanne","")</f>
        <v/>
      </c>
      <c r="K33" s="3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4" s="11"/>
      <c r="J34" t="str">
        <f>IF(Tabela8J143839404142[[#This Row],[EXAME]]&lt;&gt;"","Dra. Joizeanne","")</f>
        <v/>
      </c>
      <c r="K34" s="3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5" s="11"/>
      <c r="J35" t="str">
        <f>IF(Tabela8J143839404142[[#This Row],[EXAME]]&lt;&gt;"","Dra. Joizeanne","")</f>
        <v/>
      </c>
      <c r="K35" s="3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6" s="11"/>
      <c r="J36" t="str">
        <f>IF(Tabela8J143839404142[[#This Row],[EXAME]]&lt;&gt;"","Dra. Joizeanne","")</f>
        <v/>
      </c>
      <c r="K36" s="3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7" s="11"/>
      <c r="J37" t="str">
        <f>IF(Tabela8J143839404142[[#This Row],[EXAME]]&lt;&gt;"","Dra. Joizeanne","")</f>
        <v/>
      </c>
      <c r="K37" s="3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8" s="11"/>
      <c r="J38" t="str">
        <f>IF(Tabela8J143839404142[[#This Row],[EXAME]]&lt;&gt;"","Dra. Joizeanne","")</f>
        <v/>
      </c>
      <c r="K38" s="3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9" s="11"/>
      <c r="J39" t="str">
        <f>IF(Tabela8J143839404142[[#This Row],[EXAME]]&lt;&gt;"","Dra. Joizeanne","")</f>
        <v/>
      </c>
      <c r="K39" s="3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0" s="11"/>
      <c r="J40" t="str">
        <f>IF(Tabela8J143839404142[[#This Row],[EXAME]]&lt;&gt;"","Dra. Joizeanne","")</f>
        <v/>
      </c>
      <c r="K40" s="3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1" s="11"/>
      <c r="J41" t="str">
        <f>IF(Tabela8J143839404142[[#This Row],[EXAME]]&lt;&gt;"","Dra. Joizeanne","")</f>
        <v/>
      </c>
      <c r="K41" s="3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2" s="11"/>
      <c r="J42" t="str">
        <f>IF(Tabela8J143839404142[[#This Row],[EXAME]]&lt;&gt;"","Dra. Joizeanne","")</f>
        <v/>
      </c>
      <c r="K42" s="3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3" s="11"/>
      <c r="J43" t="str">
        <f>IF(Tabela8J143839404142[[#This Row],[EXAME]]&lt;&gt;"","Dra. Joizeanne","")</f>
        <v/>
      </c>
      <c r="K43" s="3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4" s="11"/>
      <c r="J44" t="str">
        <f>IF(Tabela8J143839404142[[#This Row],[EXAME]]&lt;&gt;"","Dra. Joizeanne","")</f>
        <v/>
      </c>
      <c r="K44" s="3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5" s="11"/>
      <c r="J45" t="str">
        <f>IF(Tabela8J143839404142[[#This Row],[EXAME]]&lt;&gt;"","Dra. Joizeanne","")</f>
        <v/>
      </c>
      <c r="K45" s="3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6" s="11"/>
      <c r="J46" t="str">
        <f>IF(Tabela8J143839404142[[#This Row],[EXAME]]&lt;&gt;"","Dra. Joizeanne","")</f>
        <v/>
      </c>
      <c r="K46" s="31"/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heet="1" sort="0" autoFilter="0"/>
  <conditionalFormatting sqref="L6:M46">
    <cfRule type="containsText" dxfId="101" priority="1" operator="containsText" text="Não confirmado">
      <formula>NOT(ISERROR(SEARCH("Não confirmado",L6)))</formula>
    </cfRule>
    <cfRule type="containsText" dxfId="10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scale="33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8</v>
      </c>
      <c r="F2" s="19" t="str">
        <f>IF(H2=1,"DOMINGO",IF(H2=2,"SEGUNDA-FEIRA",IF(H2=3,"TERÇA-FEIRA",IF(H2=4,"QUARTA-FEIRA",IF(H2=5,"QUINTA-FEIRA",
IF(H2=6,"SEXTA-FEIRA",IF(H2=7,"SÁBADO","")))))))</f>
        <v>SEXTA-FEIRA</v>
      </c>
      <c r="G2" s="21">
        <f>DATE(Calendario!E5,Calendario!C5,E2)</f>
        <v>45268</v>
      </c>
      <c r="H2" s="20">
        <f>WEEKDAY(G2,1)</f>
        <v>6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6" s="11"/>
      <c r="J6" t="str">
        <f>IF(Tabela8J567[[#This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7" s="11"/>
      <c r="J7" t="str">
        <f>IF(Tabela8J567[[#This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8" s="11"/>
      <c r="J8" t="str">
        <f>IF(Tabela8J567[[#This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9" s="11"/>
      <c r="J9" t="str">
        <f>IF(Tabela8J567[[#This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0" s="11"/>
      <c r="J10" t="str">
        <f>IF(Tabela8J567[[#This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1" s="11"/>
      <c r="J11" t="str">
        <f>IF(Tabela8J567[[#This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2" s="11"/>
      <c r="J12" t="str">
        <f>IF(Tabela8J567[[#This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3" s="11"/>
      <c r="J13" t="str">
        <f>IF(Tabela8J567[[#This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4" s="11"/>
      <c r="J14" t="str">
        <f>IF(Tabela8J567[[#This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5" s="11"/>
      <c r="J15" t="str">
        <f>IF(Tabela8J567[[#This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6" s="11"/>
      <c r="J16" t="str">
        <f>IF(Tabela8J567[[#This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7" s="11"/>
      <c r="J17" t="str">
        <f>IF(Tabela8J567[[#This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8" s="11"/>
      <c r="J18" t="str">
        <f>IF(Tabela8J567[[#This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9" s="11"/>
      <c r="J19" t="str">
        <f>IF(Tabela8J567[[#This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0" s="11"/>
      <c r="J20" t="str">
        <f>IF(Tabela8J567[[#This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1" s="11"/>
      <c r="J21" t="str">
        <f>IF(Tabela8J567[[#This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2" s="11"/>
      <c r="J22" t="str">
        <f>IF(Tabela8J567[[#This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3" s="11"/>
      <c r="J23" t="str">
        <f>IF(Tabela8J567[[#This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4" s="11"/>
      <c r="J24" t="str">
        <f>IF(Tabela8J567[[#This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5" s="11"/>
      <c r="J25" t="str">
        <f>IF(Tabela8J567[[#This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6" s="11"/>
      <c r="J26" t="str">
        <f>IF(Tabela8J567[[#This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7" s="11"/>
      <c r="J27" t="str">
        <f>IF(Tabela8J567[[#This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8" s="11"/>
      <c r="J28" t="str">
        <f>IF(Tabela8J567[[#This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9" s="11"/>
      <c r="J29" t="str">
        <f>IF(Tabela8J567[[#This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0" s="11"/>
      <c r="J30" t="str">
        <f>IF(Tabela8J567[[#This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1" s="11"/>
      <c r="J31" t="str">
        <f>IF(Tabela8J567[[#This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2" s="11"/>
      <c r="J32" t="str">
        <f>IF(Tabela8J567[[#This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3" s="11"/>
      <c r="J33" t="str">
        <f>IF(Tabela8J567[[#This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4" s="11"/>
      <c r="J34" t="str">
        <f>IF(Tabela8J567[[#This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5" s="11"/>
      <c r="J35" t="str">
        <f>IF(Tabela8J567[[#This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6" s="11"/>
      <c r="J36" t="str">
        <f>IF(Tabela8J567[[#This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7" s="11"/>
      <c r="J37" t="str">
        <f>IF(Tabela8J567[[#This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8" s="11"/>
      <c r="J38" t="str">
        <f>IF(Tabela8J567[[#This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9" s="11"/>
      <c r="J39" t="str">
        <f>IF(Tabela8J567[[#This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0" s="11"/>
      <c r="J40" t="str">
        <f>IF(Tabela8J567[[#This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1" s="11"/>
      <c r="J41" t="str">
        <f>IF(Tabela8J567[[#This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2" s="11"/>
      <c r="J42" t="str">
        <f>IF(Tabela8J567[[#This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3" s="11"/>
      <c r="J43" t="str">
        <f>IF(Tabela8J567[[#This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4" s="11"/>
      <c r="J44" t="str">
        <f>IF(Tabela8J567[[#This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5" s="11"/>
      <c r="J45" t="str">
        <f>IF(Tabela8J567[[#This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6" s="11"/>
      <c r="J46" t="str">
        <f>IF(Tabela8J567[[#This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SUBTOTAL(103,Tabela8J567[NOME])</f>
        <v>0</v>
      </c>
      <c r="H47" s="29"/>
    </row>
  </sheetData>
  <sheetProtection sheet="1" sort="0" autoFilter="0"/>
  <conditionalFormatting sqref="L6:M46">
    <cfRule type="containsText" dxfId="99" priority="1" operator="containsText" text="Não confirmado">
      <formula>NOT(ISERROR(SEARCH("Não confirmado",L6)))</formula>
    </cfRule>
    <cfRule type="containsText" dxfId="9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11</v>
      </c>
      <c r="F2" s="19" t="str">
        <f>IF(H2=1,"DOMINGO",IF(H2=2,"SEGUNDA-FEIRA",IF(H2=3,"TERÇA-FEIRA",IF(H2=4,"QUARTA-FEIRA",IF(H2=5,"QUINTA-FEIRA",IF(H2=6,"SEXTA-FEIRA",IF(H2=7,"SÁBADO","")))))))</f>
        <v>SEGUNDA-FEIRA</v>
      </c>
      <c r="G2" s="21">
        <f>DATE(Calendario!E5,Calendario!C5,E2)</f>
        <v>45271</v>
      </c>
      <c r="H2" s="20">
        <f>WEEKDAY(G2,1)</f>
        <v>2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6" s="11"/>
      <c r="J6" t="str">
        <f>IF(Tabela8J5678910111213141516[[#This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7" s="11"/>
      <c r="J7" t="str">
        <f>IF(Tabela8J5678910111213141516[[#This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8" s="11"/>
      <c r="J8" t="str">
        <f>IF(Tabela8J5678910111213141516[[#This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9" s="11"/>
      <c r="J9" t="str">
        <f>IF(Tabela8J5678910111213141516[[#This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0" s="11"/>
      <c r="J10" t="str">
        <f>IF(Tabela8J5678910111213141516[[#This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1" s="11"/>
      <c r="J11" t="str">
        <f>IF(Tabela8J5678910111213141516[[#This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2" s="11"/>
      <c r="J12" t="str">
        <f>IF(Tabela8J5678910111213141516[[#This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3" s="11"/>
      <c r="J13" t="str">
        <f>IF(Tabela8J5678910111213141516[[#This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4" s="11"/>
      <c r="J14" t="str">
        <f>IF(Tabela8J5678910111213141516[[#This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5" s="11"/>
      <c r="J15" t="str">
        <f>IF(Tabela8J5678910111213141516[[#This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6" s="11"/>
      <c r="J16" t="str">
        <f>IF(Tabela8J5678910111213141516[[#This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7" s="11"/>
      <c r="J17" t="str">
        <f>IF(Tabela8J5678910111213141516[[#This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8" s="11"/>
      <c r="J18" t="str">
        <f>IF(Tabela8J5678910111213141516[[#This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9" s="11"/>
      <c r="J19" t="str">
        <f>IF(Tabela8J5678910111213141516[[#This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0" s="11"/>
      <c r="J20" t="str">
        <f>IF(Tabela8J5678910111213141516[[#This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1" s="11"/>
      <c r="J21" t="str">
        <f>IF(Tabela8J5678910111213141516[[#This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2" s="11"/>
      <c r="J22" t="str">
        <f>IF(Tabela8J5678910111213141516[[#This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3" s="11"/>
      <c r="J23" t="str">
        <f>IF(Tabela8J5678910111213141516[[#This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4" s="11"/>
      <c r="J24" t="str">
        <f>IF(Tabela8J5678910111213141516[[#This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5" s="11"/>
      <c r="J25" t="str">
        <f>IF(Tabela8J5678910111213141516[[#This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6" s="11"/>
      <c r="J26" t="str">
        <f>IF(Tabela8J5678910111213141516[[#This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7" s="11"/>
      <c r="J27" t="str">
        <f>IF(Tabela8J5678910111213141516[[#This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8" s="11"/>
      <c r="J28" t="str">
        <f>IF(Tabela8J5678910111213141516[[#This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9" s="11"/>
      <c r="J29" t="str">
        <f>IF(Tabela8J5678910111213141516[[#This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0" s="11"/>
      <c r="J30" t="str">
        <f>IF(Tabela8J5678910111213141516[[#This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1" s="11"/>
      <c r="J31" t="str">
        <f>IF(Tabela8J5678910111213141516[[#This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2" s="11"/>
      <c r="J32" t="str">
        <f>IF(Tabela8J5678910111213141516[[#This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3" s="11"/>
      <c r="J33" t="str">
        <f>IF(Tabela8J5678910111213141516[[#This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4" s="11"/>
      <c r="J34" t="str">
        <f>IF(Tabela8J5678910111213141516[[#This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33"/>
      <c r="D35" s="11"/>
      <c r="E35" s="11"/>
      <c r="F35" s="11"/>
      <c r="G35" s="11"/>
      <c r="H3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5" s="11"/>
      <c r="J35" t="str">
        <f>IF(Tabela8J5678910111213141516[[#This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6" s="11"/>
      <c r="J36" t="str">
        <f>IF(Tabela8J5678910111213141516[[#This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7" s="11"/>
      <c r="J37" t="str">
        <f>IF(Tabela8J5678910111213141516[[#This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8" s="11"/>
      <c r="J38" t="str">
        <f>IF(Tabela8J5678910111213141516[[#This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33"/>
      <c r="D39" s="11"/>
      <c r="E39" s="11"/>
      <c r="F39" s="11"/>
      <c r="G39" s="11"/>
      <c r="H39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9" s="11"/>
      <c r="J39" t="str">
        <f>IF(Tabela8J5678910111213141516[[#This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0" s="11"/>
      <c r="J40" t="str">
        <f>IF(Tabela8J5678910111213141516[[#This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1" s="11"/>
      <c r="J41" t="str">
        <f>IF(Tabela8J5678910111213141516[[#This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2" s="11"/>
      <c r="J42" t="str">
        <f>IF(Tabela8J5678910111213141516[[#This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3" s="11"/>
      <c r="J43" t="str">
        <f>IF(Tabela8J5678910111213141516[[#This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4" s="11"/>
      <c r="J44" t="str">
        <f>IF(Tabela8J5678910111213141516[[#This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5" s="11"/>
      <c r="J45" t="str">
        <f>IF(Tabela8J5678910111213141516[[#This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6" s="11"/>
      <c r="J46" t="str">
        <f>IF(Tabela8J5678910111213141516[[#This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SUBTOTAL(103,Tabela8J5678910111213141516[NOME])</f>
        <v>0</v>
      </c>
      <c r="H47" s="29"/>
    </row>
  </sheetData>
  <sheetProtection sheet="1" sort="0" autoFilter="0"/>
  <conditionalFormatting sqref="L6:M46">
    <cfRule type="containsText" dxfId="97" priority="1" operator="containsText" text="Não confirmado">
      <formula>NOT(ISERROR(SEARCH("Não confirmado",L6)))</formula>
    </cfRule>
    <cfRule type="containsText" dxfId="9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4.95" customHeight="1" x14ac:dyDescent="0.35">
      <c r="A2" s="14"/>
      <c r="B2" s="14"/>
      <c r="C2" s="15" t="s">
        <v>14</v>
      </c>
      <c r="D2" s="15" t="s">
        <v>15</v>
      </c>
      <c r="E2" s="25">
        <v>12</v>
      </c>
      <c r="F2" s="19" t="str">
        <f>IF(H2=1,"DOMINGO",IF(H2=2,"SEGUNDA-FEIRA",IF(H2=3,"TERÇA-FEIRA",IF(H2=4,"QUARTA-FEIRA",IF(H2=5,"QUINTA-FEIRA",IF(H2=6,"SEXTA-FEIRA",IF(H2=7,"SÁBADO","")))))))</f>
        <v>TERÇA-FEIRA</v>
      </c>
      <c r="G2" s="21">
        <f>DATE(Calendario!E5,Calendario!C5,E2)</f>
        <v>45272</v>
      </c>
      <c r="H2" s="20">
        <f>WEEKDAY(G2,1)</f>
        <v>3</v>
      </c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5.099999999999999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5" spans="1:31" s="16" customFormat="1" x14ac:dyDescent="0.25">
      <c r="B5" s="13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28" t="s">
        <v>22</v>
      </c>
      <c r="I5" s="16" t="s">
        <v>23</v>
      </c>
      <c r="J5" s="16" t="s">
        <v>14</v>
      </c>
      <c r="K5" s="16" t="s">
        <v>24</v>
      </c>
      <c r="L5" s="16" t="s">
        <v>25</v>
      </c>
      <c r="M5" s="16" t="s">
        <v>26</v>
      </c>
      <c r="N5" s="16" t="s">
        <v>27</v>
      </c>
    </row>
    <row r="6" spans="1:31" x14ac:dyDescent="0.25">
      <c r="B6" s="7">
        <v>0.33333333333333331</v>
      </c>
      <c r="C6" s="11"/>
      <c r="D6" s="11"/>
      <c r="E6" s="11"/>
      <c r="F6" s="11"/>
      <c r="G6" s="11"/>
      <c r="H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6" s="11"/>
      <c r="J6" t="str">
        <f>IF(Tabela8J5678910111213141516171819[[#This Row],[EXAME]]&lt;&gt;"","Dra. Joizeanne","")</f>
        <v/>
      </c>
      <c r="K6" s="31"/>
      <c r="L6" s="11"/>
      <c r="M6" s="11"/>
      <c r="N6" s="11"/>
    </row>
    <row r="7" spans="1:31" x14ac:dyDescent="0.25">
      <c r="B7" s="8">
        <v>0.34375</v>
      </c>
      <c r="C7" s="11"/>
      <c r="D7" s="11"/>
      <c r="E7" s="11"/>
      <c r="F7" s="11"/>
      <c r="G7" s="11"/>
      <c r="H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7" s="11"/>
      <c r="J7" t="str">
        <f>IF(Tabela8J5678910111213141516171819[[#This Row],[EXAME]]&lt;&gt;"","Dra. Joizeanne","")</f>
        <v/>
      </c>
      <c r="K7" s="31"/>
      <c r="L7" s="11"/>
      <c r="M7" s="11"/>
      <c r="N7" s="11"/>
    </row>
    <row r="8" spans="1:31" x14ac:dyDescent="0.25">
      <c r="B8" s="7">
        <v>0.35416666666666702</v>
      </c>
      <c r="C8" s="11"/>
      <c r="D8" s="11"/>
      <c r="E8" s="11"/>
      <c r="F8" s="11"/>
      <c r="G8" s="11"/>
      <c r="H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8" s="11"/>
      <c r="J8" t="str">
        <f>IF(Tabela8J5678910111213141516171819[[#This Row],[EXAME]]&lt;&gt;"","Dra. Joizeanne","")</f>
        <v/>
      </c>
      <c r="K8" s="31"/>
      <c r="L8" s="11"/>
      <c r="M8" s="11"/>
      <c r="N8" s="11"/>
    </row>
    <row r="9" spans="1:31" x14ac:dyDescent="0.25">
      <c r="B9" s="8">
        <v>0.36458333333333298</v>
      </c>
      <c r="C9" s="11"/>
      <c r="D9" s="11"/>
      <c r="E9" s="11"/>
      <c r="F9" s="11"/>
      <c r="G9" s="11"/>
      <c r="H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9" s="11"/>
      <c r="J9" t="str">
        <f>IF(Tabela8J5678910111213141516171819[[#This Row],[EXAME]]&lt;&gt;"","Dra. Joizeanne","")</f>
        <v/>
      </c>
      <c r="K9" s="31"/>
      <c r="L9" s="11"/>
      <c r="M9" s="11"/>
      <c r="N9" s="11"/>
    </row>
    <row r="10" spans="1:31" x14ac:dyDescent="0.25">
      <c r="B10" s="7">
        <v>0.375</v>
      </c>
      <c r="C10" s="11"/>
      <c r="D10" s="11"/>
      <c r="E10" s="11"/>
      <c r="F10" s="11"/>
      <c r="G10" s="11"/>
      <c r="H1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0" s="11"/>
      <c r="J10" t="str">
        <f>IF(Tabela8J5678910111213141516171819[[#This Row],[EXAME]]&lt;&gt;"","Dra. Joizeanne","")</f>
        <v/>
      </c>
      <c r="K10" s="31"/>
      <c r="L10" s="11"/>
      <c r="M10" s="11"/>
      <c r="N10" s="11"/>
    </row>
    <row r="11" spans="1:31" x14ac:dyDescent="0.25">
      <c r="B11" s="8">
        <v>0.38541666666666702</v>
      </c>
      <c r="C11" s="11"/>
      <c r="D11" s="11"/>
      <c r="E11" s="11"/>
      <c r="F11" s="11"/>
      <c r="G11" s="11"/>
      <c r="H1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1" s="11"/>
      <c r="J11" t="str">
        <f>IF(Tabela8J5678910111213141516171819[[#This Row],[EXAME]]&lt;&gt;"","Dra. Joizeanne","")</f>
        <v/>
      </c>
      <c r="K11" s="31"/>
      <c r="L11" s="11"/>
      <c r="M11" s="11"/>
      <c r="N11" s="11"/>
    </row>
    <row r="12" spans="1:31" x14ac:dyDescent="0.25">
      <c r="B12" s="7">
        <v>0.39583333333333298</v>
      </c>
      <c r="C12" s="11"/>
      <c r="D12" s="11"/>
      <c r="E12" s="11"/>
      <c r="F12" s="11"/>
      <c r="G12" s="11"/>
      <c r="H1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2" s="11"/>
      <c r="J12" t="str">
        <f>IF(Tabela8J5678910111213141516171819[[#This Row],[EXAME]]&lt;&gt;"","Dra. Joizeanne","")</f>
        <v/>
      </c>
      <c r="K12" s="31"/>
      <c r="L12" s="11"/>
      <c r="M12" s="11"/>
      <c r="N12" s="11"/>
    </row>
    <row r="13" spans="1:31" x14ac:dyDescent="0.25">
      <c r="B13" s="8">
        <v>0.40625</v>
      </c>
      <c r="C13" s="11"/>
      <c r="D13" s="11"/>
      <c r="E13" s="11"/>
      <c r="F13" s="11"/>
      <c r="G13" s="11"/>
      <c r="H1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3" s="11"/>
      <c r="J13" t="str">
        <f>IF(Tabela8J5678910111213141516171819[[#This Row],[EXAME]]&lt;&gt;"","Dra. Joizeanne","")</f>
        <v/>
      </c>
      <c r="K13" s="31"/>
      <c r="L13" s="11"/>
      <c r="M13" s="11"/>
      <c r="N13" s="11"/>
    </row>
    <row r="14" spans="1:31" x14ac:dyDescent="0.25">
      <c r="B14" s="7">
        <v>0.41666666666666702</v>
      </c>
      <c r="C14" s="11"/>
      <c r="D14" s="11"/>
      <c r="E14" s="11"/>
      <c r="F14" s="11"/>
      <c r="G14" s="11"/>
      <c r="H1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4" s="11"/>
      <c r="J14" t="str">
        <f>IF(Tabela8J5678910111213141516171819[[#This Row],[EXAME]]&lt;&gt;"","Dra. Joizeanne","")</f>
        <v/>
      </c>
      <c r="K14" s="31"/>
      <c r="L14" s="11"/>
      <c r="M14" s="11"/>
      <c r="N14" s="11"/>
    </row>
    <row r="15" spans="1:31" x14ac:dyDescent="0.25">
      <c r="B15" s="8">
        <v>0.42708333333333298</v>
      </c>
      <c r="C15" s="11"/>
      <c r="D15" s="11"/>
      <c r="E15" s="11"/>
      <c r="F15" s="11"/>
      <c r="G15" s="11"/>
      <c r="H1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5" s="11"/>
      <c r="J15" t="str">
        <f>IF(Tabela8J5678910111213141516171819[[#This Row],[EXAME]]&lt;&gt;"","Dra. Joizeanne","")</f>
        <v/>
      </c>
      <c r="K15" s="31"/>
      <c r="L15" s="11"/>
      <c r="M15" s="11"/>
      <c r="N15" s="11"/>
    </row>
    <row r="16" spans="1:31" x14ac:dyDescent="0.25">
      <c r="B16" s="7">
        <v>0.4375</v>
      </c>
      <c r="C16" s="11"/>
      <c r="D16" s="11"/>
      <c r="E16" s="11"/>
      <c r="F16" s="11"/>
      <c r="G16" s="11"/>
      <c r="H1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6" s="11"/>
      <c r="J16" t="str">
        <f>IF(Tabela8J5678910111213141516171819[[#This Row],[EXAME]]&lt;&gt;"","Dra. Joizeanne","")</f>
        <v/>
      </c>
      <c r="K16" s="31"/>
      <c r="L16" s="11"/>
      <c r="M16" s="11"/>
      <c r="N16" s="11"/>
    </row>
    <row r="17" spans="2:14" x14ac:dyDescent="0.25">
      <c r="B17" s="8">
        <v>0.44791666666666702</v>
      </c>
      <c r="C17" s="11"/>
      <c r="D17" s="11"/>
      <c r="E17" s="11"/>
      <c r="F17" s="11"/>
      <c r="G17" s="11"/>
      <c r="H1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7" s="11"/>
      <c r="J17" t="str">
        <f>IF(Tabela8J5678910111213141516171819[[#This Row],[EXAME]]&lt;&gt;"","Dra. Joizeanne","")</f>
        <v/>
      </c>
      <c r="K17" s="31"/>
      <c r="L17" s="11"/>
      <c r="M17" s="11"/>
      <c r="N17" s="11"/>
    </row>
    <row r="18" spans="2:14" x14ac:dyDescent="0.25">
      <c r="B18" s="7">
        <v>0.45833333333333298</v>
      </c>
      <c r="C18" s="11"/>
      <c r="D18" s="11"/>
      <c r="E18" s="11"/>
      <c r="F18" s="11"/>
      <c r="G18" s="11"/>
      <c r="H1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8" s="11"/>
      <c r="J18" t="str">
        <f>IF(Tabela8J5678910111213141516171819[[#This Row],[EXAME]]&lt;&gt;"","Dra. Joizeanne","")</f>
        <v/>
      </c>
      <c r="K18" s="31"/>
      <c r="L18" s="11"/>
      <c r="M18" s="11"/>
      <c r="N18" s="11"/>
    </row>
    <row r="19" spans="2:14" x14ac:dyDescent="0.25">
      <c r="B19" s="8">
        <v>0.46875</v>
      </c>
      <c r="C19" s="11"/>
      <c r="D19" s="11"/>
      <c r="E19" s="11"/>
      <c r="F19" s="11"/>
      <c r="G19" s="11"/>
      <c r="H1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9" s="11"/>
      <c r="J19" t="str">
        <f>IF(Tabela8J5678910111213141516171819[[#This Row],[EXAME]]&lt;&gt;"","Dra. Joizeanne","")</f>
        <v/>
      </c>
      <c r="K19" s="31"/>
      <c r="L19" s="11"/>
      <c r="M19" s="11"/>
      <c r="N19" s="11"/>
    </row>
    <row r="20" spans="2:14" x14ac:dyDescent="0.25">
      <c r="B20" s="7">
        <v>0.47916666666666702</v>
      </c>
      <c r="C20" s="11"/>
      <c r="D20" s="11"/>
      <c r="E20" s="11"/>
      <c r="F20" s="11"/>
      <c r="G20" s="11"/>
      <c r="H2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0" s="11"/>
      <c r="J20" t="str">
        <f>IF(Tabela8J5678910111213141516171819[[#This Row],[EXAME]]&lt;&gt;"","Dra. Joizeanne","")</f>
        <v/>
      </c>
      <c r="K20" s="31"/>
      <c r="L20" s="11"/>
      <c r="M20" s="11"/>
      <c r="N20" s="11"/>
    </row>
    <row r="21" spans="2:14" x14ac:dyDescent="0.25">
      <c r="B21" s="8">
        <v>0.48958333333333298</v>
      </c>
      <c r="C21" s="11"/>
      <c r="D21" s="11"/>
      <c r="E21" s="11"/>
      <c r="F21" s="11"/>
      <c r="G21" s="11"/>
      <c r="H2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1" s="11"/>
      <c r="J21" t="str">
        <f>IF(Tabela8J5678910111213141516171819[[#This Row],[EXAME]]&lt;&gt;"","Dra. Joizeanne","")</f>
        <v/>
      </c>
      <c r="K21" s="31"/>
      <c r="L21" s="11"/>
      <c r="M21" s="11"/>
      <c r="N21" s="11"/>
    </row>
    <row r="22" spans="2:14" x14ac:dyDescent="0.25">
      <c r="B22" s="7">
        <v>0.5</v>
      </c>
      <c r="C22" s="11"/>
      <c r="D22" s="11"/>
      <c r="E22" s="11"/>
      <c r="F22" s="11"/>
      <c r="G22" s="11"/>
      <c r="H2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2" s="11"/>
      <c r="J22" t="str">
        <f>IF(Tabela8J5678910111213141516171819[[#This Row],[EXAME]]&lt;&gt;"","Dra. Joizeanne","")</f>
        <v/>
      </c>
      <c r="K22" s="31"/>
      <c r="L22" s="11"/>
      <c r="M22" s="11"/>
      <c r="N22" s="11"/>
    </row>
    <row r="23" spans="2:14" x14ac:dyDescent="0.25">
      <c r="B23" s="8">
        <v>0.51041666666666696</v>
      </c>
      <c r="C23" s="11"/>
      <c r="D23" s="11"/>
      <c r="E23" s="11"/>
      <c r="F23" s="11"/>
      <c r="G23" s="11"/>
      <c r="H2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3" s="11"/>
      <c r="J23" t="str">
        <f>IF(Tabela8J5678910111213141516171819[[#This Row],[EXAME]]&lt;&gt;"","Dra. Joizeanne","")</f>
        <v/>
      </c>
      <c r="K23" s="31"/>
      <c r="L23" s="11"/>
      <c r="M23" s="11"/>
      <c r="N23" s="11"/>
    </row>
    <row r="24" spans="2:14" x14ac:dyDescent="0.25">
      <c r="B24" s="7">
        <v>0.52083333333333304</v>
      </c>
      <c r="C24" s="11"/>
      <c r="D24" s="11"/>
      <c r="E24" s="11"/>
      <c r="F24" s="11"/>
      <c r="G24" s="11"/>
      <c r="H2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4" s="11"/>
      <c r="J24" t="str">
        <f>IF(Tabela8J5678910111213141516171819[[#This Row],[EXAME]]&lt;&gt;"","Dra. Joizeanne","")</f>
        <v/>
      </c>
      <c r="K24" s="31"/>
      <c r="L24" s="11"/>
      <c r="M24" s="11"/>
      <c r="N24" s="11"/>
    </row>
    <row r="25" spans="2:14" x14ac:dyDescent="0.25">
      <c r="B25" s="8">
        <v>0.53125</v>
      </c>
      <c r="C25" s="11"/>
      <c r="D25" s="11"/>
      <c r="E25" s="11"/>
      <c r="F25" s="11"/>
      <c r="G25" s="11"/>
      <c r="H2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5" s="11"/>
      <c r="J25" t="str">
        <f>IF(Tabela8J5678910111213141516171819[[#This Row],[EXAME]]&lt;&gt;"","Dra. Joizeanne","")</f>
        <v/>
      </c>
      <c r="K25" s="31"/>
      <c r="L25" s="11"/>
      <c r="M25" s="11"/>
      <c r="N25" s="11"/>
    </row>
    <row r="26" spans="2:14" x14ac:dyDescent="0.25">
      <c r="B26" s="7">
        <v>0.54166666666666696</v>
      </c>
      <c r="C26" s="11"/>
      <c r="D26" s="11"/>
      <c r="E26" s="11"/>
      <c r="F26" s="11"/>
      <c r="G26" s="11"/>
      <c r="H2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6" s="11"/>
      <c r="J26" t="str">
        <f>IF(Tabela8J5678910111213141516171819[[#This Row],[EXAME]]&lt;&gt;"","Dra. Joizeanne","")</f>
        <v/>
      </c>
      <c r="K26" s="31"/>
      <c r="L26" s="11"/>
      <c r="M26" s="11"/>
      <c r="N26" s="11"/>
    </row>
    <row r="27" spans="2:14" x14ac:dyDescent="0.25">
      <c r="B27" s="8">
        <v>0.55208333333333304</v>
      </c>
      <c r="C27" s="11"/>
      <c r="D27" s="11"/>
      <c r="E27" s="11"/>
      <c r="F27" s="11"/>
      <c r="G27" s="11"/>
      <c r="H2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7" s="11"/>
      <c r="J27" t="str">
        <f>IF(Tabela8J5678910111213141516171819[[#This Row],[EXAME]]&lt;&gt;"","Dra. Joizeanne","")</f>
        <v/>
      </c>
      <c r="K27" s="31"/>
      <c r="L27" s="11"/>
      <c r="M27" s="11"/>
      <c r="N27" s="11"/>
    </row>
    <row r="28" spans="2:14" x14ac:dyDescent="0.25">
      <c r="B28" s="7">
        <v>0.5625</v>
      </c>
      <c r="C28" s="11"/>
      <c r="D28" s="11"/>
      <c r="E28" s="11"/>
      <c r="F28" s="11"/>
      <c r="G28" s="11"/>
      <c r="H2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8" s="11"/>
      <c r="J28" t="str">
        <f>IF(Tabela8J5678910111213141516171819[[#This Row],[EXAME]]&lt;&gt;"","Dra. Joizeanne","")</f>
        <v/>
      </c>
      <c r="K28" s="31"/>
      <c r="L28" s="11"/>
      <c r="M28" s="11"/>
      <c r="N28" s="11"/>
    </row>
    <row r="29" spans="2:14" x14ac:dyDescent="0.25">
      <c r="B29" s="8">
        <v>0.57291666666666696</v>
      </c>
      <c r="C29" s="11"/>
      <c r="D29" s="11"/>
      <c r="E29" s="11"/>
      <c r="F29" s="11"/>
      <c r="G29" s="11"/>
      <c r="H2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9" s="11"/>
      <c r="J29" t="str">
        <f>IF(Tabela8J5678910111213141516171819[[#This Row],[EXAME]]&lt;&gt;"","Dra. Joizeanne","")</f>
        <v/>
      </c>
      <c r="K29" s="31"/>
      <c r="L29" s="11"/>
      <c r="M29" s="11"/>
      <c r="N29" s="11"/>
    </row>
    <row r="30" spans="2:14" x14ac:dyDescent="0.25">
      <c r="B30" s="7">
        <v>0.58333333333333304</v>
      </c>
      <c r="C30" s="11"/>
      <c r="D30" s="11"/>
      <c r="E30" s="11"/>
      <c r="F30" s="11"/>
      <c r="G30" s="11"/>
      <c r="H3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0" s="11"/>
      <c r="J30" t="str">
        <f>IF(Tabela8J5678910111213141516171819[[#This Row],[EXAME]]&lt;&gt;"","Dra. Joizeanne","")</f>
        <v/>
      </c>
      <c r="K30" s="31"/>
      <c r="L30" s="11"/>
      <c r="M30" s="11"/>
      <c r="N30" s="11"/>
    </row>
    <row r="31" spans="2:14" x14ac:dyDescent="0.25">
      <c r="B31" s="8">
        <v>0.59375</v>
      </c>
      <c r="C31" s="11"/>
      <c r="D31" s="11"/>
      <c r="E31" s="11"/>
      <c r="F31" s="11"/>
      <c r="G31" s="11"/>
      <c r="H3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1" s="11"/>
      <c r="J31" t="str">
        <f>IF(Tabela8J5678910111213141516171819[[#This Row],[EXAME]]&lt;&gt;"","Dra. Joizeanne","")</f>
        <v/>
      </c>
      <c r="K31" s="31"/>
      <c r="L31" s="11"/>
      <c r="M31" s="11"/>
      <c r="N31" s="11"/>
    </row>
    <row r="32" spans="2:14" x14ac:dyDescent="0.25">
      <c r="B32" s="7">
        <v>0.60416666666666696</v>
      </c>
      <c r="C32" s="11"/>
      <c r="D32" s="11"/>
      <c r="E32" s="11"/>
      <c r="F32" s="11"/>
      <c r="G32" s="11"/>
      <c r="H3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2" s="11"/>
      <c r="J32" t="str">
        <f>IF(Tabela8J5678910111213141516171819[[#This Row],[EXAME]]&lt;&gt;"","Dra. Joizeanne","")</f>
        <v/>
      </c>
      <c r="K32" s="31"/>
      <c r="L32" s="11"/>
      <c r="M32" s="11"/>
      <c r="N32" s="11"/>
    </row>
    <row r="33" spans="2:14" x14ac:dyDescent="0.25">
      <c r="B33" s="8">
        <v>0.61458333333333304</v>
      </c>
      <c r="C33" s="11"/>
      <c r="D33" s="11"/>
      <c r="E33" s="11"/>
      <c r="F33" s="11"/>
      <c r="G33" s="11"/>
      <c r="H3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3" s="11"/>
      <c r="J33" t="str">
        <f>IF(Tabela8J5678910111213141516171819[[#This Row],[EXAME]]&lt;&gt;"","Dra. Joizeanne","")</f>
        <v/>
      </c>
      <c r="K33" s="31"/>
      <c r="L33" s="11"/>
      <c r="M33" s="11"/>
      <c r="N33" s="11"/>
    </row>
    <row r="34" spans="2:14" x14ac:dyDescent="0.25">
      <c r="B34" s="7">
        <v>0.625</v>
      </c>
      <c r="C34" s="11"/>
      <c r="D34" s="11"/>
      <c r="E34" s="11"/>
      <c r="F34" s="11"/>
      <c r="G34" s="11"/>
      <c r="H3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4" s="11"/>
      <c r="J34" t="str">
        <f>IF(Tabela8J5678910111213141516171819[[#This Row],[EXAME]]&lt;&gt;"","Dra. Joizeanne","")</f>
        <v/>
      </c>
      <c r="K34" s="31"/>
      <c r="L34" s="11"/>
      <c r="M34" s="11"/>
      <c r="N34" s="11"/>
    </row>
    <row r="35" spans="2:14" x14ac:dyDescent="0.25">
      <c r="B35" s="8">
        <v>0.63541666666666696</v>
      </c>
      <c r="C35" s="11"/>
      <c r="D35" s="11"/>
      <c r="E35" s="11"/>
      <c r="F35" s="11"/>
      <c r="G35" s="11"/>
      <c r="H3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5" s="11"/>
      <c r="J35" t="str">
        <f>IF(Tabela8J5678910111213141516171819[[#This Row],[EXAME]]&lt;&gt;"","Dra. Joizeanne","")</f>
        <v/>
      </c>
      <c r="K35" s="31"/>
      <c r="L35" s="11"/>
      <c r="M35" s="11"/>
      <c r="N35" s="11"/>
    </row>
    <row r="36" spans="2:14" x14ac:dyDescent="0.25">
      <c r="B36" s="7">
        <v>0.64583333333333404</v>
      </c>
      <c r="C36" s="11"/>
      <c r="D36" s="11"/>
      <c r="E36" s="11"/>
      <c r="F36" s="11"/>
      <c r="G36" s="11"/>
      <c r="H3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6" s="11"/>
      <c r="J36" t="str">
        <f>IF(Tabela8J5678910111213141516171819[[#This Row],[EXAME]]&lt;&gt;"","Dra. Joizeanne","")</f>
        <v/>
      </c>
      <c r="K36" s="31"/>
      <c r="L36" s="11"/>
      <c r="M36" s="11"/>
      <c r="N36" s="11"/>
    </row>
    <row r="37" spans="2:14" x14ac:dyDescent="0.25">
      <c r="B37" s="8">
        <v>0.65625</v>
      </c>
      <c r="C37" s="11"/>
      <c r="D37" s="11"/>
      <c r="E37" s="11"/>
      <c r="F37" s="11"/>
      <c r="G37" s="11"/>
      <c r="H37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7" s="11"/>
      <c r="J37" t="str">
        <f>IF(Tabela8J5678910111213141516171819[[#This Row],[EXAME]]&lt;&gt;"","Dra. Joizeanne","")</f>
        <v/>
      </c>
      <c r="K37" s="31"/>
      <c r="L37" s="11"/>
      <c r="M37" s="11"/>
      <c r="N37" s="11"/>
    </row>
    <row r="38" spans="2:14" x14ac:dyDescent="0.25">
      <c r="B38" s="7">
        <v>0.66666666666666696</v>
      </c>
      <c r="C38" s="11"/>
      <c r="D38" s="11"/>
      <c r="E38" s="11"/>
      <c r="F38" s="11"/>
      <c r="G38" s="11"/>
      <c r="H38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8" s="11"/>
      <c r="J38" t="str">
        <f>IF(Tabela8J5678910111213141516171819[[#This Row],[EXAME]]&lt;&gt;"","Dra. Joizeanne","")</f>
        <v/>
      </c>
      <c r="K38" s="31"/>
      <c r="L38" s="11"/>
      <c r="M38" s="11"/>
      <c r="N38" s="11"/>
    </row>
    <row r="39" spans="2:14" x14ac:dyDescent="0.25">
      <c r="B39" s="8">
        <v>0.67708333333333404</v>
      </c>
      <c r="C39" s="11"/>
      <c r="D39" s="11"/>
      <c r="E39" s="11"/>
      <c r="F39" s="11"/>
      <c r="G39" s="11"/>
      <c r="H39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9" s="11"/>
      <c r="J39" t="str">
        <f>IF(Tabela8J5678910111213141516171819[[#This Row],[EXAME]]&lt;&gt;"","Dra. Joizeanne","")</f>
        <v/>
      </c>
      <c r="K39" s="31"/>
      <c r="L39" s="11"/>
      <c r="M39" s="11"/>
      <c r="N39" s="11"/>
    </row>
    <row r="40" spans="2:14" x14ac:dyDescent="0.25">
      <c r="B40" s="7">
        <v>0.6875</v>
      </c>
      <c r="C40" s="11"/>
      <c r="D40" s="11"/>
      <c r="E40" s="11"/>
      <c r="F40" s="11"/>
      <c r="G40" s="11"/>
      <c r="H40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0" s="11"/>
      <c r="J40" t="str">
        <f>IF(Tabela8J5678910111213141516171819[[#This Row],[EXAME]]&lt;&gt;"","Dra. Joizeanne","")</f>
        <v/>
      </c>
      <c r="K40" s="31"/>
      <c r="L40" s="11"/>
      <c r="M40" s="11"/>
      <c r="N40" s="11"/>
    </row>
    <row r="41" spans="2:14" x14ac:dyDescent="0.25">
      <c r="B41" s="8">
        <v>0.69791666666666696</v>
      </c>
      <c r="C41" s="11"/>
      <c r="D41" s="11"/>
      <c r="E41" s="11"/>
      <c r="F41" s="11"/>
      <c r="G41" s="11"/>
      <c r="H41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1" s="11"/>
      <c r="J41" t="str">
        <f>IF(Tabela8J5678910111213141516171819[[#This Row],[EXAME]]&lt;&gt;"","Dra. Joizeanne","")</f>
        <v/>
      </c>
      <c r="K41" s="31"/>
      <c r="L41" s="11"/>
      <c r="M41" s="11"/>
      <c r="N41" s="11"/>
    </row>
    <row r="42" spans="2:14" x14ac:dyDescent="0.25">
      <c r="B42" s="7">
        <v>0.70833333333333404</v>
      </c>
      <c r="C42" s="11"/>
      <c r="D42" s="11"/>
      <c r="E42" s="11"/>
      <c r="F42" s="11"/>
      <c r="G42" s="11"/>
      <c r="H42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2" s="11"/>
      <c r="J42" t="str">
        <f>IF(Tabela8J5678910111213141516171819[[#This Row],[EXAME]]&lt;&gt;"","Dra. Joizeanne","")</f>
        <v/>
      </c>
      <c r="K42" s="31"/>
      <c r="L42" s="11"/>
      <c r="M42" s="11"/>
      <c r="N42" s="11"/>
    </row>
    <row r="43" spans="2:14" x14ac:dyDescent="0.25">
      <c r="B43" s="8">
        <v>0.71875</v>
      </c>
      <c r="C43" s="11"/>
      <c r="D43" s="11"/>
      <c r="E43" s="11"/>
      <c r="F43" s="11"/>
      <c r="G43" s="11"/>
      <c r="H43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3" s="11"/>
      <c r="J43" t="str">
        <f>IF(Tabela8J5678910111213141516171819[[#This Row],[EXAME]]&lt;&gt;"","Dra. Joizeanne","")</f>
        <v/>
      </c>
      <c r="K43" s="31"/>
      <c r="L43" s="11"/>
      <c r="M43" s="11"/>
      <c r="N43" s="11"/>
    </row>
    <row r="44" spans="2:14" x14ac:dyDescent="0.25">
      <c r="B44" s="7">
        <v>0.72916666666666696</v>
      </c>
      <c r="C44" s="11"/>
      <c r="D44" s="11"/>
      <c r="E44" s="11"/>
      <c r="F44" s="11"/>
      <c r="G44" s="11"/>
      <c r="H44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4" s="11"/>
      <c r="J44" t="str">
        <f>IF(Tabela8J5678910111213141516171819[[#This Row],[EXAME]]&lt;&gt;"","Dra. Joizeanne","")</f>
        <v/>
      </c>
      <c r="K44" s="31"/>
      <c r="L44" s="11"/>
      <c r="M44" s="11"/>
      <c r="N44" s="11"/>
    </row>
    <row r="45" spans="2:14" x14ac:dyDescent="0.25">
      <c r="B45" s="8">
        <v>0.73958333333333404</v>
      </c>
      <c r="C45" s="11"/>
      <c r="D45" s="11"/>
      <c r="E45" s="11"/>
      <c r="F45" s="11"/>
      <c r="G45" s="11"/>
      <c r="H45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5" s="11"/>
      <c r="J45" t="str">
        <f>IF(Tabela8J5678910111213141516171819[[#This Row],[EXAME]]&lt;&gt;"","Dra. Joizeanne","")</f>
        <v/>
      </c>
      <c r="K45" s="31"/>
      <c r="L45" s="11"/>
      <c r="M45" s="11"/>
      <c r="N45" s="11"/>
    </row>
    <row r="46" spans="2:14" x14ac:dyDescent="0.25">
      <c r="B46" s="7">
        <v>0.75</v>
      </c>
      <c r="C46" s="11"/>
      <c r="D46" s="11"/>
      <c r="E46" s="11"/>
      <c r="F46" s="11"/>
      <c r="G46" s="11"/>
      <c r="H46" s="27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6" s="11"/>
      <c r="J46" t="str">
        <f>IF(Tabela8J5678910111213141516171819[[#This Row],[EXAME]]&lt;&gt;"","Dra. Joizeanne","")</f>
        <v/>
      </c>
      <c r="K46" s="31"/>
      <c r="L46" s="11"/>
      <c r="M46" s="11"/>
      <c r="N46" s="11"/>
    </row>
    <row r="47" spans="2:14" x14ac:dyDescent="0.25">
      <c r="C47">
        <f>SUBTOTAL(103,Tabela8J5678910111213141516171819[NOME])</f>
        <v>0</v>
      </c>
      <c r="H47" s="29"/>
    </row>
  </sheetData>
  <sheetProtection sheet="1" sort="0" autoFilter="0"/>
  <conditionalFormatting sqref="L6:M46">
    <cfRule type="containsText" dxfId="95" priority="1" operator="containsText" text="Não confirmado">
      <formula>NOT(ISERROR(SEARCH("Não confirmado",L6)))</formula>
    </cfRule>
    <cfRule type="containsText" dxfId="9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1</vt:i4>
      </vt:variant>
    </vt:vector>
  </HeadingPairs>
  <TitlesOfParts>
    <vt:vector size="45" baseType="lpstr">
      <vt:lpstr>Calendario</vt:lpstr>
      <vt:lpstr>1J</vt:lpstr>
      <vt:lpstr>4J</vt:lpstr>
      <vt:lpstr>5J</vt:lpstr>
      <vt:lpstr>6J</vt:lpstr>
      <vt:lpstr>7J</vt:lpstr>
      <vt:lpstr>8J</vt:lpstr>
      <vt:lpstr>11J</vt:lpstr>
      <vt:lpstr>12J</vt:lpstr>
      <vt:lpstr>13J</vt:lpstr>
      <vt:lpstr>14J</vt:lpstr>
      <vt:lpstr>15J</vt:lpstr>
      <vt:lpstr>18J</vt:lpstr>
      <vt:lpstr>19J</vt:lpstr>
      <vt:lpstr>20J</vt:lpstr>
      <vt:lpstr>21J</vt:lpstr>
      <vt:lpstr>22J</vt:lpstr>
      <vt:lpstr>25J</vt:lpstr>
      <vt:lpstr>26J</vt:lpstr>
      <vt:lpstr>27J</vt:lpstr>
      <vt:lpstr>28J</vt:lpstr>
      <vt:lpstr>29J</vt:lpstr>
      <vt:lpstr>1I</vt:lpstr>
      <vt:lpstr>4I</vt:lpstr>
      <vt:lpstr>5I</vt:lpstr>
      <vt:lpstr>6I</vt:lpstr>
      <vt:lpstr>7I</vt:lpstr>
      <vt:lpstr>8I</vt:lpstr>
      <vt:lpstr>11I</vt:lpstr>
      <vt:lpstr>12I</vt:lpstr>
      <vt:lpstr>13I</vt:lpstr>
      <vt:lpstr>14I</vt:lpstr>
      <vt:lpstr>15I</vt:lpstr>
      <vt:lpstr>18I</vt:lpstr>
      <vt:lpstr>19I</vt:lpstr>
      <vt:lpstr>20I</vt:lpstr>
      <vt:lpstr>21I</vt:lpstr>
      <vt:lpstr>22I</vt:lpstr>
      <vt:lpstr>25I</vt:lpstr>
      <vt:lpstr>26I</vt:lpstr>
      <vt:lpstr>27I</vt:lpstr>
      <vt:lpstr>28I</vt:lpstr>
      <vt:lpstr>29I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MAC Patologia</cp:lastModifiedBy>
  <cp:revision/>
  <cp:lastPrinted>2023-11-16T15:16:20Z</cp:lastPrinted>
  <dcterms:created xsi:type="dcterms:W3CDTF">2015-06-05T18:19:34Z</dcterms:created>
  <dcterms:modified xsi:type="dcterms:W3CDTF">2023-11-16T15:18:48Z</dcterms:modified>
  <cp:category/>
  <cp:contentStatus/>
</cp:coreProperties>
</file>