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41AAB788-9DA7-4A20-9380-6D08A35B6D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endario" sheetId="1" r:id="rId1"/>
    <sheet name="1J" sheetId="72" r:id="rId2"/>
    <sheet name="4J" sheetId="69" r:id="rId3"/>
    <sheet name="5J" sheetId="73" r:id="rId4"/>
    <sheet name="6J" sheetId="71" r:id="rId5"/>
    <sheet name="7J" sheetId="35" r:id="rId6"/>
    <sheet name="8J" sheetId="46" r:id="rId7"/>
    <sheet name="11J" sheetId="37" r:id="rId8"/>
    <sheet name="12J" sheetId="45" r:id="rId9"/>
    <sheet name="13J" sheetId="47" r:id="rId10"/>
    <sheet name="14J" sheetId="49" r:id="rId11"/>
    <sheet name="15J" sheetId="50" r:id="rId12"/>
    <sheet name="18J" sheetId="48" r:id="rId13"/>
    <sheet name="19J" sheetId="66" r:id="rId14"/>
    <sheet name="20J" sheetId="36" r:id="rId15"/>
    <sheet name="21J" sheetId="40" r:id="rId16"/>
    <sheet name="22J" sheetId="41" r:id="rId17"/>
    <sheet name="25J" sheetId="39" r:id="rId18"/>
    <sheet name="26J" sheetId="42" r:id="rId19"/>
    <sheet name="27J" sheetId="38" r:id="rId20"/>
    <sheet name="28J" sheetId="81" r:id="rId21"/>
    <sheet name="29J" sheetId="85" r:id="rId22"/>
    <sheet name="1I" sheetId="77" r:id="rId23"/>
    <sheet name="4I" sheetId="76" r:id="rId24"/>
    <sheet name="5I" sheetId="79" r:id="rId25"/>
    <sheet name="6I" sheetId="78" r:id="rId26"/>
    <sheet name="7I" sheetId="80" r:id="rId27"/>
    <sheet name="8I" sheetId="52" r:id="rId28"/>
    <sheet name="11I" sheetId="51" r:id="rId29"/>
    <sheet name="12I" sheetId="54" r:id="rId30"/>
    <sheet name="13I" sheetId="53" r:id="rId31"/>
    <sheet name="14I" sheetId="55" r:id="rId32"/>
    <sheet name="15I" sheetId="57" r:id="rId33"/>
    <sheet name="18I" sheetId="56" r:id="rId34"/>
    <sheet name="19I" sheetId="59" r:id="rId35"/>
    <sheet name="20I" sheetId="58" r:id="rId36"/>
    <sheet name="21I" sheetId="60" r:id="rId37"/>
    <sheet name="22I" sheetId="62" r:id="rId38"/>
    <sheet name="25I" sheetId="61" r:id="rId39"/>
    <sheet name="26I" sheetId="64" r:id="rId40"/>
    <sheet name="27I" sheetId="63" r:id="rId41"/>
    <sheet name="28I" sheetId="65" r:id="rId42"/>
    <sheet name="29I" sheetId="86" r:id="rId43"/>
    <sheet name="Tabela de Preços" sheetId="33" r:id="rId44"/>
  </sheets>
  <definedNames>
    <definedName name="_xlnm._FilterDatabase" localSheetId="28" hidden="1">'11I'!$C$5:$N$5</definedName>
    <definedName name="_xlnm._FilterDatabase" localSheetId="7" hidden="1">'11J'!$C$5:$N$5</definedName>
    <definedName name="_xlnm._FilterDatabase" localSheetId="29" hidden="1">'12I'!$C$5:$N$5</definedName>
    <definedName name="_xlnm._FilterDatabase" localSheetId="8" hidden="1">'12J'!$C$5:$N$5</definedName>
    <definedName name="_xlnm._FilterDatabase" localSheetId="30" hidden="1">'13I'!$C$5:$N$5</definedName>
    <definedName name="_xlnm._FilterDatabase" localSheetId="9" hidden="1">'13J'!$C$5:$N$5</definedName>
    <definedName name="_xlnm._FilterDatabase" localSheetId="31" hidden="1">'14I'!$C$5:$N$5</definedName>
    <definedName name="_xlnm._FilterDatabase" localSheetId="10" hidden="1">'14J'!$C$5:$N$5</definedName>
    <definedName name="_xlnm._FilterDatabase" localSheetId="32" hidden="1">'15I'!$C$5:$N$5</definedName>
    <definedName name="_xlnm._FilterDatabase" localSheetId="11" hidden="1">'15J'!$C$5:$N$5</definedName>
    <definedName name="_xlnm._FilterDatabase" localSheetId="33" hidden="1">'18I'!$C$5:$N$5</definedName>
    <definedName name="_xlnm._FilterDatabase" localSheetId="12" hidden="1">'18J'!$C$5:$N$5</definedName>
    <definedName name="_xlnm._FilterDatabase" localSheetId="34" hidden="1">'19I'!$C$5:$N$5</definedName>
    <definedName name="_xlnm._FilterDatabase" localSheetId="13" hidden="1">'19J'!$C$5:$N$5</definedName>
    <definedName name="_xlnm._FilterDatabase" localSheetId="22" hidden="1">'1I'!$C$5:$N$5</definedName>
    <definedName name="_xlnm._FilterDatabase" localSheetId="1" hidden="1">'1J'!$C$5:$N$5</definedName>
    <definedName name="_xlnm._FilterDatabase" localSheetId="35" hidden="1">'20I'!$C$5:$N$5</definedName>
    <definedName name="_xlnm._FilterDatabase" localSheetId="14" hidden="1">'20J'!$C$5:$N$5</definedName>
    <definedName name="_xlnm._FilterDatabase" localSheetId="36" hidden="1">'21I'!$C$5:$N$5</definedName>
    <definedName name="_xlnm._FilterDatabase" localSheetId="15" hidden="1">'21J'!$C$5:$N$5</definedName>
    <definedName name="_xlnm._FilterDatabase" localSheetId="37" hidden="1">'22I'!$C$5:$N$5</definedName>
    <definedName name="_xlnm._FilterDatabase" localSheetId="16" hidden="1">'22J'!$C$5:$N$5</definedName>
    <definedName name="_xlnm._FilterDatabase" localSheetId="38" hidden="1">'25I'!$C$5:$N$5</definedName>
    <definedName name="_xlnm._FilterDatabase" localSheetId="17" hidden="1">'25J'!$C$5:$N$5</definedName>
    <definedName name="_xlnm._FilterDatabase" localSheetId="39" hidden="1">'26I'!$C$5:$N$5</definedName>
    <definedName name="_xlnm._FilterDatabase" localSheetId="18" hidden="1">'26J'!$C$5:$N$5</definedName>
    <definedName name="_xlnm._FilterDatabase" localSheetId="40" hidden="1">'27I'!$C$5:$N$5</definedName>
    <definedName name="_xlnm._FilterDatabase" localSheetId="19" hidden="1">'27J'!$C$5:$N$5</definedName>
    <definedName name="_xlnm._FilterDatabase" localSheetId="41" hidden="1">'28I'!$C$5:$N$5</definedName>
    <definedName name="_xlnm._FilterDatabase" localSheetId="20" hidden="1">'28J'!$C$5:$N$5</definedName>
    <definedName name="_xlnm._FilterDatabase" localSheetId="42" hidden="1">'29I'!$C$5:$N$5</definedName>
    <definedName name="_xlnm._FilterDatabase" localSheetId="21" hidden="1">'29J'!$C$5:$N$5</definedName>
    <definedName name="_xlnm._FilterDatabase" localSheetId="23" hidden="1">'4I'!$C$5:$N$5</definedName>
    <definedName name="_xlnm._FilterDatabase" localSheetId="2" hidden="1">'4J'!$C$5:$N$5</definedName>
    <definedName name="_xlnm._FilterDatabase" localSheetId="24" hidden="1">'5I'!$C$5:$N$5</definedName>
    <definedName name="_xlnm._FilterDatabase" localSheetId="3" hidden="1">'5J'!$C$5:$N$5</definedName>
    <definedName name="_xlnm._FilterDatabase" localSheetId="25" hidden="1">'6I'!$C$5:$N$5</definedName>
    <definedName name="_xlnm._FilterDatabase" localSheetId="4" hidden="1">'6J'!$C$5:$N$5</definedName>
    <definedName name="_xlnm._FilterDatabase" localSheetId="26" hidden="1">'7I'!$C$5:$N$5</definedName>
    <definedName name="_xlnm._FilterDatabase" localSheetId="5" hidden="1">'7J'!$C$5:$N$5</definedName>
    <definedName name="_xlnm._FilterDatabase" localSheetId="27" hidden="1">'8I'!$C$5:$N$5</definedName>
    <definedName name="_xlnm._FilterDatabase" localSheetId="6" hidden="1">'8J'!$C$5:$N$5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86" l="1"/>
  <c r="J46" i="86"/>
  <c r="H46" i="86"/>
  <c r="J45" i="86"/>
  <c r="H45" i="86"/>
  <c r="J44" i="86"/>
  <c r="H44" i="86"/>
  <c r="J43" i="86"/>
  <c r="H43" i="86"/>
  <c r="J42" i="86"/>
  <c r="H42" i="86"/>
  <c r="J41" i="86"/>
  <c r="H41" i="86"/>
  <c r="J40" i="86"/>
  <c r="H40" i="86"/>
  <c r="J39" i="86"/>
  <c r="H39" i="86"/>
  <c r="J38" i="86"/>
  <c r="H38" i="86"/>
  <c r="J37" i="86"/>
  <c r="H37" i="86"/>
  <c r="J36" i="86"/>
  <c r="H36" i="86"/>
  <c r="J35" i="86"/>
  <c r="H35" i="86"/>
  <c r="J34" i="86"/>
  <c r="H34" i="86"/>
  <c r="J33" i="86"/>
  <c r="H33" i="86"/>
  <c r="J32" i="86"/>
  <c r="H32" i="86"/>
  <c r="J31" i="86"/>
  <c r="H31" i="86"/>
  <c r="J30" i="86"/>
  <c r="H30" i="86"/>
  <c r="J29" i="86"/>
  <c r="H29" i="86"/>
  <c r="J28" i="86"/>
  <c r="H28" i="86"/>
  <c r="J27" i="86"/>
  <c r="H27" i="86"/>
  <c r="J26" i="86"/>
  <c r="H26" i="86"/>
  <c r="J25" i="86"/>
  <c r="H25" i="86"/>
  <c r="J24" i="86"/>
  <c r="H24" i="86"/>
  <c r="J23" i="86"/>
  <c r="H23" i="86"/>
  <c r="J22" i="86"/>
  <c r="H22" i="86"/>
  <c r="J21" i="86"/>
  <c r="H21" i="86"/>
  <c r="J20" i="86"/>
  <c r="H20" i="86"/>
  <c r="J19" i="86"/>
  <c r="H19" i="86"/>
  <c r="J18" i="86"/>
  <c r="H18" i="86"/>
  <c r="J17" i="86"/>
  <c r="H17" i="86"/>
  <c r="J16" i="86"/>
  <c r="H16" i="86"/>
  <c r="J15" i="86"/>
  <c r="H15" i="86"/>
  <c r="J14" i="86"/>
  <c r="H14" i="86"/>
  <c r="J13" i="86"/>
  <c r="H13" i="86"/>
  <c r="J12" i="86"/>
  <c r="H12" i="86"/>
  <c r="J11" i="86"/>
  <c r="H11" i="86"/>
  <c r="J10" i="86"/>
  <c r="H10" i="86"/>
  <c r="J9" i="86"/>
  <c r="H9" i="86"/>
  <c r="J8" i="86"/>
  <c r="H8" i="86"/>
  <c r="J7" i="86"/>
  <c r="H7" i="86"/>
  <c r="J6" i="86"/>
  <c r="H6" i="86"/>
  <c r="G2" i="86"/>
  <c r="H2" i="86" s="1"/>
  <c r="F2" i="86" s="1"/>
  <c r="C47" i="85"/>
  <c r="J46" i="85"/>
  <c r="H46" i="85"/>
  <c r="J45" i="85"/>
  <c r="H45" i="85"/>
  <c r="J44" i="85"/>
  <c r="H44" i="85"/>
  <c r="J43" i="85"/>
  <c r="H43" i="85"/>
  <c r="J42" i="85"/>
  <c r="H42" i="85"/>
  <c r="J41" i="85"/>
  <c r="H41" i="85"/>
  <c r="J40" i="85"/>
  <c r="H40" i="85"/>
  <c r="J39" i="85"/>
  <c r="H39" i="85"/>
  <c r="J38" i="85"/>
  <c r="H38" i="85"/>
  <c r="J37" i="85"/>
  <c r="H37" i="85"/>
  <c r="J36" i="85"/>
  <c r="H36" i="85"/>
  <c r="J35" i="85"/>
  <c r="H35" i="85"/>
  <c r="J34" i="85"/>
  <c r="H34" i="85"/>
  <c r="J33" i="85"/>
  <c r="H33" i="85"/>
  <c r="J32" i="85"/>
  <c r="H32" i="85"/>
  <c r="J31" i="85"/>
  <c r="H31" i="85"/>
  <c r="J30" i="85"/>
  <c r="H30" i="85"/>
  <c r="J29" i="85"/>
  <c r="H29" i="85"/>
  <c r="J28" i="85"/>
  <c r="H28" i="85"/>
  <c r="J27" i="85"/>
  <c r="H27" i="85"/>
  <c r="J26" i="85"/>
  <c r="H26" i="85"/>
  <c r="J25" i="85"/>
  <c r="H25" i="85"/>
  <c r="J24" i="85"/>
  <c r="H24" i="85"/>
  <c r="J23" i="85"/>
  <c r="H23" i="85"/>
  <c r="J22" i="85"/>
  <c r="H22" i="85"/>
  <c r="J21" i="85"/>
  <c r="H21" i="85"/>
  <c r="J20" i="85"/>
  <c r="H20" i="85"/>
  <c r="J19" i="85"/>
  <c r="H19" i="85"/>
  <c r="J18" i="85"/>
  <c r="H18" i="85"/>
  <c r="J17" i="85"/>
  <c r="H17" i="85"/>
  <c r="J16" i="85"/>
  <c r="H16" i="85"/>
  <c r="J15" i="85"/>
  <c r="H15" i="85"/>
  <c r="J14" i="85"/>
  <c r="H14" i="85"/>
  <c r="J13" i="85"/>
  <c r="H13" i="85"/>
  <c r="J12" i="85"/>
  <c r="H12" i="85"/>
  <c r="J11" i="85"/>
  <c r="H11" i="85"/>
  <c r="J10" i="85"/>
  <c r="H10" i="85"/>
  <c r="J9" i="85"/>
  <c r="H9" i="85"/>
  <c r="J8" i="85"/>
  <c r="H8" i="85"/>
  <c r="J7" i="85"/>
  <c r="H7" i="85"/>
  <c r="J6" i="85"/>
  <c r="H6" i="85"/>
  <c r="G2" i="85"/>
  <c r="H2" i="85" s="1"/>
  <c r="F2" i="85" s="1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C15" i="1"/>
  <c r="C16" i="1"/>
  <c r="D30" i="1" l="1"/>
  <c r="E30" i="1" s="1"/>
  <c r="F30" i="1" s="1"/>
  <c r="G30" i="1" s="1"/>
  <c r="H30" i="1" s="1"/>
  <c r="C32" i="1"/>
  <c r="C31" i="1"/>
  <c r="D16" i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<sst xmlns="http://schemas.openxmlformats.org/spreadsheetml/2006/main" count="692" uniqueCount="56">
  <si>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</si>
  <si>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</si>
  <si>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</si>
  <si>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</si>
  <si>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</si>
  <si>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</si>
  <si>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</si>
  <si>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</si>
  <si>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</si>
  <si>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</si>
  <si>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</si>
  <si>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</si>
  <si>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</si>
  <si>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</si>
  <si>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</si>
  <si>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</si>
  <si>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</si>
  <si>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</si>
  <si>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</si>
  <si>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</si>
  <si>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</si>
  <si>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</si>
  <si>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</si>
  <si>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</si>
  <si>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</si>
  <si>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</si>
  <si>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</si>
  <si>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</si>
  <si>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AMOR SAÚDE</t>
  </si>
  <si>
    <t>CORE BIOPSY</t>
  </si>
  <si>
    <t>SUS</t>
  </si>
  <si>
    <t>Dra. Ilca</t>
  </si>
  <si>
    <t>US ABD TOTAL/SUPERIOR</t>
  </si>
  <si>
    <t>US TRANSVAGINAL</t>
  </si>
  <si>
    <t>US MORFOLÓGICO</t>
  </si>
  <si>
    <t>US INGUINAL (CADA LADO)</t>
  </si>
  <si>
    <t>US CERVICAL</t>
  </si>
  <si>
    <t>US OBSTÉTRICO</t>
  </si>
  <si>
    <t>US PRÓSTATA</t>
  </si>
  <si>
    <t>US VIAS URINÁRIAS/ RENAIS</t>
  </si>
  <si>
    <t>US PARTES MOLES</t>
  </si>
  <si>
    <t>US PÉLVICO</t>
  </si>
  <si>
    <t>US TRANSVAGINAL NUCAL</t>
  </si>
  <si>
    <t>VALOR PARTICULAR</t>
  </si>
  <si>
    <t>VALOR CONVÊNIO</t>
  </si>
  <si>
    <t>US TIREÓIDE</t>
  </si>
  <si>
    <t>US ABD INFERIOR</t>
  </si>
  <si>
    <t>US BOLSA ESCROTAL</t>
  </si>
  <si>
    <t>US FONTANELA</t>
  </si>
  <si>
    <t>US TÓRAX</t>
  </si>
  <si>
    <t>PAAF DE MAMAS</t>
  </si>
  <si>
    <t>PAGAMENTO</t>
  </si>
  <si>
    <t>US DE MAMAS</t>
  </si>
  <si>
    <t>TOPSAÚDE</t>
  </si>
  <si>
    <t>US DE AXILAS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</si>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</sst>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&gt;11111111111]&quot;(&quot;00&quot;)&quot;00000&quot;-&quot;0000;&quot;(&quot;00&quot;)&quot;0000&quot;-&quot;00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11" fillId="0" borderId="0" xfId="0" applyFont="1"/>
    <xf numFmtId="0" fontId="0" fillId="0" borderId="2" xfId="0" applyBorder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44" fontId="0" fillId="0" borderId="0" xfId="2" applyFont="1"/>
    <xf numFmtId="44" fontId="0" fillId="0" borderId="0" xfId="2" applyFont="1" applyAlignment="1">
      <alignment horizontal="center"/>
    </xf>
    <xf numFmtId="44" fontId="15" fillId="0" borderId="0" xfId="0" applyNumberFormat="1" applyFont="1"/>
    <xf numFmtId="44" fontId="0" fillId="0" borderId="0" xfId="0" applyNumberFormat="1"/>
    <xf numFmtId="0" fontId="14" fillId="0" borderId="0" xfId="1" applyFill="1"/>
    <xf numFmtId="165" fontId="0" fillId="0" borderId="0" xfId="0" applyNumberFormat="1"/>
  </cellXfs>
  <cellStyles count="3">
    <cellStyle name="Hiperlink" xfId="1" builtinId="8"/>
    <cellStyle name="Moeda" xfId="2" builtinId="4"/>
    <cellStyle name="Normal" xfId="0" builtinId="0"/>
  </cellStyles>
  <dxfs count="60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38747-6421-4B8A-847A-E28ABD315C78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0F504-D6AD-4F39-9581-BFB4EBAE38F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05" totalsRowDxfId="604" dataCellStyle="Normal">
  <autoFilter ref="C5:N46" xr:uid="{00000000-0009-0000-0100-000028000000}"/>
  <tableColumns count="12">
    <tableColumn id="1" xr3:uid="{00000000-0010-0000-0300-000001000000}" name="NOME" totalsRowFunction="count" dataCellStyle="Normal"/>
    <tableColumn id="2" xr3:uid="{00000000-0010-0000-0300-000002000000}" name="IDADE" dataCellStyle="Normal"/>
    <tableColumn id="3" xr3:uid="{00000000-0010-0000-0300-000003000000}" name="EXAME" dataCellStyle="Normal"/>
    <tableColumn id="4" xr3:uid="{00000000-0010-0000-0300-000004000000}" name="CONVÊNIO" dataCellStyle="Normal"/>
    <tableColumn id="10" xr3:uid="{00000000-0010-0000-0300-00000A000000}" name="GUIA CONVÊNIO" dataCellStyle="Normal"/>
    <tableColumn id="9" xr3:uid="{00000000-0010-0000-0300-000009000000}" name="VALOR" dataCellStyle="Normal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calculatedColumnFormula>
    </tableColumn>
    <tableColumn id="11" xr3:uid="{A381DB22-2A73-4F9F-BA2B-72D7ED647854}" name="PAGAMENTO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CellStyle="Normal"/>
    <tableColumn id="7" xr3:uid="{00000000-0010-0000-0300-000007000000}" name="CONFIRMAÇÃO" dataCellStyle="Normal"/>
    <tableColumn id="16" xr3:uid="{00000000-0010-0000-0300-000010000000}" name="COMPARECEU?" dataCellStyle="Normal"/>
    <tableColumn id="8" xr3:uid="{00000000-0010-0000-0300-000008000000}" name="FILA DE ESPERA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502" totalsRowDxfId="501">
  <autoFilter ref="C5:N46" xr:uid="{00000000-0009-0000-0100-000012000000}"/>
  <tableColumns count="12">
    <tableColumn id="1" xr3:uid="{00000000-0010-0000-0A00-000001000000}" name="NOME" totalsRowFunction="count" dataDxfId="500" dataCellStyle="Normal"/>
    <tableColumn id="2" xr3:uid="{00000000-0010-0000-0A00-000002000000}" name="IDADE" dataDxfId="499" dataCellStyle="Normal"/>
    <tableColumn id="3" xr3:uid="{00000000-0010-0000-0A00-000003000000}" name="EXAME" dataDxfId="498" dataCellStyle="Normal"/>
    <tableColumn id="4" xr3:uid="{00000000-0010-0000-0A00-000004000000}" name="CONVÊNIO" dataDxfId="497" dataCellStyle="Normal"/>
    <tableColumn id="10" xr3:uid="{00000000-0010-0000-0A00-00000A000000}" name="GUIA CONVÊNIO" dataDxfId="496" dataCellStyle="Normal"/>
    <tableColumn id="9" xr3:uid="{00000000-0010-0000-0A00-000009000000}" name="VALOR" totalsRowDxfId="495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calculatedColumnFormula>
    </tableColumn>
    <tableColumn id="12" xr3:uid="{E4CD6562-39B0-47CE-B9B4-B09B0953622C}" name="PAGAMENTO" dataDxfId="494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493" dataCellStyle="Normal"/>
    <tableColumn id="7" xr3:uid="{00000000-0010-0000-0A00-000007000000}" name="CONFIRMAÇÃO" dataDxfId="492" dataCellStyle="Normal"/>
    <tableColumn id="11" xr3:uid="{00000000-0010-0000-0A00-00000B000000}" name="COMPARECEU?" dataDxfId="491" dataCellStyle="Normal"/>
    <tableColumn id="8" xr3:uid="{00000000-0010-0000-0A00-000008000000}" name="FILA DE ESPERA" dataDxfId="490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489" totalsRowDxfId="488">
  <autoFilter ref="C5:N46" xr:uid="{00000000-0009-0000-0100-000013000000}"/>
  <tableColumns count="12">
    <tableColumn id="1" xr3:uid="{00000000-0010-0000-0D00-000001000000}" name="NOME" totalsRowFunction="count" dataDxfId="487" dataCellStyle="Normal"/>
    <tableColumn id="2" xr3:uid="{00000000-0010-0000-0D00-000002000000}" name="IDADE" dataDxfId="486" dataCellStyle="Normal"/>
    <tableColumn id="3" xr3:uid="{00000000-0010-0000-0D00-000003000000}" name="EXAME" dataDxfId="485" dataCellStyle="Normal"/>
    <tableColumn id="4" xr3:uid="{00000000-0010-0000-0D00-000004000000}" name="CONVÊNIO" dataDxfId="484" dataCellStyle="Normal"/>
    <tableColumn id="10" xr3:uid="{00000000-0010-0000-0D00-00000A000000}" name="GUIA CONVÊNIO" dataDxfId="483" dataCellStyle="Normal"/>
    <tableColumn id="9" xr3:uid="{00000000-0010-0000-0D00-000009000000}" name="VALOR" totalsRowDxfId="482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calculatedColumnFormula>
    </tableColumn>
    <tableColumn id="12" xr3:uid="{95EF700A-D439-427F-94C9-D5AE40CDE5CB}" name="PAGAMENTO" dataDxfId="481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480" dataCellStyle="Normal"/>
    <tableColumn id="7" xr3:uid="{00000000-0010-0000-0D00-000007000000}" name="CONFIRMAÇÃO" dataDxfId="479" dataCellStyle="Normal"/>
    <tableColumn id="11" xr3:uid="{00000000-0010-0000-0D00-00000B000000}" name="COMPARECEU?" dataDxfId="478" dataCellStyle="Normal"/>
    <tableColumn id="8" xr3:uid="{00000000-0010-0000-0D00-000008000000}" name="FILA DE ESPERA" dataDxfId="477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450" totalsRowDxfId="449">
  <autoFilter ref="C5:N46" xr:uid="{00000000-0009-0000-0100-000011000000}"/>
  <tableColumns count="12">
    <tableColumn id="1" xr3:uid="{00000000-0010-0000-0C00-000001000000}" name="NOME" totalsRowFunction="count" dataDxfId="448" dataCellStyle="Normal"/>
    <tableColumn id="2" xr3:uid="{00000000-0010-0000-0C00-000002000000}" name="IDADE" dataDxfId="447" dataCellStyle="Normal"/>
    <tableColumn id="3" xr3:uid="{00000000-0010-0000-0C00-000003000000}" name="EXAME" dataDxfId="446" dataCellStyle="Normal"/>
    <tableColumn id="4" xr3:uid="{00000000-0010-0000-0C00-000004000000}" name="CONVÊNIO" dataDxfId="445" dataCellStyle="Normal"/>
    <tableColumn id="10" xr3:uid="{00000000-0010-0000-0C00-00000A000000}" name="GUIA CONVÊNIO" dataDxfId="444" dataCellStyle="Normal"/>
    <tableColumn id="9" xr3:uid="{00000000-0010-0000-0C00-000009000000}" name="VALOR" totalsRowDxfId="443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calculatedColumnFormula>
    </tableColumn>
    <tableColumn id="12" xr3:uid="{BFDAEA40-18DD-497C-895B-0FE8DFA34118}" name="PAGAMENTO" dataDxfId="442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441" dataCellStyle="Normal"/>
    <tableColumn id="7" xr3:uid="{00000000-0010-0000-0C00-000007000000}" name="CONFIRMAÇÃO" dataDxfId="440" dataCellStyle="Normal"/>
    <tableColumn id="11" xr3:uid="{00000000-0010-0000-0C00-00000B000000}" name="COMPARECEU?" dataDxfId="439" dataCellStyle="Normal"/>
    <tableColumn id="8" xr3:uid="{00000000-0010-0000-0C00-000008000000}" name="FILA DE ESPERA" dataDxfId="43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476" totalsRowDxfId="475">
  <autoFilter ref="C5:N46" xr:uid="{00000000-0009-0000-0100-000023000000}"/>
  <tableColumns count="12">
    <tableColumn id="1" xr3:uid="{00000000-0010-0000-0E00-000001000000}" name="NOME" totalsRowFunction="count" dataDxfId="474" dataCellStyle="Normal"/>
    <tableColumn id="2" xr3:uid="{00000000-0010-0000-0E00-000002000000}" name="IDADE" dataDxfId="473" dataCellStyle="Normal"/>
    <tableColumn id="3" xr3:uid="{00000000-0010-0000-0E00-000003000000}" name="EXAME" dataDxfId="472" dataCellStyle="Normal"/>
    <tableColumn id="4" xr3:uid="{00000000-0010-0000-0E00-000004000000}" name="CONVÊNIO" dataDxfId="471" dataCellStyle="Normal"/>
    <tableColumn id="10" xr3:uid="{00000000-0010-0000-0E00-00000A000000}" name="GUIA CONVÊNIO" dataDxfId="470" dataCellStyle="Normal"/>
    <tableColumn id="9" xr3:uid="{00000000-0010-0000-0E00-000009000000}" name="VALOR" totalsRowDxfId="469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calculatedColumnFormula>
    </tableColumn>
    <tableColumn id="12" xr3:uid="{D2C7E5C7-407F-451B-9DD7-8F7AE6B4FBB2}" name="PAGAMENTO" dataDxfId="468" dataCellStyle="Normal"/>
    <tableColumn id="5" xr3:uid="{00000000-0010-0000-0E00-000005000000}" name="MÉDICA" dataCellStyle="Normal"/>
    <tableColumn id="6" xr3:uid="{00000000-0010-0000-0E00-000006000000}" name="TELEFONE" dataDxfId="467" dataCellStyle="Normal"/>
    <tableColumn id="7" xr3:uid="{00000000-0010-0000-0E00-000007000000}" name="CONFIRMAÇÃO" dataDxfId="466" dataCellStyle="Normal"/>
    <tableColumn id="11" xr3:uid="{00000000-0010-0000-0E00-00000B000000}" name="COMPARECEU?" dataDxfId="465" dataCellStyle="Normal"/>
    <tableColumn id="8" xr3:uid="{00000000-0010-0000-0E00-000008000000}" name="FILA DE ESPERA" dataDxfId="464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463" totalsRowDxfId="462">
  <autoFilter ref="C5:N46" xr:uid="{00000000-0009-0000-0100-000005000000}"/>
  <tableColumns count="12">
    <tableColumn id="1" xr3:uid="{00000000-0010-0000-0B00-000001000000}" name="NOME" totalsRowFunction="count" dataDxfId="461" dataCellStyle="Normal"/>
    <tableColumn id="2" xr3:uid="{00000000-0010-0000-0B00-000002000000}" name="IDADE" dataDxfId="460" dataCellStyle="Normal"/>
    <tableColumn id="3" xr3:uid="{00000000-0010-0000-0B00-000003000000}" name="EXAME" dataDxfId="459" dataCellStyle="Normal"/>
    <tableColumn id="4" xr3:uid="{00000000-0010-0000-0B00-000004000000}" name="CONVÊNIO" dataDxfId="458" dataCellStyle="Normal"/>
    <tableColumn id="10" xr3:uid="{00000000-0010-0000-0B00-00000A000000}" name="GUIA CONVÊNIO" dataDxfId="457" dataCellStyle="Normal"/>
    <tableColumn id="9" xr3:uid="{00000000-0010-0000-0B00-000009000000}" name="VALOR" totalsRowDxfId="456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calculatedColumnFormula>
    </tableColumn>
    <tableColumn id="12" xr3:uid="{3B0A2F35-7DBF-4C8A-8AAD-A1795F019D95}" name="PAGAMENTO" dataDxfId="455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454" dataCellStyle="Normal"/>
    <tableColumn id="7" xr3:uid="{00000000-0010-0000-0B00-000007000000}" name="CONFIRMAÇÃO" dataDxfId="453" dataCellStyle="Normal"/>
    <tableColumn id="11" xr3:uid="{00000000-0010-0000-0B00-00000B000000}" name="COMPARECEU?" dataDxfId="452" dataCellStyle="Normal"/>
    <tableColumn id="8" xr3:uid="{00000000-0010-0000-0B00-000008000000}" name="FILA DE ESPERA" dataDxfId="451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437" dataDxfId="436" totalsRowDxfId="435">
  <autoFilter ref="C5:N46" xr:uid="{00000000-0009-0000-0100-000009000000}"/>
  <tableColumns count="12">
    <tableColumn id="1" xr3:uid="{00000000-0010-0000-0F00-000001000000}" name="NOME" totalsRowFunction="count" dataDxfId="434" dataCellStyle="Normal"/>
    <tableColumn id="2" xr3:uid="{00000000-0010-0000-0F00-000002000000}" name="IDADE" dataDxfId="433" dataCellStyle="Normal"/>
    <tableColumn id="3" xr3:uid="{00000000-0010-0000-0F00-000003000000}" name="EXAME" dataDxfId="432" dataCellStyle="Normal"/>
    <tableColumn id="4" xr3:uid="{00000000-0010-0000-0F00-000004000000}" name="CONVÊNIO" dataDxfId="431" dataCellStyle="Normal"/>
    <tableColumn id="10" xr3:uid="{00000000-0010-0000-0F00-00000A000000}" name="GUIA CONVÊNIO" dataDxfId="430" dataCellStyle="Normal"/>
    <tableColumn id="9" xr3:uid="{00000000-0010-0000-0F00-000009000000}" name="VALOR" totalsRowDxfId="429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calculatedColumnFormula>
    </tableColumn>
    <tableColumn id="12" xr3:uid="{82FFBA37-8AED-448A-9A99-6E2F52547587}" name="PAGAMENTO" dataDxfId="428" dataCellStyle="Normal"/>
    <tableColumn id="5" xr3:uid="{00000000-0010-0000-0F00-000005000000}" name="MÉDICA" dataCellStyle="Normal"/>
    <tableColumn id="6" xr3:uid="{00000000-0010-0000-0F00-000006000000}" name="TELEFONE" dataDxfId="427" dataCellStyle="Normal"/>
    <tableColumn id="7" xr3:uid="{00000000-0010-0000-0F00-000007000000}" name="CONFIRMAÇÃO" dataDxfId="426" dataCellStyle="Normal"/>
    <tableColumn id="11" xr3:uid="{00000000-0010-0000-0F00-00000B000000}" name="COMPARECEU?" dataDxfId="425" dataCellStyle="Normal"/>
    <tableColumn id="8" xr3:uid="{00000000-0010-0000-0F00-000008000000}" name="FILA DE ESPERA" dataDxfId="424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423" totalsRowDxfId="422">
  <autoFilter ref="C5:N46" xr:uid="{00000000-0009-0000-0100-00000A000000}"/>
  <tableColumns count="12">
    <tableColumn id="1" xr3:uid="{00000000-0010-0000-1200-000001000000}" name="NOME" totalsRowFunction="count" dataDxfId="421" dataCellStyle="Normal"/>
    <tableColumn id="2" xr3:uid="{00000000-0010-0000-1200-000002000000}" name="IDADE" dataDxfId="420" dataCellStyle="Normal"/>
    <tableColumn id="3" xr3:uid="{00000000-0010-0000-1200-000003000000}" name="EXAME" dataDxfId="419" dataCellStyle="Normal"/>
    <tableColumn id="4" xr3:uid="{00000000-0010-0000-1200-000004000000}" name="CONVÊNIO" dataDxfId="418" dataCellStyle="Normal"/>
    <tableColumn id="10" xr3:uid="{00000000-0010-0000-1200-00000A000000}" name="GUIA CONVÊNIO" dataDxfId="417" dataCellStyle="Normal"/>
    <tableColumn id="9" xr3:uid="{00000000-0010-0000-1200-000009000000}" name="VALOR" totalsRowDxfId="416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calculatedColumnFormula>
    </tableColumn>
    <tableColumn id="12" xr3:uid="{F8A571C0-AC40-4A01-A42D-8F12EC461F2A}" name="PAGAMENTO" dataDxfId="415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414" dataCellStyle="Normal"/>
    <tableColumn id="7" xr3:uid="{00000000-0010-0000-1200-000007000000}" name="CONFIRMAÇÃO" dataDxfId="413" dataCellStyle="Normal"/>
    <tableColumn id="11" xr3:uid="{00000000-0010-0000-1200-00000B000000}" name="COMPARECEU?" dataDxfId="412" dataCellStyle="Normal"/>
    <tableColumn id="8" xr3:uid="{00000000-0010-0000-1200-000008000000}" name="FILA DE ESPERA" dataDxfId="411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384" totalsRowDxfId="383">
  <autoFilter ref="C5:N46" xr:uid="{00000000-0009-0000-0100-000008000000}"/>
  <tableColumns count="12">
    <tableColumn id="1" xr3:uid="{00000000-0010-0000-1100-000001000000}" name="NOME" totalsRowFunction="count" dataDxfId="382" dataCellStyle="Normal"/>
    <tableColumn id="2" xr3:uid="{00000000-0010-0000-1100-000002000000}" name="IDADE" dataDxfId="381" dataCellStyle="Normal"/>
    <tableColumn id="3" xr3:uid="{00000000-0010-0000-1100-000003000000}" name="EXAME" dataDxfId="380" dataCellStyle="Normal"/>
    <tableColumn id="4" xr3:uid="{00000000-0010-0000-1100-000004000000}" name="CONVÊNIO" dataDxfId="379" dataCellStyle="Normal"/>
    <tableColumn id="10" xr3:uid="{00000000-0010-0000-1100-00000A000000}" name="GUIA CONVÊNIO" dataDxfId="378" dataCellStyle="Normal"/>
    <tableColumn id="9" xr3:uid="{00000000-0010-0000-1100-000009000000}" name="VALOR" totalsRowDxfId="377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calculatedColumnFormula>
    </tableColumn>
    <tableColumn id="12" xr3:uid="{58FAFF81-EDB0-449B-BD3C-412346AA53E1}" name="PAGAMENTO" dataDxfId="376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375" dataCellStyle="Normal"/>
    <tableColumn id="7" xr3:uid="{00000000-0010-0000-1100-000007000000}" name="CONFIRMAÇÃO" dataDxfId="374" dataCellStyle="Normal"/>
    <tableColumn id="11" xr3:uid="{00000000-0010-0000-1100-00000B000000}" name="COMPARECEU?" dataDxfId="373" dataCellStyle="Normal"/>
    <tableColumn id="8" xr3:uid="{00000000-0010-0000-1100-000008000000}" name="FILA DE ESPERA" dataDxfId="372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410" totalsRowDxfId="409">
  <autoFilter ref="C5:N46" xr:uid="{00000000-0009-0000-0100-00000B000000}"/>
  <tableColumns count="12">
    <tableColumn id="1" xr3:uid="{00000000-0010-0000-1300-000001000000}" name="NOME" totalsRowFunction="count" dataDxfId="408" dataCellStyle="Normal"/>
    <tableColumn id="2" xr3:uid="{00000000-0010-0000-1300-000002000000}" name="IDADE" dataDxfId="407" dataCellStyle="Normal"/>
    <tableColumn id="3" xr3:uid="{00000000-0010-0000-1300-000003000000}" name="EXAME" dataDxfId="406" dataCellStyle="Normal"/>
    <tableColumn id="4" xr3:uid="{00000000-0010-0000-1300-000004000000}" name="CONVÊNIO" dataDxfId="405" dataCellStyle="Normal"/>
    <tableColumn id="10" xr3:uid="{00000000-0010-0000-1300-00000A000000}" name="GUIA CONVÊNIO" dataDxfId="404" dataCellStyle="Normal"/>
    <tableColumn id="9" xr3:uid="{00000000-0010-0000-1300-000009000000}" name="VALOR" totalsRowDxfId="403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calculatedColumnFormula>
    </tableColumn>
    <tableColumn id="12" xr3:uid="{C34F46A6-643E-4058-8E2A-271EAB6289D3}" name="PAGAMENTO" dataDxfId="402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401" dataCellStyle="Normal"/>
    <tableColumn id="7" xr3:uid="{00000000-0010-0000-1300-000007000000}" name="CONFIRMAÇÃO" dataDxfId="400" dataCellStyle="Normal"/>
    <tableColumn id="11" xr3:uid="{00000000-0010-0000-1300-00000B000000}" name="COMPARECEU?" dataDxfId="399" dataCellStyle="Normal"/>
    <tableColumn id="8" xr3:uid="{00000000-0010-0000-1300-000008000000}" name="FILA DE ESPERA" dataDxfId="39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397" totalsRowDxfId="396">
  <autoFilter ref="C5:N46" xr:uid="{00000000-0009-0000-0100-000007000000}"/>
  <tableColumns count="12">
    <tableColumn id="1" xr3:uid="{00000000-0010-0000-1000-000001000000}" name="NOME" totalsRowFunction="count" dataDxfId="395" dataCellStyle="Normal"/>
    <tableColumn id="2" xr3:uid="{00000000-0010-0000-1000-000002000000}" name="IDADE" dataDxfId="394" dataCellStyle="Normal"/>
    <tableColumn id="3" xr3:uid="{00000000-0010-0000-1000-000003000000}" name="EXAME" dataDxfId="393" dataCellStyle="Normal"/>
    <tableColumn id="4" xr3:uid="{00000000-0010-0000-1000-000004000000}" name="CONVÊNIO" dataDxfId="392" dataCellStyle="Normal"/>
    <tableColumn id="10" xr3:uid="{00000000-0010-0000-1000-00000A000000}" name="GUIA CONVÊNIO" dataDxfId="391" dataCellStyle="Normal"/>
    <tableColumn id="9" xr3:uid="{00000000-0010-0000-1000-000009000000}" name="VALOR" totalsRowDxfId="390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calculatedColumnFormula>
    </tableColumn>
    <tableColumn id="12" xr3:uid="{EE15F9C3-F222-4715-8721-F9BE4B1CB399}" name="PAGAMENTO" dataDxfId="389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388" dataCellStyle="Normal"/>
    <tableColumn id="7" xr3:uid="{00000000-0010-0000-1000-000007000000}" name="CONFIRMAÇÃO" dataDxfId="387" dataCellStyle="Normal"/>
    <tableColumn id="11" xr3:uid="{00000000-0010-0000-1000-00000B000000}" name="COMPARECEU?" dataDxfId="386" dataCellStyle="Normal"/>
    <tableColumn id="8" xr3:uid="{00000000-0010-0000-1000-000008000000}" name="FILA DE ESPERA" dataDxfId="385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579" totalsRowDxfId="578">
  <autoFilter ref="C5:N46" xr:uid="{00000000-0009-0000-0100-000025000000}"/>
  <tableColumns count="12">
    <tableColumn id="1" xr3:uid="{00000000-0010-0000-0100-000001000000}" name="NOME" totalsRowFunction="count" dataDxfId="577" dataCellStyle="Normal"/>
    <tableColumn id="2" xr3:uid="{00000000-0010-0000-0100-000002000000}" name="IDADE" dataDxfId="576" dataCellStyle="Normal"/>
    <tableColumn id="3" xr3:uid="{00000000-0010-0000-0100-000003000000}" name="EXAME" dataDxfId="575" dataCellStyle="Normal"/>
    <tableColumn id="4" xr3:uid="{00000000-0010-0000-0100-000004000000}" name="CONVÊNIO" dataDxfId="574" dataCellStyle="Normal"/>
    <tableColumn id="10" xr3:uid="{00000000-0010-0000-0100-00000A000000}" name="GUIA CONVÊNIO" dataDxfId="573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calculatedColumnFormula>
    </tableColumn>
    <tableColumn id="12" xr3:uid="{90066058-C331-4520-8B4C-517EB697E38F}" name="PAGAMENTO" dataDxfId="572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571" dataCellStyle="Normal"/>
    <tableColumn id="7" xr3:uid="{00000000-0010-0000-0100-000007000000}" name="CONFIRMAÇÃO" dataDxfId="570" dataCellStyle="Normal"/>
    <tableColumn id="16" xr3:uid="{00000000-0010-0000-0100-000010000000}" name="COMPARECEU?" dataDxfId="569" dataCellStyle="Normal"/>
    <tableColumn id="8" xr3:uid="{00000000-0010-0000-0100-000008000000}" name="FILA DE ESPERA" dataDxfId="568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371" totalsRowDxfId="370">
  <autoFilter ref="C5:N46" xr:uid="{00000000-0009-0000-0100-000001000000}"/>
  <tableColumns count="12">
    <tableColumn id="1" xr3:uid="{00000000-0010-0000-1400-000001000000}" name="NOME" totalsRowFunction="count" dataDxfId="369" dataCellStyle="Normal"/>
    <tableColumn id="2" xr3:uid="{00000000-0010-0000-1400-000002000000}" name="IDADE" dataDxfId="368" dataCellStyle="Normal"/>
    <tableColumn id="3" xr3:uid="{00000000-0010-0000-1400-000003000000}" name="EXAME" dataDxfId="367" dataCellStyle="Normal"/>
    <tableColumn id="4" xr3:uid="{00000000-0010-0000-1400-000004000000}" name="CONVÊNIO" dataDxfId="366" dataCellStyle="Normal"/>
    <tableColumn id="10" xr3:uid="{00000000-0010-0000-1400-00000A000000}" name="GUIA CONVÊNIO" dataDxfId="365" dataCellStyle="Normal"/>
    <tableColumn id="9" xr3:uid="{00000000-0010-0000-1400-000009000000}" name="VALOR" totalsRowDxfId="364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calculatedColumnFormula>
    </tableColumn>
    <tableColumn id="12" xr3:uid="{A5C6C9DA-2395-4E4D-8F23-DE5738663F60}" name="PAGAMENTO" dataDxfId="363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362" dataCellStyle="Normal"/>
    <tableColumn id="7" xr3:uid="{00000000-0010-0000-1400-000007000000}" name="CONFIRMAÇÃO" dataDxfId="361" dataCellStyle="Normal"/>
    <tableColumn id="11" xr3:uid="{00000000-0010-0000-1400-00000B000000}" name="COMPARECEU?" dataDxfId="360" dataCellStyle="Normal"/>
    <tableColumn id="8" xr3:uid="{00000000-0010-0000-1400-000008000000}" name="FILA DE ESPERA" dataDxfId="359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5F9CC52-6A92-49FD-9F16-CD67862E0CEC}" name="Tabela8J5678910111221437" displayName="Tabela8J5678910111221437" ref="C5:N47" totalsRowCount="1" headerRowDxfId="358" totalsRowDxfId="357">
  <autoFilter ref="C5:N46" xr:uid="{00000000-0009-0000-0100-000001000000}"/>
  <tableColumns count="12">
    <tableColumn id="1" xr3:uid="{69D5AFC8-AD40-413B-B4DE-A494B0094DB8}" name="NOME" totalsRowFunction="count" dataDxfId="356" dataCellStyle="Normal"/>
    <tableColumn id="2" xr3:uid="{119D8963-C972-47AB-9B4B-2C8398087C11}" name="IDADE" dataDxfId="355" dataCellStyle="Normal"/>
    <tableColumn id="3" xr3:uid="{845783ED-B0AD-4592-BD29-59E918ADFC08}" name="EXAME" dataDxfId="354" dataCellStyle="Normal"/>
    <tableColumn id="4" xr3:uid="{D4BAA7F6-94CE-4027-A197-7A47A59836B4}" name="CONVÊNIO" dataDxfId="353" dataCellStyle="Normal"/>
    <tableColumn id="10" xr3:uid="{CB72CF39-ABD4-4723-B16D-C4013A05EC64}" name="GUIA CONVÊNIO" dataDxfId="352" dataCellStyle="Normal"/>
    <tableColumn id="9" xr3:uid="{DA93BF8F-76B4-43BB-A44A-90653AE07C6F}" name="VALOR" totalsRowDxfId="351" dataCellStyle="Moeda">
      <calculatedColumnFormula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calculatedColumnFormula>
    </tableColumn>
    <tableColumn id="12" xr3:uid="{F19F7B53-EF51-4310-AFB5-D1CF98B66702}" name="PAGAMENTO" dataDxfId="350" dataCellStyle="Normal"/>
    <tableColumn id="5" xr3:uid="{34EA4D0E-9395-4BD6-B409-036C1550D8D0}" name="MÉDICA" dataCellStyle="Normal">
      <calculatedColumnFormula>IF(Tabela8J5678910111221437[[#This Row],[EXAME]]&lt;&gt;"","Dra. Joizeanne","")</calculatedColumnFormula>
    </tableColumn>
    <tableColumn id="6" xr3:uid="{6106ACF7-5C90-43FB-AC56-3532A150ED6B}" name="TELEFONE" dataDxfId="349" dataCellStyle="Normal"/>
    <tableColumn id="7" xr3:uid="{88A2815A-E8F0-4DB1-BADC-D5B8CB5108D1}" name="CONFIRMAÇÃO" dataDxfId="348" dataCellStyle="Normal"/>
    <tableColumn id="11" xr3:uid="{0D68FF9A-619B-4BD0-9F72-2C9FF5C24948}" name="COMPARECEU?" dataDxfId="347" dataCellStyle="Normal"/>
    <tableColumn id="8" xr3:uid="{8703E91C-3E9B-4909-93AB-8A7348B04B55}" name="FILA DE ESPERA" dataDxfId="346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345" totalsRowDxfId="344">
  <autoFilter ref="C5:N46" xr:uid="{00000000-0009-0000-0100-00002D000000}"/>
  <tableColumns count="12">
    <tableColumn id="1" xr3:uid="{00000000-0010-0000-1800-000001000000}" name="NOME" dataDxfId="343" dataCellStyle="Normal"/>
    <tableColumn id="2" xr3:uid="{00000000-0010-0000-1800-000002000000}" name="IDADE" dataDxfId="342" dataCellStyle="Normal"/>
    <tableColumn id="3" xr3:uid="{00000000-0010-0000-1800-000003000000}" name="EXAME" dataDxfId="341" dataCellStyle="Normal"/>
    <tableColumn id="4" xr3:uid="{00000000-0010-0000-1800-000004000000}" name="CONVÊNIO" dataDxfId="340" dataCellStyle="Normal"/>
    <tableColumn id="10" xr3:uid="{00000000-0010-0000-1800-00000A000000}" name="GUIA CONVÊNIO" dataDxfId="339" dataCellStyle="Normal"/>
    <tableColumn id="9" xr3:uid="{00000000-0010-0000-1800-000009000000}" name="VALOR" totalsRowDxfId="338" dataCellStyle="Moeda" totalsRow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337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336" dataCellStyle="Normal"/>
    <tableColumn id="7" xr3:uid="{00000000-0010-0000-1800-000007000000}" name="CONFIRMAÇÃO" dataDxfId="335" dataCellStyle="Normal"/>
    <tableColumn id="11" xr3:uid="{00000000-0010-0000-1800-00000B000000}" name="COMPARECEU?" dataDxfId="334" dataCellStyle="Normal"/>
    <tableColumn id="8" xr3:uid="{00000000-0010-0000-1800-000008000000}" name="FILA DE ESPERA" dataDxfId="333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307" totalsRowDxfId="306">
  <autoFilter ref="C5:N46" xr:uid="{00000000-0009-0000-0100-00002C000000}"/>
  <tableColumns count="12">
    <tableColumn id="1" xr3:uid="{00000000-0010-0000-1700-000001000000}" name="NOME" totalsRowFunction="count" dataDxfId="305" dataCellStyle="Normal"/>
    <tableColumn id="2" xr3:uid="{00000000-0010-0000-1700-000002000000}" name="IDADE" dataDxfId="304" dataCellStyle="Normal"/>
    <tableColumn id="3" xr3:uid="{00000000-0010-0000-1700-000003000000}" name="EXAME" dataDxfId="303" dataCellStyle="Normal"/>
    <tableColumn id="4" xr3:uid="{00000000-0010-0000-1700-000004000000}" name="CONVÊNIO" dataDxfId="302" dataCellStyle="Normal"/>
    <tableColumn id="10" xr3:uid="{00000000-0010-0000-1700-00000A000000}" name="GUIA CONVÊNIO" dataDxfId="301" dataCellStyle="Normal"/>
    <tableColumn id="9" xr3:uid="{00000000-0010-0000-1700-000009000000}" name="VALOR" dataDxfId="300" totalsRowDxfId="299" dataCellStyle="Moeda" totalsRow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298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297" dataCellStyle="Normal"/>
    <tableColumn id="7" xr3:uid="{00000000-0010-0000-1700-000007000000}" name="CONFIRMAÇÃO" dataDxfId="296" dataCellStyle="Normal"/>
    <tableColumn id="11" xr3:uid="{00000000-0010-0000-1700-00000B000000}" name="COMPARECEU?" dataDxfId="295" dataCellStyle="Normal"/>
    <tableColumn id="8" xr3:uid="{00000000-0010-0000-1700-000008000000}" name="FILA DE ESPERA" dataDxfId="294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332" totalsRowDxfId="331">
  <autoFilter ref="C5:N46" xr:uid="{00000000-0009-0000-0100-00002F000000}"/>
  <tableColumns count="12">
    <tableColumn id="1" xr3:uid="{00000000-0010-0000-1900-000001000000}" name="NOME" totalsRowFunction="count" dataDxfId="330" dataCellStyle="Normal"/>
    <tableColumn id="2" xr3:uid="{00000000-0010-0000-1900-000002000000}" name="IDADE" dataDxfId="329" dataCellStyle="Normal"/>
    <tableColumn id="3" xr3:uid="{00000000-0010-0000-1900-000003000000}" name="EXAME" dataDxfId="328" dataCellStyle="Normal"/>
    <tableColumn id="4" xr3:uid="{00000000-0010-0000-1900-000004000000}" name="CONVÊNIO" dataDxfId="327" dataCellStyle="Normal"/>
    <tableColumn id="10" xr3:uid="{00000000-0010-0000-1900-00000A000000}" name="GUIA CONVÊNIO" dataDxfId="326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325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324" dataCellStyle="Normal"/>
    <tableColumn id="7" xr3:uid="{00000000-0010-0000-1900-000007000000}" name="CONFIRMAÇÃO" dataDxfId="323" dataCellStyle="Normal"/>
    <tableColumn id="11" xr3:uid="{00000000-0010-0000-1900-00000B000000}" name="COMPARECEU?" dataDxfId="322" dataCellStyle="Normal"/>
    <tableColumn id="8" xr3:uid="{00000000-0010-0000-1900-000008000000}" name="FILA DE ESPERA" dataDxfId="321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320" totalsRowDxfId="319">
  <autoFilter ref="C5:N46" xr:uid="{00000000-0009-0000-0100-00002E000000}"/>
  <tableColumns count="12">
    <tableColumn id="1" xr3:uid="{00000000-0010-0000-1600-000001000000}" name="NOME" totalsRowFunction="count" dataDxfId="318" dataCellStyle="Normal"/>
    <tableColumn id="2" xr3:uid="{00000000-0010-0000-1600-000002000000}" name="IDADE" dataDxfId="317" dataCellStyle="Normal"/>
    <tableColumn id="3" xr3:uid="{00000000-0010-0000-1600-000003000000}" name="EXAME" dataDxfId="316" dataCellStyle="Normal"/>
    <tableColumn id="4" xr3:uid="{00000000-0010-0000-1600-000004000000}" name="CONVÊNIO" dataDxfId="315" dataCellStyle="Normal"/>
    <tableColumn id="10" xr3:uid="{00000000-0010-0000-1600-00000A000000}" name="GUIA CONVÊNIO" dataDxfId="314" dataCellStyle="Normal"/>
    <tableColumn id="9" xr3:uid="{00000000-0010-0000-1600-000009000000}" name="VALOR" dataDxfId="313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312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311" dataCellStyle="Normal"/>
    <tableColumn id="7" xr3:uid="{00000000-0010-0000-1600-000007000000}" name="CONFIRMAÇÃO" dataDxfId="310" dataCellStyle="Normal"/>
    <tableColumn id="11" xr3:uid="{00000000-0010-0000-1600-00000B000000}" name="COMPARECEU?" dataDxfId="309" dataCellStyle="Normal"/>
    <tableColumn id="8" xr3:uid="{00000000-0010-0000-1600-000008000000}" name="FILA DE ESPERA" dataDxfId="30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293" totalsRowDxfId="292">
  <autoFilter ref="C5:N46" xr:uid="{00000000-0009-0000-0100-000030000000}"/>
  <tableColumns count="12">
    <tableColumn id="1" xr3:uid="{00000000-0010-0000-1A00-000001000000}" name="NOME" totalsRowFunction="count" dataDxfId="291" dataCellStyle="Normal"/>
    <tableColumn id="2" xr3:uid="{00000000-0010-0000-1A00-000002000000}" name="IDADE" dataDxfId="290" dataCellStyle="Normal"/>
    <tableColumn id="3" xr3:uid="{00000000-0010-0000-1A00-000003000000}" name="EXAME" dataDxfId="289" dataCellStyle="Normal"/>
    <tableColumn id="4" xr3:uid="{00000000-0010-0000-1A00-000004000000}" name="CONVÊNIO" dataDxfId="288" dataCellStyle="Normal"/>
    <tableColumn id="10" xr3:uid="{00000000-0010-0000-1A00-00000A000000}" name="GUIA CONVÊNIO" dataDxfId="287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286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285" dataCellStyle="Normal"/>
    <tableColumn id="7" xr3:uid="{00000000-0010-0000-1A00-000007000000}" name="CONFIRMAÇÃO" dataDxfId="284" dataCellStyle="Normal"/>
    <tableColumn id="11" xr3:uid="{00000000-0010-0000-1A00-00000B000000}" name="COMPARECEU?" dataDxfId="283" dataCellStyle="Normal"/>
    <tableColumn id="8" xr3:uid="{00000000-0010-0000-1A00-000008000000}" name="FILA DE ESPERA" dataDxfId="282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281" totalsRowDxfId="280">
  <autoFilter ref="C5:N46" xr:uid="{00000000-0009-0000-0100-000015000000}"/>
  <tableColumns count="12">
    <tableColumn id="1" xr3:uid="{00000000-0010-0000-1D00-000001000000}" name="NOME" totalsRowFunction="count" dataDxfId="279" dataCellStyle="Normal"/>
    <tableColumn id="2" xr3:uid="{00000000-0010-0000-1D00-000002000000}" name="IDADE" dataDxfId="278" dataCellStyle="Normal"/>
    <tableColumn id="3" xr3:uid="{00000000-0010-0000-1D00-000003000000}" name="EXAME" dataDxfId="277" dataCellStyle="Normal"/>
    <tableColumn id="4" xr3:uid="{00000000-0010-0000-1D00-000004000000}" name="CONVÊNIO" dataDxfId="276" dataCellStyle="Normal"/>
    <tableColumn id="10" xr3:uid="{00000000-0010-0000-1D00-00000A000000}" name="GUIA CONVÊNIO" dataDxfId="275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274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273" dataCellStyle="Normal"/>
    <tableColumn id="7" xr3:uid="{00000000-0010-0000-1D00-000007000000}" name="CONFIRMAÇÃO" dataDxfId="272" dataCellStyle="Normal"/>
    <tableColumn id="11" xr3:uid="{00000000-0010-0000-1D00-00000B000000}" name="COMPARECEU?" dataDxfId="271" dataCellStyle="Normal"/>
    <tableColumn id="8" xr3:uid="{00000000-0010-0000-1D00-000008000000}" name="FILA DE ESPERA" dataDxfId="270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245" totalsRowDxfId="244">
  <autoFilter ref="C5:N46" xr:uid="{00000000-0009-0000-0100-000014000000}"/>
  <tableColumns count="12">
    <tableColumn id="1" xr3:uid="{00000000-0010-0000-1C00-000001000000}" name="NOME" totalsRowFunction="count" dataDxfId="243" dataCellStyle="Normal"/>
    <tableColumn id="2" xr3:uid="{00000000-0010-0000-1C00-000002000000}" name="IDADE" dataDxfId="242" dataCellStyle="Normal"/>
    <tableColumn id="3" xr3:uid="{00000000-0010-0000-1C00-000003000000}" name="EXAME" dataDxfId="241" dataCellStyle="Normal"/>
    <tableColumn id="4" xr3:uid="{00000000-0010-0000-1C00-000004000000}" name="CONVÊNIO" dataDxfId="240" dataCellStyle="Normal"/>
    <tableColumn id="10" xr3:uid="{00000000-0010-0000-1C00-00000A000000}" name="GUIA CONVÊNIO" dataDxfId="239" dataCellStyle="Normal"/>
    <tableColumn id="9" xr3:uid="{00000000-0010-0000-1C00-000009000000}" name="VALOR" dataDxfId="238" dataCellStyle="Normal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237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236" dataCellStyle="Normal"/>
    <tableColumn id="7" xr3:uid="{00000000-0010-0000-1C00-000007000000}" name="CONFIRMAÇÃO" dataDxfId="235" dataCellStyle="Normal"/>
    <tableColumn id="11" xr3:uid="{00000000-0010-0000-1C00-00000B000000}" name="COMPARECEU?" dataDxfId="234" dataCellStyle="Normal"/>
    <tableColumn id="8" xr3:uid="{00000000-0010-0000-1C00-000008000000}" name="FILA DE ESPERA" dataDxfId="233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269" totalsRowDxfId="268">
  <autoFilter ref="C5:N46" xr:uid="{00000000-0009-0000-0100-000017000000}"/>
  <tableColumns count="12">
    <tableColumn id="1" xr3:uid="{00000000-0010-0000-1E00-000001000000}" name="NOME" totalsRowFunction="count" dataDxfId="267" dataCellStyle="Normal"/>
    <tableColumn id="2" xr3:uid="{00000000-0010-0000-1E00-000002000000}" name="IDADE" dataDxfId="266" dataCellStyle="Normal"/>
    <tableColumn id="3" xr3:uid="{00000000-0010-0000-1E00-000003000000}" name="EXAME" dataDxfId="265" dataCellStyle="Normal"/>
    <tableColumn id="4" xr3:uid="{00000000-0010-0000-1E00-000004000000}" name="CONVÊNIO" dataDxfId="264" dataCellStyle="Normal"/>
    <tableColumn id="10" xr3:uid="{00000000-0010-0000-1E00-00000A000000}" name="GUIA CONVÊNIO" dataDxfId="263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262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261" dataCellStyle="Normal"/>
    <tableColumn id="7" xr3:uid="{00000000-0010-0000-1E00-000007000000}" name="CONFIRMAÇÃO" dataDxfId="260" dataCellStyle="Normal"/>
    <tableColumn id="11" xr3:uid="{00000000-0010-0000-1E00-00000B000000}" name="COMPARECEU?" dataDxfId="259" dataCellStyle="Normal"/>
    <tableColumn id="8" xr3:uid="{00000000-0010-0000-1E00-000008000000}" name="FILA DE ESPERA" dataDxfId="25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03" totalsRowDxfId="602">
  <autoFilter ref="C5:N46" xr:uid="{00000000-0009-0000-0100-000029000000}"/>
  <tableColumns count="12">
    <tableColumn id="1" xr3:uid="{00000000-0010-0000-0400-000001000000}" name="NOME" totalsRowFunction="count" dataDxfId="601" dataCellStyle="Normal"/>
    <tableColumn id="2" xr3:uid="{00000000-0010-0000-0400-000002000000}" name="IDADE" dataDxfId="600" dataCellStyle="Normal"/>
    <tableColumn id="3" xr3:uid="{00000000-0010-0000-0400-000003000000}" name="EXAME" dataDxfId="599" dataCellStyle="Normal"/>
    <tableColumn id="4" xr3:uid="{00000000-0010-0000-0400-000004000000}" name="CONVÊNIO" dataDxfId="598" dataCellStyle="Normal"/>
    <tableColumn id="10" xr3:uid="{00000000-0010-0000-0400-00000A000000}" name="GUIA CONVÊNIO" dataDxfId="597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calculatedColumnFormula>
    </tableColumn>
    <tableColumn id="11" xr3:uid="{7B8E933A-E430-43EB-8546-C7BF810515F6}" name="PAGAMENTO" dataDxfId="596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595" dataCellStyle="Normal"/>
    <tableColumn id="7" xr3:uid="{00000000-0010-0000-0400-000007000000}" name="CONFIRMAÇÃO" dataDxfId="594" dataCellStyle="Normal"/>
    <tableColumn id="16" xr3:uid="{00000000-0010-0000-0400-000010000000}" name="COMPARECEU?" dataDxfId="593" dataCellStyle="Normal"/>
    <tableColumn id="8" xr3:uid="{00000000-0010-0000-0400-000008000000}" name="FILA DE ESPERA" dataDxfId="592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257" totalsRowDxfId="256">
  <autoFilter ref="C5:N46" xr:uid="{00000000-0009-0000-0100-000016000000}"/>
  <tableColumns count="12">
    <tableColumn id="1" xr3:uid="{00000000-0010-0000-1B00-000001000000}" name="NOME" totalsRowFunction="count" dataDxfId="255" dataCellStyle="Normal"/>
    <tableColumn id="2" xr3:uid="{00000000-0010-0000-1B00-000002000000}" name="IDADE" dataDxfId="254" dataCellStyle="Normal"/>
    <tableColumn id="3" xr3:uid="{00000000-0010-0000-1B00-000003000000}" name="EXAME" dataDxfId="253" dataCellStyle="Normal"/>
    <tableColumn id="4" xr3:uid="{00000000-0010-0000-1B00-000004000000}" name="CONVÊNIO" dataDxfId="252" dataCellStyle="Normal"/>
    <tableColumn id="10" xr3:uid="{00000000-0010-0000-1B00-00000A000000}" name="GUIA CONVÊNIO" dataDxfId="251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250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249" dataCellStyle="Normal"/>
    <tableColumn id="7" xr3:uid="{00000000-0010-0000-1B00-000007000000}" name="CONFIRMAÇÃO" dataDxfId="248" dataCellStyle="Normal"/>
    <tableColumn id="11" xr3:uid="{00000000-0010-0000-1B00-00000B000000}" name="COMPARECEU?" dataDxfId="247" dataCellStyle="Normal"/>
    <tableColumn id="8" xr3:uid="{00000000-0010-0000-1B00-000008000000}" name="FILA DE ESPERA" dataDxfId="246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232" totalsRowDxfId="231">
  <autoFilter ref="C5:N46" xr:uid="{00000000-0009-0000-0100-000018000000}"/>
  <tableColumns count="12">
    <tableColumn id="1" xr3:uid="{00000000-0010-0000-1F00-000001000000}" name="NOME" totalsRowFunction="count" dataDxfId="230" dataCellStyle="Normal"/>
    <tableColumn id="2" xr3:uid="{00000000-0010-0000-1F00-000002000000}" name="IDADE" dataDxfId="229" dataCellStyle="Normal"/>
    <tableColumn id="3" xr3:uid="{00000000-0010-0000-1F00-000003000000}" name="EXAME" dataDxfId="228" dataCellStyle="Normal"/>
    <tableColumn id="4" xr3:uid="{00000000-0010-0000-1F00-000004000000}" name="CONVÊNIO" dataDxfId="227" dataCellStyle="Normal"/>
    <tableColumn id="10" xr3:uid="{00000000-0010-0000-1F00-00000A000000}" name="GUIA CONVÊNIO" dataDxfId="226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225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224" dataCellStyle="Normal"/>
    <tableColumn id="7" xr3:uid="{00000000-0010-0000-1F00-000007000000}" name="CONFIRMAÇÃO" dataDxfId="223" dataCellStyle="Normal"/>
    <tableColumn id="11" xr3:uid="{00000000-0010-0000-1F00-00000B000000}" name="COMPARECEU?" dataDxfId="222" dataCellStyle="Normal"/>
    <tableColumn id="8" xr3:uid="{00000000-0010-0000-1F00-000008000000}" name="FILA DE ESPERA" dataDxfId="221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220" totalsRowDxfId="219">
  <tableColumns count="12">
    <tableColumn id="1" xr3:uid="{00000000-0010-0000-2200-000001000000}" name="NOME" totalsRowFunction="count" dataDxfId="218" dataCellStyle="Normal"/>
    <tableColumn id="2" xr3:uid="{00000000-0010-0000-2200-000002000000}" name="IDADE" dataDxfId="217" dataCellStyle="Normal"/>
    <tableColumn id="3" xr3:uid="{00000000-0010-0000-2200-000003000000}" name="EXAME" dataDxfId="216" dataCellStyle="Normal"/>
    <tableColumn id="4" xr3:uid="{00000000-0010-0000-2200-000004000000}" name="CONVÊNIO" dataDxfId="215" dataCellStyle="Normal"/>
    <tableColumn id="10" xr3:uid="{00000000-0010-0000-2200-00000A000000}" name="GUIA CONVÊNIO" dataDxfId="214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213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212" dataCellStyle="Normal"/>
    <tableColumn id="7" xr3:uid="{00000000-0010-0000-2200-000007000000}" name="CONFIRMAÇÃO" dataDxfId="211" dataCellStyle="Normal"/>
    <tableColumn id="11" xr3:uid="{00000000-0010-0000-2200-00000B000000}" name="COMPARECEU?" dataDxfId="210" dataCellStyle="Normal"/>
    <tableColumn id="8" xr3:uid="{00000000-0010-0000-2200-000008000000}" name="FILA DE ESPERA" dataDxfId="209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184" totalsRowDxfId="183">
  <autoFilter ref="C5:N46" xr:uid="{00000000-0009-0000-0100-000019000000}"/>
  <tableColumns count="12">
    <tableColumn id="1" xr3:uid="{00000000-0010-0000-2100-000001000000}" name="NOME" totalsRowFunction="count" dataDxfId="182" dataCellStyle="Normal"/>
    <tableColumn id="2" xr3:uid="{00000000-0010-0000-2100-000002000000}" name="IDADE" dataDxfId="181" dataCellStyle="Normal"/>
    <tableColumn id="3" xr3:uid="{00000000-0010-0000-2100-000003000000}" name="EXAME" dataDxfId="180" dataCellStyle="Normal"/>
    <tableColumn id="4" xr3:uid="{00000000-0010-0000-2100-000004000000}" name="CONVÊNIO" dataDxfId="179" dataCellStyle="Normal"/>
    <tableColumn id="10" xr3:uid="{00000000-0010-0000-2100-00000A000000}" name="GUIA CONVÊNIO" dataDxfId="178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177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176" dataCellStyle="Normal"/>
    <tableColumn id="7" xr3:uid="{00000000-0010-0000-2100-000007000000}" name="CONFIRMAÇÃO" dataDxfId="175" dataCellStyle="Normal"/>
    <tableColumn id="11" xr3:uid="{00000000-0010-0000-2100-00000B000000}" name="COMPARECEU?" dataDxfId="174" dataCellStyle="Normal"/>
    <tableColumn id="8" xr3:uid="{00000000-0010-0000-2100-000008000000}" name="FILA DE ESPERA" dataDxfId="173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208" totalsRowDxfId="207">
  <autoFilter ref="C5:N46" xr:uid="{00000000-0009-0000-0100-00001C000000}"/>
  <tableColumns count="12">
    <tableColumn id="1" xr3:uid="{00000000-0010-0000-2300-000001000000}" name="NOME" totalsRowFunction="count" dataDxfId="206" dataCellStyle="Normal"/>
    <tableColumn id="2" xr3:uid="{00000000-0010-0000-2300-000002000000}" name="IDADE" dataDxfId="205" dataCellStyle="Normal"/>
    <tableColumn id="3" xr3:uid="{00000000-0010-0000-2300-000003000000}" name="EXAME" dataDxfId="204" dataCellStyle="Normal"/>
    <tableColumn id="4" xr3:uid="{00000000-0010-0000-2300-000004000000}" name="CONVÊNIO" dataDxfId="203" dataCellStyle="Normal"/>
    <tableColumn id="10" xr3:uid="{00000000-0010-0000-2300-00000A000000}" name="GUIA CONVÊNIO" dataDxfId="202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201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200" dataCellStyle="Normal"/>
    <tableColumn id="7" xr3:uid="{00000000-0010-0000-2300-000007000000}" name="CONFIRMAÇÃO" dataDxfId="199" dataCellStyle="Normal"/>
    <tableColumn id="11" xr3:uid="{00000000-0010-0000-2300-00000B000000}" name="COMPARECEU?" dataDxfId="198" dataCellStyle="Normal"/>
    <tableColumn id="8" xr3:uid="{00000000-0010-0000-2300-000008000000}" name="FILA DE ESPERA" dataDxfId="197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196" totalsRowDxfId="195">
  <autoFilter ref="C5:N46" xr:uid="{00000000-0009-0000-0100-00001B000000}"/>
  <tableColumns count="12">
    <tableColumn id="1" xr3:uid="{00000000-0010-0000-2000-000001000000}" name="NOME" totalsRowFunction="count" dataDxfId="194" dataCellStyle="Normal"/>
    <tableColumn id="2" xr3:uid="{00000000-0010-0000-2000-000002000000}" name="IDADE" dataDxfId="193" dataCellStyle="Normal"/>
    <tableColumn id="3" xr3:uid="{00000000-0010-0000-2000-000003000000}" name="EXAME" dataDxfId="192" dataCellStyle="Normal"/>
    <tableColumn id="4" xr3:uid="{00000000-0010-0000-2000-000004000000}" name="CONVÊNIO" dataDxfId="191" dataCellStyle="Normal"/>
    <tableColumn id="10" xr3:uid="{00000000-0010-0000-2000-00000A000000}" name="GUIA CONVÊNIO" dataDxfId="190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189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188" dataCellStyle="Normal"/>
    <tableColumn id="7" xr3:uid="{00000000-0010-0000-2000-000007000000}" name="CONFIRMAÇÃO" dataDxfId="187" dataCellStyle="Normal"/>
    <tableColumn id="11" xr3:uid="{00000000-0010-0000-2000-00000B000000}" name="COMPARECEU?" dataDxfId="186" dataCellStyle="Normal"/>
    <tableColumn id="8" xr3:uid="{00000000-0010-0000-2000-000008000000}" name="FILA DE ESPERA" dataDxfId="185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172" totalsRowDxfId="171">
  <autoFilter ref="C5:N46" xr:uid="{00000000-0009-0000-0100-00001D000000}"/>
  <tableColumns count="12">
    <tableColumn id="1" xr3:uid="{00000000-0010-0000-2400-000001000000}" name="NOME" totalsRowFunction="count" dataDxfId="170" dataCellStyle="Normal"/>
    <tableColumn id="2" xr3:uid="{00000000-0010-0000-2400-000002000000}" name="IDADE" dataDxfId="169" dataCellStyle="Normal"/>
    <tableColumn id="3" xr3:uid="{00000000-0010-0000-2400-000003000000}" name="EXAME" dataDxfId="168" dataCellStyle="Normal"/>
    <tableColumn id="4" xr3:uid="{00000000-0010-0000-2400-000004000000}" name="CONVÊNIO" dataDxfId="167" dataCellStyle="Normal"/>
    <tableColumn id="10" xr3:uid="{00000000-0010-0000-2400-00000A000000}" name="GUIA CONVÊNIO" dataDxfId="166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165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164" dataCellStyle="Normal"/>
    <tableColumn id="7" xr3:uid="{00000000-0010-0000-2400-000007000000}" name="CONFIRMAÇÃO" dataDxfId="163" dataCellStyle="Normal"/>
    <tableColumn id="11" xr3:uid="{00000000-0010-0000-2400-00000B000000}" name="COMPARECEU?" dataDxfId="162" dataCellStyle="Normal"/>
    <tableColumn id="8" xr3:uid="{00000000-0010-0000-2400-000008000000}" name="FILA DE ESPERA" dataDxfId="161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160" totalsRowDxfId="159">
  <autoFilter ref="C5:N46" xr:uid="{00000000-0009-0000-0100-00001F000000}"/>
  <tableColumns count="12">
    <tableColumn id="1" xr3:uid="{00000000-0010-0000-2700-000001000000}" name="NOME" totalsRowFunction="count" dataDxfId="158" dataCellStyle="Normal"/>
    <tableColumn id="2" xr3:uid="{00000000-0010-0000-2700-000002000000}" name="IDADE" dataDxfId="157" dataCellStyle="Normal"/>
    <tableColumn id="3" xr3:uid="{00000000-0010-0000-2700-000003000000}" name="EXAME" dataDxfId="156" dataCellStyle="Normal"/>
    <tableColumn id="4" xr3:uid="{00000000-0010-0000-2700-000004000000}" name="CONVÊNIO" dataDxfId="155" dataCellStyle="Normal"/>
    <tableColumn id="10" xr3:uid="{00000000-0010-0000-2700-00000A000000}" name="GUIA CONVÊNIO" dataDxfId="154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153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152" dataCellStyle="Normal"/>
    <tableColumn id="7" xr3:uid="{00000000-0010-0000-2700-000007000000}" name="CONFIRMAÇÃO" dataDxfId="151" dataCellStyle="Normal"/>
    <tableColumn id="11" xr3:uid="{00000000-0010-0000-2700-00000B000000}" name="COMPARECEU?" dataDxfId="150" dataCellStyle="Normal"/>
    <tableColumn id="8" xr3:uid="{00000000-0010-0000-2700-000008000000}" name="FILA DE ESPERA" dataDxfId="149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124" totalsRowDxfId="123">
  <autoFilter ref="C5:N46" xr:uid="{00000000-0009-0000-0100-00001E000000}"/>
  <tableColumns count="12">
    <tableColumn id="1" xr3:uid="{00000000-0010-0000-2600-000001000000}" name="NOME" totalsRowFunction="count" dataDxfId="122" dataCellStyle="Normal"/>
    <tableColumn id="2" xr3:uid="{00000000-0010-0000-2600-000002000000}" name="IDADE" dataDxfId="121" dataCellStyle="Normal"/>
    <tableColumn id="3" xr3:uid="{00000000-0010-0000-2600-000003000000}" name="EXAME" dataDxfId="120" dataCellStyle="Normal"/>
    <tableColumn id="4" xr3:uid="{00000000-0010-0000-2600-000004000000}" name="CONVÊNIO" dataDxfId="119" dataCellStyle="Normal"/>
    <tableColumn id="10" xr3:uid="{00000000-0010-0000-2600-00000A000000}" name="GUIA CONVÊNIO" dataDxfId="118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117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116" dataCellStyle="Normal"/>
    <tableColumn id="7" xr3:uid="{00000000-0010-0000-2600-000007000000}" name="CONFIRMAÇÃO" dataDxfId="115" dataCellStyle="Normal"/>
    <tableColumn id="11" xr3:uid="{00000000-0010-0000-2600-00000B000000}" name="COMPARECEU?" dataDxfId="114" dataCellStyle="Normal"/>
    <tableColumn id="8" xr3:uid="{00000000-0010-0000-2600-000008000000}" name="FILA DE ESPERA" dataDxfId="113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148" totalsRowDxfId="147">
  <autoFilter ref="C5:N46" xr:uid="{00000000-0009-0000-0100-000021000000}"/>
  <tableColumns count="12">
    <tableColumn id="1" xr3:uid="{00000000-0010-0000-2800-000001000000}" name="NOME" totalsRowFunction="count" dataDxfId="146" dataCellStyle="Normal"/>
    <tableColumn id="2" xr3:uid="{00000000-0010-0000-2800-000002000000}" name="IDADE" dataDxfId="145" dataCellStyle="Normal"/>
    <tableColumn id="3" xr3:uid="{00000000-0010-0000-2800-000003000000}" name="EXAME" dataDxfId="144" dataCellStyle="Normal"/>
    <tableColumn id="4" xr3:uid="{00000000-0010-0000-2800-000004000000}" name="CONVÊNIO" dataDxfId="143" dataCellStyle="Normal"/>
    <tableColumn id="10" xr3:uid="{00000000-0010-0000-2800-00000A000000}" name="GUIA CONVÊNIO" dataDxfId="142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141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140" dataCellStyle="Normal"/>
    <tableColumn id="7" xr3:uid="{00000000-0010-0000-2800-000007000000}" name="CONFIRMAÇÃO" dataDxfId="139" dataCellStyle="Normal"/>
    <tableColumn id="11" xr3:uid="{00000000-0010-0000-2800-00000B000000}" name="COMPARECEU?" dataDxfId="138" dataCellStyle="Normal"/>
    <tableColumn id="8" xr3:uid="{00000000-0010-0000-2800-000008000000}" name="FILA DE ESPERA" dataDxfId="137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591" totalsRowDxfId="590">
  <autoFilter ref="C5:N46" xr:uid="{00000000-0009-0000-0100-000027000000}"/>
  <tableColumns count="12">
    <tableColumn id="1" xr3:uid="{00000000-0010-0000-0000-000001000000}" name="NOME" totalsRowFunction="count" dataDxfId="589" dataCellStyle="Normal"/>
    <tableColumn id="2" xr3:uid="{00000000-0010-0000-0000-000002000000}" name="IDADE" dataDxfId="588" dataCellStyle="Normal"/>
    <tableColumn id="3" xr3:uid="{00000000-0010-0000-0000-000003000000}" name="EXAME" dataDxfId="587" dataCellStyle="Normal"/>
    <tableColumn id="4" xr3:uid="{00000000-0010-0000-0000-000004000000}" name="CONVÊNIO" dataDxfId="586" dataCellStyle="Normal"/>
    <tableColumn id="10" xr3:uid="{00000000-0010-0000-0000-00000A000000}" name="GUIA CONVÊNIO" dataDxfId="585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calculatedColumnFormula>
    </tableColumn>
    <tableColumn id="11" xr3:uid="{61BA9FCB-9BF4-4729-89D4-78685DD83781}" name="PAGAMENTO" dataDxfId="584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583" dataCellStyle="Normal"/>
    <tableColumn id="7" xr3:uid="{00000000-0010-0000-0000-000007000000}" name="CONFIRMAÇÃO" dataDxfId="582" dataCellStyle="Normal"/>
    <tableColumn id="16" xr3:uid="{00000000-0010-0000-0000-000010000000}" name="COMPARECEU?" dataDxfId="581" dataCellStyle="Normal"/>
    <tableColumn id="8" xr3:uid="{00000000-0010-0000-0000-000008000000}" name="FILA DE ESPERA" dataDxfId="580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136" totalsRowDxfId="135">
  <autoFilter ref="C5:N46" xr:uid="{00000000-0009-0000-0100-000020000000}"/>
  <tableColumns count="12">
    <tableColumn id="1" xr3:uid="{00000000-0010-0000-2500-000001000000}" name="NOME" totalsRowFunction="count" dataDxfId="134" dataCellStyle="Normal"/>
    <tableColumn id="2" xr3:uid="{00000000-0010-0000-2500-000002000000}" name="IDADE" dataDxfId="133" dataCellStyle="Normal"/>
    <tableColumn id="3" xr3:uid="{00000000-0010-0000-2500-000003000000}" name="EXAME" dataDxfId="132" dataCellStyle="Normal"/>
    <tableColumn id="4" xr3:uid="{00000000-0010-0000-2500-000004000000}" name="CONVÊNIO" dataDxfId="131" dataCellStyle="Normal"/>
    <tableColumn id="10" xr3:uid="{00000000-0010-0000-2500-00000A000000}" name="GUIA CONVÊNIO" dataDxfId="130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129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128" dataCellStyle="Normal"/>
    <tableColumn id="7" xr3:uid="{00000000-0010-0000-2500-000007000000}" name="CONFIRMAÇÃO" dataDxfId="127" dataCellStyle="Normal"/>
    <tableColumn id="11" xr3:uid="{00000000-0010-0000-2500-00000B000000}" name="COMPARECEU?" dataDxfId="126" dataCellStyle="Normal"/>
    <tableColumn id="8" xr3:uid="{00000000-0010-0000-2500-000008000000}" name="FILA DE ESPERA" dataDxfId="125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112" totalsRowDxfId="111">
  <autoFilter ref="C5:N46" xr:uid="{00000000-0009-0000-0100-000022000000}"/>
  <tableColumns count="12">
    <tableColumn id="1" xr3:uid="{00000000-0010-0000-2900-000001000000}" name="NOME" totalsRowFunction="count" dataDxfId="110" dataCellStyle="Normal"/>
    <tableColumn id="2" xr3:uid="{00000000-0010-0000-2900-000002000000}" name="IDADE" dataDxfId="109" dataCellStyle="Normal"/>
    <tableColumn id="3" xr3:uid="{00000000-0010-0000-2900-000003000000}" name="EXAME" dataDxfId="108" dataCellStyle="Normal"/>
    <tableColumn id="4" xr3:uid="{00000000-0010-0000-2900-000004000000}" name="CONVÊNIO" dataDxfId="107" dataCellStyle="Normal"/>
    <tableColumn id="10" xr3:uid="{00000000-0010-0000-2900-00000A000000}" name="GUIA CONVÊNIO" dataDxfId="106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105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104" dataCellStyle="Normal"/>
    <tableColumn id="7" xr3:uid="{00000000-0010-0000-2900-000007000000}" name="CONFIRMAÇÃO" dataDxfId="103" dataCellStyle="Normal"/>
    <tableColumn id="11" xr3:uid="{00000000-0010-0000-2900-00000B000000}" name="COMPARECEU?" dataDxfId="102" dataCellStyle="Normal"/>
    <tableColumn id="8" xr3:uid="{00000000-0010-0000-2900-000008000000}" name="FILA DE ESPERA" dataDxfId="101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05897DB-B9D6-42C8-BBE2-13D6BCBC2A26}" name="Tabela8I21222324252627282930313233343539" displayName="Tabela8I21222324252627282930313233343539" ref="C5:N47" totalsRowCount="1" headerRowDxfId="100" totalsRowDxfId="99">
  <autoFilter ref="C5:N46" xr:uid="{00000000-0009-0000-0100-000022000000}"/>
  <tableColumns count="12">
    <tableColumn id="1" xr3:uid="{7F62DBE7-FE58-4987-88CA-304271F6E757}" name="NOME" totalsRowFunction="count" dataDxfId="98" dataCellStyle="Normal"/>
    <tableColumn id="2" xr3:uid="{9707D776-AC42-413A-AE95-4E6E88761853}" name="IDADE" dataDxfId="97" dataCellStyle="Normal"/>
    <tableColumn id="3" xr3:uid="{285CC326-36B1-45ED-82F0-4C701B4F0F38}" name="EXAME" dataDxfId="96" dataCellStyle="Normal"/>
    <tableColumn id="4" xr3:uid="{F6049FFA-3F33-488D-86A2-23A1D315F3FE}" name="CONVÊNIO" dataDxfId="95" dataCellStyle="Normal"/>
    <tableColumn id="10" xr3:uid="{FD6BE951-87FA-4E2A-9079-106A5D193D58}" name="GUIA CONVÊNIO" dataDxfId="94" dataCellStyle="Normal"/>
    <tableColumn id="9" xr3:uid="{14E624E4-E18A-4529-A3D9-D72A4768492D}" name="VALOR" dataCellStyle="Moeda">
      <calculatedColumnFormula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calculatedColumnFormula>
    </tableColumn>
    <tableColumn id="12" xr3:uid="{C66032AD-2A0F-446C-966C-CAAF75B97921}" name="PAGAMENTO" dataDxfId="93" dataCellStyle="Normal"/>
    <tableColumn id="5" xr3:uid="{6F904708-8EF0-4426-9683-CCAFCDEFDA2B}" name="MÉDICA" dataCellStyle="Normal">
      <calculatedColumnFormula>IF(Tabela8I21222324252627282930313233343539[[#This Row],[EXAME]]&lt;&gt;"","Dra. Ilca","")</calculatedColumnFormula>
    </tableColumn>
    <tableColumn id="6" xr3:uid="{5658EA7B-BA3E-47B4-910D-D71692603B16}" name="TELEFONE" dataDxfId="92" dataCellStyle="Normal"/>
    <tableColumn id="7" xr3:uid="{3C53B17A-6DA9-49DF-9699-239B3C551550}" name="CONFIRMAÇÃO" dataDxfId="91" dataCellStyle="Normal"/>
    <tableColumn id="11" xr3:uid="{AF5157B8-390A-4AC4-8F57-85E3DED4A309}" name="COMPARECEU?" dataDxfId="90" dataCellStyle="Normal"/>
    <tableColumn id="8" xr3:uid="{F13A2C66-D50F-4295-9617-0EA5D94F66EA}" name="FILA DE ESPERA" dataDxfId="89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6" totalsRowShown="0" headerRowDxfId="88">
  <autoFilter ref="B2:E26" xr:uid="{00000000-0009-0000-0100-000003000000}"/>
  <tableColumns count="4">
    <tableColumn id="1" xr3:uid="{00000000-0010-0000-2C00-000001000000}" name="EXAME"/>
    <tableColumn id="2" xr3:uid="{00000000-0010-0000-2C00-000002000000}" name="VALOR PARTICULAR" dataDxfId="87"/>
    <tableColumn id="3" xr3:uid="{00000000-0010-0000-2C00-000003000000}" name="CONVÊNIO"/>
    <tableColumn id="4" xr3:uid="{00000000-0010-0000-2C00-000004000000}" name="VALOR CONVÊNIO" dataDxfId="8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567" totalsRowDxfId="566">
  <autoFilter ref="C5:N46" xr:uid="{00000000-0009-0000-0100-000004000000}"/>
  <tableColumns count="12">
    <tableColumn id="1" xr3:uid="{00000000-0010-0000-0500-000001000000}" name="NOME" totalsRowFunction="count" dataDxfId="565" dataCellStyle="Normal"/>
    <tableColumn id="2" xr3:uid="{00000000-0010-0000-0500-000002000000}" name="IDADE" dataDxfId="564" dataCellStyle="Normal"/>
    <tableColumn id="3" xr3:uid="{00000000-0010-0000-0500-000003000000}" name="EXAME" dataDxfId="563" dataCellStyle="Normal"/>
    <tableColumn id="4" xr3:uid="{00000000-0010-0000-0500-000004000000}" name="CONVÊNIO" dataDxfId="562" dataCellStyle="Normal"/>
    <tableColumn id="10" xr3:uid="{00000000-0010-0000-0500-00000A000000}" name="GUIA CONVÊNIO" dataDxfId="561" dataCellStyle="Normal"/>
    <tableColumn id="9" xr3:uid="{00000000-0010-0000-0500-000009000000}" name="VALOR" totalsRowDxfId="560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calculatedColumnFormula>
    </tableColumn>
    <tableColumn id="11" xr3:uid="{99D1A106-EE09-4CB8-BA36-1C4E4F25687A}" name="PAGAMENTO" dataDxfId="559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558" dataCellStyle="Normal"/>
    <tableColumn id="7" xr3:uid="{00000000-0010-0000-0500-000007000000}" name="CONFIRMAÇÃO" dataDxfId="557" dataCellStyle="Normal"/>
    <tableColumn id="12" xr3:uid="{00000000-0010-0000-0500-00000C000000}" name="COMPARECEU?" dataDxfId="556" dataCellStyle="Normal"/>
    <tableColumn id="8" xr3:uid="{00000000-0010-0000-0500-000008000000}" name="FILA DE ESPERA" dataDxfId="555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554" totalsRowDxfId="553">
  <autoFilter ref="C5:N46" xr:uid="{00000000-0009-0000-0100-00000F000000}"/>
  <tableColumns count="12">
    <tableColumn id="1" xr3:uid="{00000000-0010-0000-0800-000001000000}" name="NOME" totalsRowFunction="count" dataDxfId="552" dataCellStyle="Normal"/>
    <tableColumn id="2" xr3:uid="{00000000-0010-0000-0800-000002000000}" name="IDADE" dataDxfId="551" dataCellStyle="Normal"/>
    <tableColumn id="3" xr3:uid="{00000000-0010-0000-0800-000003000000}" name="EXAME" dataDxfId="550" dataCellStyle="Normal"/>
    <tableColumn id="4" xr3:uid="{00000000-0010-0000-0800-000004000000}" name="CONVÊNIO" dataDxfId="549" dataCellStyle="Normal"/>
    <tableColumn id="10" xr3:uid="{00000000-0010-0000-0800-00000A000000}" name="GUIA CONVÊNIO" dataDxfId="548" dataCellStyle="Normal"/>
    <tableColumn id="9" xr3:uid="{00000000-0010-0000-0800-000009000000}" name="VALOR" totalsRowDxfId="547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calculatedColumnFormula>
    </tableColumn>
    <tableColumn id="12" xr3:uid="{45782C4C-ABF4-4FF2-8964-9E7811380D1D}" name="PAGAMENTO" dataDxfId="546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545" dataCellStyle="Normal"/>
    <tableColumn id="7" xr3:uid="{00000000-0010-0000-0800-000007000000}" name="CONFIRMAÇÃO" dataDxfId="544" dataCellStyle="Normal"/>
    <tableColumn id="11" xr3:uid="{00000000-0010-0000-0800-00000B000000}" name="COMPARECEU?" dataDxfId="543" dataCellStyle="Normal"/>
    <tableColumn id="8" xr3:uid="{00000000-0010-0000-0800-000008000000}" name="FILA DE ESPERA" dataDxfId="54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515" totalsRowDxfId="514">
  <autoFilter ref="C5:N46" xr:uid="{00000000-0009-0000-0100-000006000000}"/>
  <tableColumns count="12">
    <tableColumn id="1" xr3:uid="{00000000-0010-0000-0700-000001000000}" name="NOME" totalsRowFunction="count" dataDxfId="513" dataCellStyle="Normal"/>
    <tableColumn id="2" xr3:uid="{00000000-0010-0000-0700-000002000000}" name="IDADE" dataDxfId="512" dataCellStyle="Normal"/>
    <tableColumn id="3" xr3:uid="{00000000-0010-0000-0700-000003000000}" name="EXAME" dataDxfId="511" dataCellStyle="Normal"/>
    <tableColumn id="4" xr3:uid="{00000000-0010-0000-0700-000004000000}" name="CONVÊNIO" dataDxfId="510" dataCellStyle="Normal"/>
    <tableColumn id="10" xr3:uid="{00000000-0010-0000-0700-00000A000000}" name="GUIA CONVÊNIO" dataDxfId="509" dataCellStyle="Normal"/>
    <tableColumn id="9" xr3:uid="{00000000-0010-0000-0700-000009000000}" name="VALOR" totalsRowDxfId="508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calculatedColumnFormula>
    </tableColumn>
    <tableColumn id="11" xr3:uid="{0C056BB7-57E9-4ECC-950D-B5F4742A4845}" name="PAGAMENTO" dataDxfId="507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506" dataCellStyle="Normal"/>
    <tableColumn id="7" xr3:uid="{00000000-0010-0000-0700-000007000000}" name="CONFIRMAÇÃO" dataDxfId="505" dataCellStyle="Normal"/>
    <tableColumn id="12" xr3:uid="{00000000-0010-0000-0700-00000C000000}" name="COMPARECEU?" dataDxfId="504" dataCellStyle="Normal"/>
    <tableColumn id="8" xr3:uid="{00000000-0010-0000-0700-000008000000}" name="FILA DE ESPERA" dataDxfId="503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528" totalsRowDxfId="527">
  <autoFilter ref="C5:N46" xr:uid="{00000000-0009-0000-0100-00000E000000}"/>
  <tableColumns count="12">
    <tableColumn id="1" xr3:uid="{00000000-0010-0000-0600-000001000000}" name="NOME" totalsRowFunction="count" dataDxfId="526" dataCellStyle="Normal"/>
    <tableColumn id="2" xr3:uid="{00000000-0010-0000-0600-000002000000}" name="IDADE" dataDxfId="525" dataCellStyle="Normal"/>
    <tableColumn id="3" xr3:uid="{00000000-0010-0000-0600-000003000000}" name="EXAME" dataDxfId="524" dataCellStyle="Normal"/>
    <tableColumn id="4" xr3:uid="{00000000-0010-0000-0600-000004000000}" name="CONVÊNIO" dataDxfId="523" dataCellStyle="Normal"/>
    <tableColumn id="10" xr3:uid="{00000000-0010-0000-0600-00000A000000}" name="GUIA CONVÊNIO" dataDxfId="522" dataCellStyle="Normal"/>
    <tableColumn id="9" xr3:uid="{00000000-0010-0000-0600-000009000000}" name="VALOR" totalsRowDxfId="521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calculatedColumnFormula>
    </tableColumn>
    <tableColumn id="12" xr3:uid="{7607E1E3-EEA9-4BB8-B06B-178D5F2BE0EA}" name="PAGAMENTO" dataDxfId="520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519" dataCellStyle="Normal"/>
    <tableColumn id="7" xr3:uid="{00000000-0010-0000-0600-000007000000}" name="CONFIRMAÇÃO" dataDxfId="518" dataCellStyle="Normal"/>
    <tableColumn id="11" xr3:uid="{00000000-0010-0000-0600-00000B000000}" name="COMPARECEU?" dataDxfId="517" dataCellStyle="Normal"/>
    <tableColumn id="8" xr3:uid="{00000000-0010-0000-0600-000008000000}" name="FILA DE ESPERA" dataDxfId="516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541" totalsRowDxfId="540">
  <autoFilter ref="C5:N46" xr:uid="{00000000-0009-0000-0100-000010000000}"/>
  <tableColumns count="12">
    <tableColumn id="1" xr3:uid="{00000000-0010-0000-0900-000001000000}" name="NOME" totalsRowFunction="count" dataDxfId="539" dataCellStyle="Normal"/>
    <tableColumn id="2" xr3:uid="{00000000-0010-0000-0900-000002000000}" name="IDADE" dataDxfId="538" dataCellStyle="Normal"/>
    <tableColumn id="3" xr3:uid="{00000000-0010-0000-0900-000003000000}" name="EXAME" dataDxfId="537" dataCellStyle="Normal"/>
    <tableColumn id="4" xr3:uid="{00000000-0010-0000-0900-000004000000}" name="CONVÊNIO" dataDxfId="536" dataCellStyle="Normal"/>
    <tableColumn id="10" xr3:uid="{00000000-0010-0000-0900-00000A000000}" name="GUIA CONVÊNIO" dataDxfId="535" dataCellStyle="Normal"/>
    <tableColumn id="9" xr3:uid="{00000000-0010-0000-0900-000009000000}" name="VALOR" totalsRowDxfId="534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calculatedColumnFormula>
    </tableColumn>
    <tableColumn id="12" xr3:uid="{CBFD7EFA-9E58-4F01-B033-9685699328C7}" name="PAGAMENTO" dataDxfId="533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532" dataCellStyle="Normal"/>
    <tableColumn id="7" xr3:uid="{00000000-0010-0000-0900-000007000000}" name="CONFIRMAÇÃO" dataDxfId="531" dataCellStyle="Normal"/>
    <tableColumn id="11" xr3:uid="{00000000-0010-0000-0900-00000B000000}" name="COMPARECEU?" dataDxfId="530" dataCellStyle="Normal"/>
    <tableColumn id="8" xr3:uid="{00000000-0010-0000-0900-000008000000}" name="FILA DE ESPERA" dataDxfId="529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zoomScale="80" zoomScaleNormal="80" workbookViewId="0">
      <selection activeCell="C9" sqref="C9"/>
    </sheetView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7" t="s">
        <v>0</v>
      </c>
      <c r="E2" s="6"/>
      <c r="F2" s="6"/>
      <c r="G2" s="13" t="str">
        <f>IF(C5=1,"JANEIRO",IF(C5=2,"FEVEREIRO",IF(C5=3,"MARÇO",IF(C5=4,"ABRIL",IF(C5=5,"MAIO",IF(C5=6,"JUNHO",IF(C5=7,"JULHO",IF(C5=8,"AGOSTO",IF(C5=9,"SETEMBRO",IF(C5=10,"OUTUBRO",IF(C5=11,"NOVEMBRO",IF(C5=12,"DEZEMBRO",""))))))))))))</f>
        <v>SETEMBRO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 x14ac:dyDescent="0.55000000000000004">
      <c r="B5" s="3" t="s">
        <v>1</v>
      </c>
      <c r="C5" s="2">
        <v>9</v>
      </c>
      <c r="D5" s="3" t="s">
        <v>2</v>
      </c>
      <c r="E5" s="25">
        <v>2023</v>
      </c>
      <c r="F5" s="23" t="s">
        <v>3</v>
      </c>
      <c r="G5" s="23"/>
      <c r="H5" s="23" t="str">
        <f>IF(I8=B8,B9,IF(I8=C8,C9,IF(I8=D8,D9,IF(I8=E8,E9,IF(I8=F8,F9,IF(I8=G8,G9,IF(I8=H8,H9,"")))))))</f>
        <v>SEXTA-FEIRA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6</v>
      </c>
      <c r="J8" s="1">
        <f>DATE(E5,C5,31)</f>
        <v>45200</v>
      </c>
    </row>
    <row r="9" spans="1:16" x14ac:dyDescent="0.25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 x14ac:dyDescent="0.25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 t="str">
        <f t="shared" si="0"/>
        <v/>
      </c>
      <c r="F10" s="5" t="str">
        <f t="shared" si="0"/>
        <v/>
      </c>
      <c r="G10" s="5">
        <f t="shared" si="0"/>
        <v>1</v>
      </c>
      <c r="H10" s="5">
        <f t="shared" si="0"/>
        <v>2</v>
      </c>
    </row>
    <row r="11" spans="1:16" x14ac:dyDescent="0.25">
      <c r="B11" s="18"/>
      <c r="C11" t="str">
        <f t="shared" ref="C11:E11" si="1">IF(C10="","","Dra. Joizeanne")</f>
        <v/>
      </c>
      <c r="D11" s="24" t="str">
        <f t="shared" si="1"/>
        <v/>
      </c>
      <c r="E11" s="24" t="str">
        <f t="shared" si="1"/>
        <v/>
      </c>
      <c r="F11" s="24" t="str">
        <f>IF(F10="","","Dra. Joizeanne")</f>
        <v/>
      </c>
      <c r="G11" t="str">
        <f t="shared" ref="G11" si="2">IF(G10="","","Dra. Joizeanne")</f>
        <v>Dra. Joizeanne</v>
      </c>
      <c r="H11" s="18"/>
    </row>
    <row r="12" spans="1:16" x14ac:dyDescent="0.25">
      <c r="B12" s="18"/>
      <c r="C12" t="str">
        <f t="shared" ref="C12:E12" si="3">IF(C10="","","Dra. Ilca")</f>
        <v/>
      </c>
      <c r="D12" s="24" t="str">
        <f t="shared" si="3"/>
        <v/>
      </c>
      <c r="E12" s="24" t="str">
        <f t="shared" si="3"/>
        <v/>
      </c>
      <c r="F12" s="24" t="str">
        <f>IF(F10="","","Dra. Ilca")</f>
        <v/>
      </c>
      <c r="G12" t="str">
        <f t="shared" ref="G12" si="4">IF(G10="","","Dra. Ilca")</f>
        <v>Dra. Ilca</v>
      </c>
      <c r="H12" s="18"/>
    </row>
    <row r="13" spans="1:16" x14ac:dyDescent="0.25">
      <c r="B13" s="19"/>
      <c r="C13" s="19"/>
      <c r="D13" s="19"/>
      <c r="E13" s="19"/>
      <c r="F13" s="19"/>
      <c r="G13" s="19"/>
      <c r="H13" s="19"/>
    </row>
    <row r="14" spans="1:16" x14ac:dyDescent="0.25">
      <c r="B14" s="5">
        <f>IFERROR(IF(H10&gt;=31,"",H10+1),"")</f>
        <v>3</v>
      </c>
      <c r="C14" s="5">
        <f>IFERROR(IF(B14&gt;=31,"",B14+1),"")</f>
        <v>4</v>
      </c>
      <c r="D14" s="5">
        <f t="shared" ref="D14:H14" si="5">IFERROR(IF(C14&gt;=31,"",C14+1),"")</f>
        <v>5</v>
      </c>
      <c r="E14" s="5">
        <f t="shared" si="5"/>
        <v>6</v>
      </c>
      <c r="F14" s="5">
        <f t="shared" si="5"/>
        <v>7</v>
      </c>
      <c r="G14" s="5">
        <f t="shared" si="5"/>
        <v>8</v>
      </c>
      <c r="H14" s="5">
        <f t="shared" si="5"/>
        <v>9</v>
      </c>
    </row>
    <row r="15" spans="1:16" x14ac:dyDescent="0.25">
      <c r="B15" s="18"/>
      <c r="C15" t="str">
        <f t="shared" ref="C15" si="6">IF(C14="","","Dra. Joizeanne")</f>
        <v>Dra. Joizeanne</v>
      </c>
      <c r="D15" s="24" t="str">
        <f t="shared" ref="D15" si="7">IF(D14="","","Dra. Joizeanne")</f>
        <v>Dra. Joizeanne</v>
      </c>
      <c r="E15" s="24" t="str">
        <f t="shared" ref="E15" si="8">IF(E14="","","Dra. Joizeanne")</f>
        <v>Dra. Joizeanne</v>
      </c>
      <c r="F15" s="24" t="str">
        <f>IF(F14="","","Dra. Joizeanne")</f>
        <v>Dra. Joizeanne</v>
      </c>
      <c r="G15" t="str">
        <f t="shared" ref="G15" si="9">IF(G14="","","Dra. Joizeanne")</f>
        <v>Dra. Joizeanne</v>
      </c>
      <c r="H15" s="18"/>
    </row>
    <row r="16" spans="1:16" x14ac:dyDescent="0.25">
      <c r="B16" s="18"/>
      <c r="C16" t="str">
        <f t="shared" ref="C16:E16" si="10">IF(C14="","","Dra. Ilca")</f>
        <v>Dra. Ilca</v>
      </c>
      <c r="D16" s="24" t="str">
        <f t="shared" si="10"/>
        <v>Dra. Ilca</v>
      </c>
      <c r="E16" s="24" t="str">
        <f t="shared" si="10"/>
        <v>Dra. Ilca</v>
      </c>
      <c r="F16" s="24" t="str">
        <f>IF(F14="","","Dra. Ilca")</f>
        <v>Dra. Ilca</v>
      </c>
      <c r="G16" t="str">
        <f t="shared" ref="G16" si="11">IF(G14="","","Dra. Ilca")</f>
        <v>Dra. Ilca</v>
      </c>
      <c r="H16" s="18"/>
    </row>
    <row r="17" spans="2:8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5">
        <f>IFERROR(IF(H14&gt;=31,"",H14+1),"")</f>
        <v>10</v>
      </c>
      <c r="C18" s="5">
        <f>IFERROR(IF(B18&gt;=31,"",B18+1),"")</f>
        <v>11</v>
      </c>
      <c r="D18" s="5">
        <f t="shared" ref="D18:H18" si="12">IFERROR(IF(C18&gt;=31,"",C18+1),"")</f>
        <v>12</v>
      </c>
      <c r="E18" s="5">
        <f t="shared" si="12"/>
        <v>13</v>
      </c>
      <c r="F18" s="5">
        <f t="shared" si="12"/>
        <v>14</v>
      </c>
      <c r="G18" s="5">
        <f t="shared" si="12"/>
        <v>15</v>
      </c>
      <c r="H18" s="5">
        <f t="shared" si="12"/>
        <v>16</v>
      </c>
    </row>
    <row r="19" spans="2:8" x14ac:dyDescent="0.25">
      <c r="B19" s="18"/>
      <c r="C19" t="str">
        <f t="shared" ref="C19" si="13">IF(C18="","","Dra. Joizeanne")</f>
        <v>Dra. Joizeanne</v>
      </c>
      <c r="D19" s="24" t="str">
        <f t="shared" ref="D19" si="14">IF(D18="","","Dra. Joizeanne")</f>
        <v>Dra. Joizeanne</v>
      </c>
      <c r="E19" s="24" t="str">
        <f t="shared" ref="E19" si="15">IF(E18="","","Dra. Joizeanne")</f>
        <v>Dra. Joizeanne</v>
      </c>
      <c r="F19" s="24" t="str">
        <f>IF(F18="","","Dra. Joizeanne")</f>
        <v>Dra. Joizeanne</v>
      </c>
      <c r="G19" t="str">
        <f t="shared" ref="G19" si="16">IF(G18="","","Dra. Joizeanne")</f>
        <v>Dra. Joizeanne</v>
      </c>
      <c r="H19" s="18"/>
    </row>
    <row r="20" spans="2:8" x14ac:dyDescent="0.25">
      <c r="B20" s="18"/>
      <c r="C20" t="str">
        <f t="shared" ref="C20:E20" si="17">IF(C18="","","Dra. Ilca")</f>
        <v>Dra. Ilca</v>
      </c>
      <c r="D20" s="24" t="str">
        <f t="shared" si="17"/>
        <v>Dra. Ilca</v>
      </c>
      <c r="E20" s="24" t="str">
        <f t="shared" si="17"/>
        <v>Dra. Ilca</v>
      </c>
      <c r="F20" s="24" t="str">
        <f>IF(F18="","","Dra. Ilca")</f>
        <v>Dra. Ilca</v>
      </c>
      <c r="G20" t="str">
        <f t="shared" ref="G20" si="18">IF(G18="","","Dra. Ilca")</f>
        <v>Dra. Ilca</v>
      </c>
      <c r="H20" s="18"/>
    </row>
    <row r="21" spans="2:8" x14ac:dyDescent="0.25">
      <c r="B21" s="19"/>
      <c r="C21" s="19"/>
      <c r="D21" s="19"/>
      <c r="E21" s="19"/>
      <c r="F21" s="19"/>
      <c r="G21" s="19"/>
      <c r="H21" s="19"/>
    </row>
    <row r="22" spans="2:8" x14ac:dyDescent="0.25">
      <c r="B22" s="5">
        <f>IFERROR(IF(H18&gt;=31,"",H18+1),"")</f>
        <v>17</v>
      </c>
      <c r="C22" s="5">
        <f>IFERROR(IF(B22&gt;=31,"",B22+1),"")</f>
        <v>18</v>
      </c>
      <c r="D22" s="5">
        <f t="shared" ref="D22:H22" si="19">IFERROR(IF(C22&gt;=31,"",C22+1),"")</f>
        <v>19</v>
      </c>
      <c r="E22" s="5">
        <f t="shared" si="19"/>
        <v>20</v>
      </c>
      <c r="F22" s="5">
        <f t="shared" si="19"/>
        <v>21</v>
      </c>
      <c r="G22" s="5">
        <f t="shared" si="19"/>
        <v>22</v>
      </c>
      <c r="H22" s="5">
        <f t="shared" si="19"/>
        <v>23</v>
      </c>
    </row>
    <row r="23" spans="2:8" x14ac:dyDescent="0.25">
      <c r="B23" s="18"/>
      <c r="C23" t="str">
        <f t="shared" ref="C23" si="20">IF(C22="","","Dra. Joizeanne")</f>
        <v>Dra. Joizeanne</v>
      </c>
      <c r="D23" s="24" t="str">
        <f t="shared" ref="D23" si="21">IF(D22="","","Dra. Joizeanne")</f>
        <v>Dra. Joizeanne</v>
      </c>
      <c r="E23" s="24" t="str">
        <f t="shared" ref="E23" si="22">IF(E22="","","Dra. Joizeanne")</f>
        <v>Dra. Joizeanne</v>
      </c>
      <c r="F23" s="24" t="str">
        <f>IF(F22="","","Dra. Joizeanne")</f>
        <v>Dra. Joizeanne</v>
      </c>
      <c r="G23" t="str">
        <f t="shared" ref="G23" si="23">IF(G22="","","Dra. Joizeanne")</f>
        <v>Dra. Joizeanne</v>
      </c>
      <c r="H23" s="18"/>
    </row>
    <row r="24" spans="2:8" x14ac:dyDescent="0.25">
      <c r="B24" s="18"/>
      <c r="C24" t="str">
        <f t="shared" ref="C24:E24" si="24">IF(C22="","","Dra. Ilca")</f>
        <v>Dra. Ilca</v>
      </c>
      <c r="D24" s="24" t="str">
        <f t="shared" si="24"/>
        <v>Dra. Ilca</v>
      </c>
      <c r="E24" s="24" t="str">
        <f t="shared" si="24"/>
        <v>Dra. Ilca</v>
      </c>
      <c r="F24" s="24" t="str">
        <f>IF(F22="","","Dra. Ilca")</f>
        <v>Dra. Ilca</v>
      </c>
      <c r="G24" t="str">
        <f t="shared" ref="G24" si="25">IF(G22="","","Dra. Ilca")</f>
        <v>Dra. Ilca</v>
      </c>
      <c r="H24" s="18"/>
    </row>
    <row r="25" spans="2:8" x14ac:dyDescent="0.25">
      <c r="B25" s="19"/>
      <c r="C25" s="19"/>
      <c r="D25" s="19"/>
      <c r="E25" s="19"/>
      <c r="F25" s="19"/>
      <c r="G25" s="19"/>
      <c r="H25" s="19"/>
    </row>
    <row r="26" spans="2:8" x14ac:dyDescent="0.25">
      <c r="B26" s="5">
        <f>IFERROR(IF(H22&gt;=31,"",H22+1),"")</f>
        <v>24</v>
      </c>
      <c r="C26" s="5">
        <f>IFERROR(IF(B26&gt;=31,"",B26+1),"")</f>
        <v>25</v>
      </c>
      <c r="D26" s="5">
        <f t="shared" ref="D26:H26" si="26">IFERROR(IF(C26&gt;=31,"",C26+1),"")</f>
        <v>26</v>
      </c>
      <c r="E26" s="5">
        <f t="shared" si="26"/>
        <v>27</v>
      </c>
      <c r="F26" s="5">
        <f t="shared" si="26"/>
        <v>28</v>
      </c>
      <c r="G26" s="5">
        <f t="shared" si="26"/>
        <v>29</v>
      </c>
      <c r="H26" s="5">
        <f t="shared" si="26"/>
        <v>30</v>
      </c>
    </row>
    <row r="27" spans="2:8" x14ac:dyDescent="0.25">
      <c r="B27" s="18"/>
      <c r="C27" t="str">
        <f t="shared" ref="C27" si="27">IF(C26="","","Dra. Joizeanne")</f>
        <v>Dra. Joizeanne</v>
      </c>
      <c r="D27" s="24" t="str">
        <f t="shared" ref="D27" si="28">IF(D26="","","Dra. Joizeanne")</f>
        <v>Dra. Joizeanne</v>
      </c>
      <c r="E27" s="24" t="str">
        <f t="shared" ref="E27" si="29">IF(E26="","","Dra. Joizeanne")</f>
        <v>Dra. Joizeanne</v>
      </c>
      <c r="F27" s="24" t="str">
        <f>IF(F26="","","Dra. Joizeanne")</f>
        <v>Dra. Joizeanne</v>
      </c>
      <c r="G27" t="str">
        <f t="shared" ref="G27" si="30">IF(G26="","","Dra. Joizeanne")</f>
        <v>Dra. Joizeanne</v>
      </c>
      <c r="H27" s="18"/>
    </row>
    <row r="28" spans="2:8" x14ac:dyDescent="0.25">
      <c r="B28" s="18"/>
      <c r="C28" t="str">
        <f t="shared" ref="C28:E28" si="31">IF(C26="","","Dra. Ilca")</f>
        <v>Dra. Ilca</v>
      </c>
      <c r="D28" s="24" t="str">
        <f t="shared" si="31"/>
        <v>Dra. Ilca</v>
      </c>
      <c r="E28" s="24" t="str">
        <f t="shared" si="31"/>
        <v>Dra. Ilca</v>
      </c>
      <c r="F28" s="24" t="str">
        <f>IF(F26="","","Dra. Ilca")</f>
        <v>Dra. Ilca</v>
      </c>
      <c r="G28" t="str">
        <f t="shared" ref="G28" si="32">IF(G26="","","Dra. Ilca")</f>
        <v>Dra. Ilca</v>
      </c>
      <c r="H28" s="18"/>
    </row>
    <row r="29" spans="2:8" x14ac:dyDescent="0.25">
      <c r="B29" s="19"/>
      <c r="C29" s="19"/>
      <c r="D29" s="19"/>
      <c r="E29" s="19"/>
      <c r="F29" s="19"/>
      <c r="G29" s="19"/>
      <c r="H29" s="19"/>
    </row>
    <row r="30" spans="2:8" x14ac:dyDescent="0.25">
      <c r="B30" s="5">
        <f>IFERROR(IF(H26&gt;=31,"",H26+1),"")</f>
        <v>31</v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 x14ac:dyDescent="0.25">
      <c r="B31" s="18"/>
      <c r="C31" s="33" t="str">
        <f t="shared" ref="C31" si="34">IF(C30="","","Dra. Joizeanne")</f>
        <v/>
      </c>
      <c r="D31" s="18" t="str">
        <f t="shared" ref="D31" si="35">IF(D30="","","Dra. Joizeanne")</f>
        <v/>
      </c>
      <c r="E31" s="18" t="str">
        <f t="shared" ref="E31" si="36">IF(E30="","","Dra. Joizeanne")</f>
        <v/>
      </c>
      <c r="F31" s="18" t="str">
        <f>IF(F30="","","Dra. Joizeanne")</f>
        <v/>
      </c>
      <c r="G31" s="18" t="str">
        <f t="shared" ref="G31" si="37">IF(G30="","","Dra. Joizeanne")</f>
        <v/>
      </c>
      <c r="H31" s="18"/>
    </row>
    <row r="32" spans="2:8" x14ac:dyDescent="0.25">
      <c r="B32" s="18"/>
      <c r="C32" s="33" t="str">
        <f t="shared" ref="C32" si="38">IF(C30="","","Dra. Ilca")</f>
        <v/>
      </c>
      <c r="D32" s="18" t="str">
        <f t="shared" ref="D32:E32" si="39">IF(D30="","","Dra. Ilca")</f>
        <v/>
      </c>
      <c r="E32" s="18" t="str">
        <f t="shared" si="39"/>
        <v/>
      </c>
      <c r="F32" s="18" t="str">
        <f>IF(F30="","","Dra. Ilca")</f>
        <v/>
      </c>
      <c r="G32" s="18" t="str">
        <f t="shared" ref="G32" si="40">IF(G30="","","Dra. Ilca")</f>
        <v/>
      </c>
      <c r="H32" s="18"/>
    </row>
    <row r="33" spans="2:8" x14ac:dyDescent="0.25">
      <c r="B33" s="19"/>
      <c r="C33" s="19"/>
      <c r="D33" s="19"/>
      <c r="E33" s="19"/>
      <c r="F33" s="19"/>
      <c r="G33" s="19"/>
      <c r="H33" s="19"/>
    </row>
  </sheetData>
  <phoneticPr fontId="4" type="noConversion"/>
  <hyperlinks>
    <hyperlink ref="C31" location="'31J'!A1" display="'31J'!A1" xr:uid="{703B954E-A897-4111-94B3-A39128865514}"/>
    <hyperlink ref="C32" location="'31I'!A1" display="'31I'!A1" xr:uid="{D15BDC4D-F1BF-4869-9644-C1A67B140167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2542CCA4-7DE6-4364-8CB3-28AEDAAAEC0C}">
            <xm:f>#REF!&gt;=10</xm:f>
            <x14:dxf>
              <fill>
                <patternFill>
                  <bgColor theme="5" tint="0.59996337778862885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1" id="{53ED095A-137C-4FC6-A69D-3EDC09272F82}">
            <xm:f>#REF!&gt;=12</xm:f>
            <x14:dxf>
              <fill>
                <patternFill>
                  <bgColor theme="5" tint="0.59996337778862885"/>
                </patternFill>
              </fill>
            </x14:dxf>
          </x14:cfRule>
          <xm:sqref>C32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9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45178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6" s="12"/>
      <c r="J6" t="str">
        <f>IF(Tabela8J567891011121314151617[[#This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7" s="12"/>
      <c r="J7" t="str">
        <f>IF(Tabela8J567891011121314151617[[#This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8" s="12"/>
      <c r="J8" t="str">
        <f>IF(Tabela8J567891011121314151617[[#This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9" s="12"/>
      <c r="J9" t="str">
        <f>IF(Tabela8J567891011121314151617[[#This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0" s="12"/>
      <c r="J10" t="str">
        <f>IF(Tabela8J567891011121314151617[[#This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1" s="12"/>
      <c r="J11" t="str">
        <f>IF(Tabela8J567891011121314151617[[#This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2" s="12"/>
      <c r="J12" t="str">
        <f>IF(Tabela8J567891011121314151617[[#This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3" s="12"/>
      <c r="J13" t="str">
        <f>IF(Tabela8J567891011121314151617[[#This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4" s="12"/>
      <c r="J14" t="str">
        <f>IF(Tabela8J567891011121314151617[[#This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5" s="12"/>
      <c r="J15" t="str">
        <f>IF(Tabela8J567891011121314151617[[#This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6" s="12"/>
      <c r="J16" t="str">
        <f>IF(Tabela8J567891011121314151617[[#This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7" s="12"/>
      <c r="J17" t="str">
        <f>IF(Tabela8J567891011121314151617[[#This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8" s="12"/>
      <c r="J18" t="str">
        <f>IF(Tabela8J567891011121314151617[[#This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9" s="12"/>
      <c r="J19" t="str">
        <f>IF(Tabela8J567891011121314151617[[#This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0" s="12"/>
      <c r="J20" t="str">
        <f>IF(Tabela8J567891011121314151617[[#This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1" s="12"/>
      <c r="J21" t="str">
        <f>IF(Tabela8J567891011121314151617[[#This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2" s="12"/>
      <c r="J22" t="str">
        <f>IF(Tabela8J567891011121314151617[[#This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3" s="12"/>
      <c r="J23" t="str">
        <f>IF(Tabela8J567891011121314151617[[#This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4" s="12"/>
      <c r="J24" t="str">
        <f>IF(Tabela8J567891011121314151617[[#This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5" s="12"/>
      <c r="J25" t="str">
        <f>IF(Tabela8J567891011121314151617[[#This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6" s="12"/>
      <c r="J26" t="str">
        <f>IF(Tabela8J567891011121314151617[[#This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7" s="12"/>
      <c r="J27" t="str">
        <f>IF(Tabela8J567891011121314151617[[#This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8" s="12"/>
      <c r="J28" t="str">
        <f>IF(Tabela8J567891011121314151617[[#This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9" s="12"/>
      <c r="J29" t="str">
        <f>IF(Tabela8J567891011121314151617[[#This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0" s="12"/>
      <c r="J30" t="str">
        <f>IF(Tabela8J567891011121314151617[[#This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1" s="12"/>
      <c r="J31" t="str">
        <f>IF(Tabela8J567891011121314151617[[#This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2" s="12"/>
      <c r="J32" t="str">
        <f>IF(Tabela8J567891011121314151617[[#This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3" s="12"/>
      <c r="J33" t="str">
        <f>IF(Tabela8J567891011121314151617[[#This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4" s="12"/>
      <c r="J34" t="str">
        <f>IF(Tabela8J567891011121314151617[[#This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5" s="12"/>
      <c r="J35" t="str">
        <f>IF(Tabela8J567891011121314151617[[#This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6" s="12"/>
      <c r="J36" t="str">
        <f>IF(Tabela8J567891011121314151617[[#This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7" s="12"/>
      <c r="J37" t="str">
        <f>IF(Tabela8J567891011121314151617[[#This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8" s="12"/>
      <c r="J38" t="str">
        <f>IF(Tabela8J567891011121314151617[[#This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9" s="12"/>
      <c r="J39" t="str">
        <f>IF(Tabela8J567891011121314151617[[#This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0" s="12"/>
      <c r="J40" t="str">
        <f>IF(Tabela8J567891011121314151617[[#This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1" s="12"/>
      <c r="J41" t="str">
        <f>IF(Tabela8J567891011121314151617[[#This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2" s="12"/>
      <c r="J42" t="str">
        <f>IF(Tabela8J567891011121314151617[[#This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3" s="12"/>
      <c r="J43" t="str">
        <f>IF(Tabela8J567891011121314151617[[#This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4" s="12"/>
      <c r="J44" t="str">
        <f>IF(Tabela8J567891011121314151617[[#This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5" s="12"/>
      <c r="J45" t="str">
        <f>IF(Tabela8J567891011121314151617[[#This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6" s="12"/>
      <c r="J46" t="str">
        <f>IF(Tabela8J567891011121314151617[[#This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SUBTOTAL(103,Tabela8J567891011121314151617[NOME])</f>
        <v>0</v>
      </c>
      <c r="H47" s="32"/>
    </row>
  </sheetData>
  <sheetProtection sort="0" autoFilter="0"/>
  <conditionalFormatting sqref="L6:M46">
    <cfRule type="containsText" dxfId="71" priority="1" operator="containsText" text="Não confirmado">
      <formula>NOT(ISERROR(SEARCH("Não confirmado",L6)))</formula>
    </cfRule>
    <cfRule type="containsText" dxfId="7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14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45183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6" s="12"/>
      <c r="J6" t="str">
        <f>IF(Tabela8J5678910111213141516171819[[#This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7" s="12"/>
      <c r="J7" t="str">
        <f>IF(Tabela8J5678910111213141516171819[[#This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8" s="12"/>
      <c r="J8" t="str">
        <f>IF(Tabela8J5678910111213141516171819[[#This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9" s="12"/>
      <c r="J9" t="str">
        <f>IF(Tabela8J5678910111213141516171819[[#This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0" s="12"/>
      <c r="J10" t="str">
        <f>IF(Tabela8J5678910111213141516171819[[#This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1" s="12"/>
      <c r="J11" t="str">
        <f>IF(Tabela8J5678910111213141516171819[[#This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2" s="12"/>
      <c r="J12" t="str">
        <f>IF(Tabela8J5678910111213141516171819[[#This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3" s="12"/>
      <c r="J13" t="str">
        <f>IF(Tabela8J5678910111213141516171819[[#This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4" s="12"/>
      <c r="J14" t="str">
        <f>IF(Tabela8J5678910111213141516171819[[#This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5" s="12"/>
      <c r="J15" t="str">
        <f>IF(Tabela8J5678910111213141516171819[[#This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6" s="12"/>
      <c r="J16" t="str">
        <f>IF(Tabela8J5678910111213141516171819[[#This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7" s="12"/>
      <c r="J17" t="str">
        <f>IF(Tabela8J5678910111213141516171819[[#This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8" s="12"/>
      <c r="J18" t="str">
        <f>IF(Tabela8J5678910111213141516171819[[#This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9" s="12"/>
      <c r="J19" t="str">
        <f>IF(Tabela8J5678910111213141516171819[[#This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0" s="12"/>
      <c r="J20" t="str">
        <f>IF(Tabela8J5678910111213141516171819[[#This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1" s="12"/>
      <c r="J21" t="str">
        <f>IF(Tabela8J5678910111213141516171819[[#This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2" s="12"/>
      <c r="J22" t="str">
        <f>IF(Tabela8J5678910111213141516171819[[#This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3" s="12"/>
      <c r="J23" t="str">
        <f>IF(Tabela8J5678910111213141516171819[[#This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4" s="12"/>
      <c r="J24" t="str">
        <f>IF(Tabela8J5678910111213141516171819[[#This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5" s="12"/>
      <c r="J25" t="str">
        <f>IF(Tabela8J5678910111213141516171819[[#This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6" s="12"/>
      <c r="J26" t="str">
        <f>IF(Tabela8J5678910111213141516171819[[#This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7" s="12"/>
      <c r="J27" t="str">
        <f>IF(Tabela8J5678910111213141516171819[[#This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8" s="12"/>
      <c r="J28" t="str">
        <f>IF(Tabela8J5678910111213141516171819[[#This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9" s="12"/>
      <c r="J29" t="str">
        <f>IF(Tabela8J5678910111213141516171819[[#This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0" s="12"/>
      <c r="J30" t="str">
        <f>IF(Tabela8J5678910111213141516171819[[#This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1" s="12"/>
      <c r="J31" t="str">
        <f>IF(Tabela8J5678910111213141516171819[[#This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2" s="12"/>
      <c r="J32" t="str">
        <f>IF(Tabela8J5678910111213141516171819[[#This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3" s="12"/>
      <c r="J33" t="str">
        <f>IF(Tabela8J5678910111213141516171819[[#This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4" s="12"/>
      <c r="J34" t="str">
        <f>IF(Tabela8J5678910111213141516171819[[#This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5" s="12"/>
      <c r="J35" t="str">
        <f>IF(Tabela8J5678910111213141516171819[[#This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6" s="12"/>
      <c r="J36" t="str">
        <f>IF(Tabela8J5678910111213141516171819[[#This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7" s="12"/>
      <c r="J37" t="str">
        <f>IF(Tabela8J5678910111213141516171819[[#This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8" s="12"/>
      <c r="J38" t="str">
        <f>IF(Tabela8J5678910111213141516171819[[#This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9" s="12"/>
      <c r="J39" t="str">
        <f>IF(Tabela8J5678910111213141516171819[[#This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0" s="12"/>
      <c r="J40" t="str">
        <f>IF(Tabela8J5678910111213141516171819[[#This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1" s="12"/>
      <c r="J41" t="str">
        <f>IF(Tabela8J5678910111213141516171819[[#This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2" s="12"/>
      <c r="J42" t="str">
        <f>IF(Tabela8J5678910111213141516171819[[#This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3" s="12"/>
      <c r="J43" t="str">
        <f>IF(Tabela8J5678910111213141516171819[[#This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4" s="12"/>
      <c r="J44" t="str">
        <f>IF(Tabela8J5678910111213141516171819[[#This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5" s="12"/>
      <c r="J45" t="str">
        <f>IF(Tabela8J5678910111213141516171819[[#This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6" s="12"/>
      <c r="J46" t="str">
        <f>IF(Tabela8J5678910111213141516171819[[#This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SUBTOTAL(103,Tabela8J5678910111213141516171819[NOME])</f>
        <v>0</v>
      </c>
      <c r="H47" s="32"/>
    </row>
  </sheetData>
  <sheetProtection sort="0" autoFilter="0"/>
  <conditionalFormatting sqref="L6:M46">
    <cfRule type="containsText" dxfId="65" priority="1" operator="containsText" text="Não confirmado">
      <formula>NOT(ISERROR(SEARCH("Não confirmado",L6)))</formula>
    </cfRule>
    <cfRule type="containsText" dxfId="6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15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45184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6" s="12"/>
      <c r="J6" t="str">
        <f>IF(Tabela8J567891011121314151617181920[[#This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7" s="12"/>
      <c r="J7" t="str">
        <f>IF(Tabela8J567891011121314151617181920[[#This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8" s="12"/>
      <c r="J8" t="str">
        <f>IF(Tabela8J567891011121314151617181920[[#This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9" s="12"/>
      <c r="J9" t="str">
        <f>IF(Tabela8J567891011121314151617181920[[#This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0" s="12"/>
      <c r="J10" t="str">
        <f>IF(Tabela8J567891011121314151617181920[[#This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1" s="12"/>
      <c r="J11" t="str">
        <f>IF(Tabela8J567891011121314151617181920[[#This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2" s="12"/>
      <c r="J12" t="str">
        <f>IF(Tabela8J567891011121314151617181920[[#This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3" s="12"/>
      <c r="J13" t="str">
        <f>IF(Tabela8J567891011121314151617181920[[#This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4" s="12"/>
      <c r="J14" t="str">
        <f>IF(Tabela8J567891011121314151617181920[[#This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5" s="12"/>
      <c r="J15" t="str">
        <f>IF(Tabela8J567891011121314151617181920[[#This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6" s="12"/>
      <c r="J16" t="str">
        <f>IF(Tabela8J567891011121314151617181920[[#This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7" s="12"/>
      <c r="J17" t="str">
        <f>IF(Tabela8J567891011121314151617181920[[#This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8" s="12"/>
      <c r="J18" t="str">
        <f>IF(Tabela8J567891011121314151617181920[[#This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9" s="12"/>
      <c r="J19" t="str">
        <f>IF(Tabela8J567891011121314151617181920[[#This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0" s="12"/>
      <c r="J20" t="str">
        <f>IF(Tabela8J567891011121314151617181920[[#This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1" s="12"/>
      <c r="J21" t="str">
        <f>IF(Tabela8J567891011121314151617181920[[#This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2" s="12"/>
      <c r="J22" t="str">
        <f>IF(Tabela8J567891011121314151617181920[[#This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3" s="12"/>
      <c r="J23" t="str">
        <f>IF(Tabela8J567891011121314151617181920[[#This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4" s="12"/>
      <c r="J24" t="str">
        <f>IF(Tabela8J567891011121314151617181920[[#This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5" s="12"/>
      <c r="J25" t="str">
        <f>IF(Tabela8J567891011121314151617181920[[#This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6" s="12"/>
      <c r="J26" t="str">
        <f>IF(Tabela8J567891011121314151617181920[[#This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7" s="12"/>
      <c r="J27" t="str">
        <f>IF(Tabela8J567891011121314151617181920[[#This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8" s="12"/>
      <c r="J28" t="str">
        <f>IF(Tabela8J567891011121314151617181920[[#This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9" s="12"/>
      <c r="J29" t="str">
        <f>IF(Tabela8J567891011121314151617181920[[#This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0" s="12"/>
      <c r="J30" t="str">
        <f>IF(Tabela8J567891011121314151617181920[[#This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1" s="12"/>
      <c r="J31" t="str">
        <f>IF(Tabela8J567891011121314151617181920[[#This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2" s="12"/>
      <c r="J32" t="str">
        <f>IF(Tabela8J567891011121314151617181920[[#This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3" s="12"/>
      <c r="J33" t="str">
        <f>IF(Tabela8J567891011121314151617181920[[#This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4" s="12"/>
      <c r="J34" t="str">
        <f>IF(Tabela8J567891011121314151617181920[[#This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5" s="12"/>
      <c r="J35" t="str">
        <f>IF(Tabela8J567891011121314151617181920[[#This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6" s="12"/>
      <c r="J36" t="str">
        <f>IF(Tabela8J567891011121314151617181920[[#This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7" s="12"/>
      <c r="J37" t="str">
        <f>IF(Tabela8J567891011121314151617181920[[#This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8" s="12"/>
      <c r="J38" t="str">
        <f>IF(Tabela8J567891011121314151617181920[[#This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9" s="12"/>
      <c r="J39" t="str">
        <f>IF(Tabela8J567891011121314151617181920[[#This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0" s="12"/>
      <c r="J40" t="str">
        <f>IF(Tabela8J567891011121314151617181920[[#This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1" s="12"/>
      <c r="J41" t="str">
        <f>IF(Tabela8J567891011121314151617181920[[#This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2" s="12"/>
      <c r="J42" t="str">
        <f>IF(Tabela8J567891011121314151617181920[[#This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3" s="12"/>
      <c r="J43" t="str">
        <f>IF(Tabela8J567891011121314151617181920[[#This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4" s="12"/>
      <c r="J44" t="str">
        <f>IF(Tabela8J567891011121314151617181920[[#This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5" s="12"/>
      <c r="J45" t="str">
        <f>IF(Tabela8J567891011121314151617181920[[#This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6" s="12"/>
      <c r="J46" t="str">
        <f>IF(Tabela8J567891011121314151617181920[[#This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SUBTOTAL(103,Tabela8J567891011121314151617181920[NOME])</f>
        <v>0</v>
      </c>
      <c r="H47" s="32"/>
    </row>
  </sheetData>
  <sheetProtection sort="0" autoFilter="0"/>
  <conditionalFormatting sqref="L6:M46">
    <cfRule type="containsText" dxfId="63" priority="1" operator="containsText" text="Não confirmado">
      <formula>NOT(ISERROR(SEARCH("Não confirmado",L6)))</formula>
    </cfRule>
    <cfRule type="containsText" dxfId="6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18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45187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6" s="12"/>
      <c r="J6" t="str">
        <f>IF(Tabela8J56789101112131415161718[[#This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7" s="12"/>
      <c r="J7" t="str">
        <f>IF(Tabela8J56789101112131415161718[[#This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8" s="12"/>
      <c r="J8" t="str">
        <f>IF(Tabela8J56789101112131415161718[[#This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9" s="12"/>
      <c r="J9" t="str">
        <f>IF(Tabela8J56789101112131415161718[[#This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0" s="12"/>
      <c r="J10" t="str">
        <f>IF(Tabela8J56789101112131415161718[[#This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1" s="12"/>
      <c r="J11" t="str">
        <f>IF(Tabela8J56789101112131415161718[[#This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2" s="12"/>
      <c r="J12" t="str">
        <f>IF(Tabela8J56789101112131415161718[[#This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3" s="12"/>
      <c r="J13" t="str">
        <f>IF(Tabela8J56789101112131415161718[[#This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4" s="12"/>
      <c r="J14" t="str">
        <f>IF(Tabela8J56789101112131415161718[[#This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5" s="12"/>
      <c r="J15" t="str">
        <f>IF(Tabela8J56789101112131415161718[[#This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6" s="12"/>
      <c r="J16" t="str">
        <f>IF(Tabela8J56789101112131415161718[[#This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7" s="12"/>
      <c r="J17" t="str">
        <f>IF(Tabela8J56789101112131415161718[[#This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8" s="12"/>
      <c r="J18" t="str">
        <f>IF(Tabela8J56789101112131415161718[[#This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9" s="12"/>
      <c r="J19" t="str">
        <f>IF(Tabela8J56789101112131415161718[[#This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0" s="12"/>
      <c r="J20" t="str">
        <f>IF(Tabela8J56789101112131415161718[[#This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1" s="12"/>
      <c r="J21" t="str">
        <f>IF(Tabela8J56789101112131415161718[[#This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2" s="12"/>
      <c r="J22" t="str">
        <f>IF(Tabela8J56789101112131415161718[[#This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3" s="12"/>
      <c r="J23" t="str">
        <f>IF(Tabela8J56789101112131415161718[[#This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4" s="12"/>
      <c r="J24" t="str">
        <f>IF(Tabela8J56789101112131415161718[[#This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5" s="12"/>
      <c r="J25" t="str">
        <f>IF(Tabela8J56789101112131415161718[[#This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6" s="12"/>
      <c r="J26" t="str">
        <f>IF(Tabela8J56789101112131415161718[[#This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7" s="12"/>
      <c r="J27" t="str">
        <f>IF(Tabela8J56789101112131415161718[[#This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8" s="12"/>
      <c r="J28" t="str">
        <f>IF(Tabela8J56789101112131415161718[[#This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9" s="12"/>
      <c r="J29" t="str">
        <f>IF(Tabela8J56789101112131415161718[[#This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0" s="12"/>
      <c r="J30" t="str">
        <f>IF(Tabela8J56789101112131415161718[[#This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1" s="12"/>
      <c r="J31" t="str">
        <f>IF(Tabela8J56789101112131415161718[[#This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2" s="12"/>
      <c r="J32" t="str">
        <f>IF(Tabela8J56789101112131415161718[[#This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3" s="12"/>
      <c r="J33" t="str">
        <f>IF(Tabela8J56789101112131415161718[[#This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4" s="12"/>
      <c r="J34" t="str">
        <f>IF(Tabela8J56789101112131415161718[[#This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5" s="12"/>
      <c r="J35" t="str">
        <f>IF(Tabela8J56789101112131415161718[[#This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6" s="12"/>
      <c r="J36" t="str">
        <f>IF(Tabela8J56789101112131415161718[[#This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7" s="12"/>
      <c r="J37" t="str">
        <f>IF(Tabela8J56789101112131415161718[[#This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8" s="12"/>
      <c r="J38" t="str">
        <f>IF(Tabela8J56789101112131415161718[[#This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9" s="12"/>
      <c r="J39" t="str">
        <f>IF(Tabela8J56789101112131415161718[[#This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0" s="12"/>
      <c r="J40" t="str">
        <f>IF(Tabela8J56789101112131415161718[[#This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1" s="12"/>
      <c r="J41" t="str">
        <f>IF(Tabela8J56789101112131415161718[[#This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2" s="12"/>
      <c r="J42" t="str">
        <f>IF(Tabela8J56789101112131415161718[[#This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3" s="12"/>
      <c r="J43" t="str">
        <f>IF(Tabela8J56789101112131415161718[[#This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4" s="12"/>
      <c r="J44" t="str">
        <f>IF(Tabela8J56789101112131415161718[[#This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5" s="12"/>
      <c r="J45" t="str">
        <f>IF(Tabela8J56789101112131415161718[[#This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6" s="12"/>
      <c r="J46" t="str">
        <f>IF(Tabela8J56789101112131415161718[[#This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SUBTOTAL(103,Tabela8J56789101112131415161718[NOME])</f>
        <v>0</v>
      </c>
      <c r="H47" s="32"/>
    </row>
  </sheetData>
  <sheetProtection sort="0" autoFilter="0"/>
  <conditionalFormatting sqref="L6:M46">
    <cfRule type="containsText" dxfId="57" priority="1" operator="containsText" text="Não confirmado">
      <formula>NOT(ISERROR(SEARCH("Não confirmado",L6)))</formula>
    </cfRule>
    <cfRule type="containsText" dxfId="5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16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45185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SUBTOTAL(103,Tabela8J567891011121314151617181936[NOME])</f>
        <v>0</v>
      </c>
      <c r="H47" s="32"/>
    </row>
  </sheetData>
  <sheetProtection sort="0" autoFilter="0"/>
  <conditionalFormatting sqref="L6:M46">
    <cfRule type="containsText" dxfId="61" priority="1" operator="containsText" text="Não confirmado">
      <formula>NOT(ISERROR(SEARCH("Não confirmado",L6)))</formula>
    </cfRule>
    <cfRule type="containsText" dxfId="6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17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45186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6" s="12"/>
      <c r="J6" t="str">
        <f>IF(Tabela8J56[[#This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7" s="12"/>
      <c r="J7" t="str">
        <f>IF(Tabela8J56[[#This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8" s="12"/>
      <c r="J8" t="str">
        <f>IF(Tabela8J56[[#This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9" s="12"/>
      <c r="J9" t="str">
        <f>IF(Tabela8J56[[#This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0" s="12"/>
      <c r="J10" t="str">
        <f>IF(Tabela8J56[[#This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1" s="12"/>
      <c r="J11" t="str">
        <f>IF(Tabela8J56[[#This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2" s="12"/>
      <c r="J12" t="str">
        <f>IF(Tabela8J56[[#This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3" s="12"/>
      <c r="J13" t="str">
        <f>IF(Tabela8J56[[#This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4" s="12"/>
      <c r="J14" t="str">
        <f>IF(Tabela8J56[[#This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5" s="12"/>
      <c r="J15" t="str">
        <f>IF(Tabela8J56[[#This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6" s="12"/>
      <c r="J16" t="str">
        <f>IF(Tabela8J56[[#This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7" s="12"/>
      <c r="J17" t="str">
        <f>IF(Tabela8J56[[#This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8" s="12"/>
      <c r="J18" t="str">
        <f>IF(Tabela8J56[[#This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9" s="12"/>
      <c r="J19" t="str">
        <f>IF(Tabela8J56[[#This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0" s="12"/>
      <c r="J20" t="str">
        <f>IF(Tabela8J56[[#This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1" s="12"/>
      <c r="J21" t="str">
        <f>IF(Tabela8J56[[#This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2" s="12"/>
      <c r="J22" t="str">
        <f>IF(Tabela8J56[[#This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3" s="12"/>
      <c r="J23" t="str">
        <f>IF(Tabela8J56[[#This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4" s="12"/>
      <c r="J24" t="str">
        <f>IF(Tabela8J56[[#This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5" s="12"/>
      <c r="J25" t="str">
        <f>IF(Tabela8J56[[#This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6" s="12"/>
      <c r="J26" t="str">
        <f>IF(Tabela8J56[[#This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7" s="12"/>
      <c r="J27" t="str">
        <f>IF(Tabela8J56[[#This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8" s="12"/>
      <c r="J28" t="str">
        <f>IF(Tabela8J56[[#This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9" s="12"/>
      <c r="J29" t="str">
        <f>IF(Tabela8J56[[#This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0" s="12"/>
      <c r="J30" t="str">
        <f>IF(Tabela8J56[[#This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1" s="12"/>
      <c r="J31" t="str">
        <f>IF(Tabela8J56[[#This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2" s="12"/>
      <c r="J32" t="str">
        <f>IF(Tabela8J56[[#This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3" s="12"/>
      <c r="J33" t="str">
        <f>IF(Tabela8J56[[#This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4" s="12"/>
      <c r="J34" t="str">
        <f>IF(Tabela8J56[[#This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5" s="12"/>
      <c r="J35" t="str">
        <f>IF(Tabela8J56[[#This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6" s="12"/>
      <c r="J36" t="str">
        <f>IF(Tabela8J56[[#This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7" s="12"/>
      <c r="J37" t="str">
        <f>IF(Tabela8J56[[#This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8" s="12"/>
      <c r="J38" t="str">
        <f>IF(Tabela8J56[[#This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9" s="12"/>
      <c r="J39" t="str">
        <f>IF(Tabela8J56[[#This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0" s="12"/>
      <c r="J40" t="str">
        <f>IF(Tabela8J56[[#This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1" s="12"/>
      <c r="J41" t="str">
        <f>IF(Tabela8J56[[#This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2" s="12"/>
      <c r="J42" t="str">
        <f>IF(Tabela8J56[[#This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3" s="12"/>
      <c r="J43" t="str">
        <f>IF(Tabela8J56[[#This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4" s="12"/>
      <c r="J44" t="str">
        <f>IF(Tabela8J56[[#This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5" s="12"/>
      <c r="J45" t="str">
        <f>IF(Tabela8J56[[#This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6" s="12"/>
      <c r="J46" t="str">
        <f>IF(Tabela8J56[[#This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SUBTOTAL(103,Tabela8J56[NOME])</f>
        <v>0</v>
      </c>
      <c r="H47" s="32"/>
    </row>
  </sheetData>
  <sheetProtection sort="0" autoFilter="0"/>
  <conditionalFormatting sqref="L6:M46">
    <cfRule type="containsText" dxfId="59" priority="1" operator="containsText" text="Não confirmado">
      <formula>NOT(ISERROR(SEARCH("Não confirmado",L6)))</formula>
    </cfRule>
    <cfRule type="containsText" dxfId="5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21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45190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SUBTOTAL(103,Tabela8J5678910[NOME])</f>
        <v>0</v>
      </c>
      <c r="H47" s="32"/>
    </row>
  </sheetData>
  <sheetProtection sort="0" autoFilter="0"/>
  <conditionalFormatting sqref="L6:M46">
    <cfRule type="containsText" dxfId="55" priority="1" operator="containsText" text="Não confirmado">
      <formula>NOT(ISERROR(SEARCH("Não confirmado",L6)))</formula>
    </cfRule>
    <cfRule type="containsText" dxfId="5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22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45191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6" s="12"/>
      <c r="J6" t="str">
        <f>IF(Tabela8J567891011[[#This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7" s="12"/>
      <c r="J7" t="str">
        <f>IF(Tabela8J567891011[[#This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8" s="12"/>
      <c r="J8" t="str">
        <f>IF(Tabela8J567891011[[#This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9" s="12"/>
      <c r="J9" t="str">
        <f>IF(Tabela8J567891011[[#This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0" s="12"/>
      <c r="J10" t="str">
        <f>IF(Tabela8J567891011[[#This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1" s="12"/>
      <c r="J11" t="str">
        <f>IF(Tabela8J567891011[[#This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2" s="12"/>
      <c r="J12" t="str">
        <f>IF(Tabela8J567891011[[#This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3" s="12"/>
      <c r="J13" t="str">
        <f>IF(Tabela8J567891011[[#This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4" s="12"/>
      <c r="J14" t="str">
        <f>IF(Tabela8J567891011[[#This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5" s="12"/>
      <c r="J15" t="str">
        <f>IF(Tabela8J567891011[[#This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6" s="12"/>
      <c r="J16" t="str">
        <f>IF(Tabela8J567891011[[#This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7" s="12"/>
      <c r="J17" t="str">
        <f>IF(Tabela8J567891011[[#This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8" s="12"/>
      <c r="J18" t="str">
        <f>IF(Tabela8J567891011[[#This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9" s="12"/>
      <c r="J19" t="str">
        <f>IF(Tabela8J567891011[[#This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0" s="12"/>
      <c r="J20" t="str">
        <f>IF(Tabela8J567891011[[#This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1" s="12"/>
      <c r="J21" t="str">
        <f>IF(Tabela8J567891011[[#This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2" s="12"/>
      <c r="J22" t="str">
        <f>IF(Tabela8J567891011[[#This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3" s="12"/>
      <c r="J23" t="str">
        <f>IF(Tabela8J567891011[[#This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4" s="12"/>
      <c r="J24" t="str">
        <f>IF(Tabela8J567891011[[#This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5" s="12"/>
      <c r="J25" t="str">
        <f>IF(Tabela8J567891011[[#This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6" s="12"/>
      <c r="J26" t="str">
        <f>IF(Tabela8J567891011[[#This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7" s="12"/>
      <c r="J27" t="str">
        <f>IF(Tabela8J567891011[[#This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8" s="12"/>
      <c r="J28" t="str">
        <f>IF(Tabela8J567891011[[#This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9" s="12"/>
      <c r="J29" t="str">
        <f>IF(Tabela8J567891011[[#This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0" s="12"/>
      <c r="J30" t="str">
        <f>IF(Tabela8J567891011[[#This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1" s="12"/>
      <c r="J31" t="str">
        <f>IF(Tabela8J567891011[[#This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2" s="12"/>
      <c r="J32" t="str">
        <f>IF(Tabela8J567891011[[#This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3" s="12"/>
      <c r="J33" t="str">
        <f>IF(Tabela8J567891011[[#This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4" s="12"/>
      <c r="J34" t="str">
        <f>IF(Tabela8J567891011[[#This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5" s="12"/>
      <c r="J35" t="str">
        <f>IF(Tabela8J567891011[[#This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6" s="12"/>
      <c r="J36" t="str">
        <f>IF(Tabela8J567891011[[#This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7" s="12"/>
      <c r="J37" t="str">
        <f>IF(Tabela8J567891011[[#This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8" s="12"/>
      <c r="J38" t="str">
        <f>IF(Tabela8J567891011[[#This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9" s="12"/>
      <c r="J39" t="str">
        <f>IF(Tabela8J567891011[[#This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0" s="12"/>
      <c r="J40" t="str">
        <f>IF(Tabela8J567891011[[#This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1" s="12"/>
      <c r="J41" t="str">
        <f>IF(Tabela8J567891011[[#This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2" s="12"/>
      <c r="J42" t="str">
        <f>IF(Tabela8J567891011[[#This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3" s="12"/>
      <c r="J43" t="str">
        <f>IF(Tabela8J567891011[[#This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4" s="12"/>
      <c r="J44" t="str">
        <f>IF(Tabela8J567891011[[#This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5" s="12"/>
      <c r="J45" t="str">
        <f>IF(Tabela8J567891011[[#This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6" s="12"/>
      <c r="J46" t="str">
        <f>IF(Tabela8J567891011[[#This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SUBTOTAL(103,Tabela8J567891011[NOME])</f>
        <v>0</v>
      </c>
      <c r="H47" s="32"/>
    </row>
  </sheetData>
  <sheetProtection sort="0" autoFilter="0"/>
  <conditionalFormatting sqref="L6:M46">
    <cfRule type="containsText" dxfId="53" priority="1" operator="containsText" text="Não confirmado">
      <formula>NOT(ISERROR(SEARCH("Não confirmado",L6)))</formula>
    </cfRule>
    <cfRule type="containsText" dxfId="5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18" sqref="E18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45194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6" s="12"/>
      <c r="J6" t="str">
        <f>IF(Tabela8J56789[[#This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7" s="12"/>
      <c r="J7" t="str">
        <f>IF(Tabela8J56789[[#This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8" s="12"/>
      <c r="J8" t="str">
        <f>IF(Tabela8J56789[[#This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9" s="12"/>
      <c r="J9" t="str">
        <f>IF(Tabela8J56789[[#This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0" s="12"/>
      <c r="J10" t="str">
        <f>IF(Tabela8J56789[[#This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1" s="12"/>
      <c r="J11" t="str">
        <f>IF(Tabela8J56789[[#This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2" s="12"/>
      <c r="J12" t="str">
        <f>IF(Tabela8J56789[[#This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3" s="12"/>
      <c r="J13" t="str">
        <f>IF(Tabela8J56789[[#This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4" s="12"/>
      <c r="J14" t="str">
        <f>IF(Tabela8J56789[[#This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5" s="12"/>
      <c r="J15" t="str">
        <f>IF(Tabela8J56789[[#This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6" s="12"/>
      <c r="J16" t="str">
        <f>IF(Tabela8J56789[[#This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7" s="12"/>
      <c r="J17" t="str">
        <f>IF(Tabela8J56789[[#This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8" s="12"/>
      <c r="J18" t="str">
        <f>IF(Tabela8J56789[[#This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9" s="12"/>
      <c r="J19" t="str">
        <f>IF(Tabela8J56789[[#This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0" s="12"/>
      <c r="J20" t="str">
        <f>IF(Tabela8J56789[[#This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1" s="12"/>
      <c r="J21" t="str">
        <f>IF(Tabela8J56789[[#This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2" s="12"/>
      <c r="J22" t="str">
        <f>IF(Tabela8J56789[[#This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3" s="12"/>
      <c r="J23" t="str">
        <f>IF(Tabela8J56789[[#This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4" s="12"/>
      <c r="J24" t="str">
        <f>IF(Tabela8J56789[[#This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5" s="12"/>
      <c r="J25" t="str">
        <f>IF(Tabela8J56789[[#This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6" s="12"/>
      <c r="J26" t="str">
        <f>IF(Tabela8J56789[[#This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7" s="12"/>
      <c r="J27" t="str">
        <f>IF(Tabela8J56789[[#This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8" s="12"/>
      <c r="J28" t="str">
        <f>IF(Tabela8J56789[[#This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9" s="12"/>
      <c r="J29" t="str">
        <f>IF(Tabela8J56789[[#This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0" s="12"/>
      <c r="J30" t="str">
        <f>IF(Tabela8J56789[[#This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1" s="12"/>
      <c r="J31" t="str">
        <f>IF(Tabela8J56789[[#This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2" s="12"/>
      <c r="J32" t="str">
        <f>IF(Tabela8J56789[[#This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3" s="12"/>
      <c r="J33" t="str">
        <f>IF(Tabela8J56789[[#This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4" s="12"/>
      <c r="J34" t="str">
        <f>IF(Tabela8J56789[[#This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5" s="12"/>
      <c r="J35" t="str">
        <f>IF(Tabela8J56789[[#This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6" s="12"/>
      <c r="J36" t="str">
        <f>IF(Tabela8J56789[[#This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7" s="12"/>
      <c r="J37" t="str">
        <f>IF(Tabela8J56789[[#This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8" s="12"/>
      <c r="J38" t="str">
        <f>IF(Tabela8J56789[[#This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9" s="12"/>
      <c r="J39" t="str">
        <f>IF(Tabela8J56789[[#This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0" s="12"/>
      <c r="J40" t="str">
        <f>IF(Tabela8J56789[[#This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1" s="12"/>
      <c r="J41" t="str">
        <f>IF(Tabela8J56789[[#This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2" s="12"/>
      <c r="J42" t="str">
        <f>IF(Tabela8J56789[[#This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3" s="12"/>
      <c r="J43" t="str">
        <f>IF(Tabela8J56789[[#This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4" s="12"/>
      <c r="J44" t="str">
        <f>IF(Tabela8J56789[[#This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5" s="12"/>
      <c r="J45" t="str">
        <f>IF(Tabela8J56789[[#This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6" s="12"/>
      <c r="J46" t="str">
        <f>IF(Tabela8J56789[[#This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SUBTOTAL(103,Tabela8J56789[NOME])</f>
        <v>0</v>
      </c>
      <c r="H47" s="32"/>
    </row>
  </sheetData>
  <sheetProtection sort="0" autoFilter="0"/>
  <conditionalFormatting sqref="L6:M46">
    <cfRule type="containsText" dxfId="47" priority="1" operator="containsText" text="Não confirmado">
      <formula>NOT(ISERROR(SEARCH("Não confirmado",L6)))</formula>
    </cfRule>
    <cfRule type="containsText" dxfId="4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45192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6" s="12"/>
      <c r="J6" t="str">
        <f>IF(Tabela8J56789101112[[#This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7" s="12"/>
      <c r="J7" t="str">
        <f>IF(Tabela8J56789101112[[#This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8" s="12"/>
      <c r="J8" t="str">
        <f>IF(Tabela8J56789101112[[#This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9" s="12"/>
      <c r="J9" t="str">
        <f>IF(Tabela8J56789101112[[#This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0" s="12"/>
      <c r="J10" t="str">
        <f>IF(Tabela8J56789101112[[#This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1" s="12"/>
      <c r="J11" t="str">
        <f>IF(Tabela8J56789101112[[#This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2" s="12"/>
      <c r="J12" t="str">
        <f>IF(Tabela8J56789101112[[#This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3" s="12"/>
      <c r="J13" t="str">
        <f>IF(Tabela8J56789101112[[#This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4" s="12"/>
      <c r="J14" t="str">
        <f>IF(Tabela8J56789101112[[#This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5" s="12"/>
      <c r="J15" t="str">
        <f>IF(Tabela8J56789101112[[#This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6" s="12"/>
      <c r="J16" t="str">
        <f>IF(Tabela8J56789101112[[#This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7" s="12"/>
      <c r="J17" t="str">
        <f>IF(Tabela8J56789101112[[#This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8" s="12"/>
      <c r="J18" t="str">
        <f>IF(Tabela8J56789101112[[#This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9" s="12"/>
      <c r="J19" t="str">
        <f>IF(Tabela8J56789101112[[#This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0" s="12"/>
      <c r="J20" t="str">
        <f>IF(Tabela8J56789101112[[#This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1" s="12"/>
      <c r="J21" t="str">
        <f>IF(Tabela8J56789101112[[#This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2" s="12"/>
      <c r="J22" t="str">
        <f>IF(Tabela8J56789101112[[#This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3" s="12"/>
      <c r="J23" t="str">
        <f>IF(Tabela8J56789101112[[#This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4" s="12"/>
      <c r="J24" t="str">
        <f>IF(Tabela8J56789101112[[#This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5" s="12"/>
      <c r="J25" t="str">
        <f>IF(Tabela8J56789101112[[#This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6" s="12"/>
      <c r="J26" t="str">
        <f>IF(Tabela8J56789101112[[#This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7" s="12"/>
      <c r="J27" t="str">
        <f>IF(Tabela8J56789101112[[#This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8" s="12"/>
      <c r="J28" t="str">
        <f>IF(Tabela8J56789101112[[#This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9" s="12"/>
      <c r="J29" t="str">
        <f>IF(Tabela8J56789101112[[#This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0" s="12"/>
      <c r="J30" t="str">
        <f>IF(Tabela8J56789101112[[#This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1" s="12"/>
      <c r="J31" t="str">
        <f>IF(Tabela8J56789101112[[#This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2" s="12"/>
      <c r="J32" t="str">
        <f>IF(Tabela8J56789101112[[#This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3" s="12"/>
      <c r="J33" t="str">
        <f>IF(Tabela8J56789101112[[#This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4" s="12"/>
      <c r="J34" t="str">
        <f>IF(Tabela8J56789101112[[#This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5" s="12"/>
      <c r="J35" t="str">
        <f>IF(Tabela8J56789101112[[#This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6" s="12"/>
      <c r="J36" t="str">
        <f>IF(Tabela8J56789101112[[#This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7" s="12"/>
      <c r="J37" t="str">
        <f>IF(Tabela8J56789101112[[#This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8" s="12"/>
      <c r="J38" t="str">
        <f>IF(Tabela8J56789101112[[#This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9" s="12"/>
      <c r="J39" t="str">
        <f>IF(Tabela8J56789101112[[#This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0" s="12"/>
      <c r="J40" t="str">
        <f>IF(Tabela8J56789101112[[#This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1" s="12"/>
      <c r="J41" t="str">
        <f>IF(Tabela8J56789101112[[#This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2" s="12"/>
      <c r="J42" t="str">
        <f>IF(Tabela8J56789101112[[#This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3" s="12"/>
      <c r="J43" t="str">
        <f>IF(Tabela8J56789101112[[#This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4" s="12"/>
      <c r="J44" t="str">
        <f>IF(Tabela8J56789101112[[#This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5" s="12"/>
      <c r="J45" t="str">
        <f>IF(Tabela8J56789101112[[#This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6" s="12"/>
      <c r="J46" t="str">
        <f>IF(Tabela8J56789101112[[#This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SUBTOTAL(103,Tabela8J56789101112[NOME])</f>
        <v>0</v>
      </c>
      <c r="H47" s="32"/>
    </row>
  </sheetData>
  <sheetProtection sort="0" autoFilter="0"/>
  <conditionalFormatting sqref="L6:M46">
    <cfRule type="containsText" dxfId="51" priority="1" operator="containsText" text="Não confirmado">
      <formula>NOT(ISERROR(SEARCH("Não confirmado",L6)))</formula>
    </cfRule>
    <cfRule type="containsText" dxfId="5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tabSelected="1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N6" sqref="N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45170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H6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6" t="str">
        <f>IF(Tabela8J1438394041[[#This Row],[EXAME]]&lt;&gt;"","Dra. Joizeanne","")</f>
        <v/>
      </c>
      <c r="K6" s="34"/>
      <c r="L6"/>
      <c r="M6"/>
      <c r="N6"/>
    </row>
    <row r="7" spans="1:31" x14ac:dyDescent="0.25">
      <c r="B7" s="9">
        <v>0.34375</v>
      </c>
      <c r="H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7" t="str">
        <f>IF(Tabela8J1438394041[[#This Row],[EXAME]]&lt;&gt;"","Dra. Joizeanne","")</f>
        <v/>
      </c>
      <c r="K7" s="34"/>
      <c r="L7"/>
      <c r="M7"/>
      <c r="N7"/>
    </row>
    <row r="8" spans="1:31" x14ac:dyDescent="0.25">
      <c r="B8" s="8">
        <v>0.35416666666666702</v>
      </c>
      <c r="H8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8" t="str">
        <f>IF(Tabela8J1438394041[[#This Row],[EXAME]]&lt;&gt;"","Dra. Joizeanne","")</f>
        <v/>
      </c>
      <c r="K8" s="34"/>
      <c r="L8"/>
      <c r="M8"/>
      <c r="N8"/>
    </row>
    <row r="9" spans="1:31" x14ac:dyDescent="0.25">
      <c r="B9" s="9">
        <v>0.36458333333333298</v>
      </c>
      <c r="H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9" t="str">
        <f>IF(Tabela8J1438394041[[#This Row],[EXAME]]&lt;&gt;"","Dra. Joizeanne","")</f>
        <v/>
      </c>
      <c r="K9" s="34"/>
      <c r="L9"/>
      <c r="M9"/>
      <c r="N9"/>
    </row>
    <row r="10" spans="1:31" x14ac:dyDescent="0.25">
      <c r="B10" s="8">
        <v>0.375</v>
      </c>
      <c r="H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0" t="str">
        <f>IF(Tabela8J1438394041[[#This Row],[EXAME]]&lt;&gt;"","Dra. Joizeanne","")</f>
        <v/>
      </c>
      <c r="K10" s="34"/>
      <c r="L10"/>
      <c r="M10"/>
      <c r="N10"/>
    </row>
    <row r="11" spans="1:31" x14ac:dyDescent="0.25">
      <c r="B11" s="9">
        <v>0.38541666666666702</v>
      </c>
      <c r="H11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1" t="str">
        <f>IF(Tabela8J1438394041[[#This Row],[EXAME]]&lt;&gt;"","Dra. Joizeanne","")</f>
        <v/>
      </c>
      <c r="K11" s="34"/>
      <c r="L11"/>
      <c r="M11"/>
      <c r="N11"/>
    </row>
    <row r="12" spans="1:31" x14ac:dyDescent="0.25">
      <c r="B12" s="8">
        <v>0.39583333333333298</v>
      </c>
      <c r="H1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2" t="str">
        <f>IF(Tabela8J1438394041[[#This Row],[EXAME]]&lt;&gt;"","Dra. Joizeanne","")</f>
        <v/>
      </c>
      <c r="K12" s="34"/>
      <c r="L12"/>
      <c r="M12"/>
      <c r="N12"/>
    </row>
    <row r="13" spans="1:31" x14ac:dyDescent="0.25">
      <c r="B13" s="9">
        <v>0.40625</v>
      </c>
      <c r="H13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3" t="str">
        <f>IF(Tabela8J1438394041[[#This Row],[EXAME]]&lt;&gt;"","Dra. Joizeanne","")</f>
        <v/>
      </c>
      <c r="K13" s="34"/>
      <c r="L13"/>
      <c r="M13"/>
      <c r="N13"/>
    </row>
    <row r="14" spans="1:31" x14ac:dyDescent="0.25">
      <c r="B14" s="8">
        <v>0.41666666666666702</v>
      </c>
      <c r="H14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4" t="str">
        <f>IF(Tabela8J1438394041[[#This Row],[EXAME]]&lt;&gt;"","Dra. Joizeanne","")</f>
        <v/>
      </c>
      <c r="K14" s="34"/>
      <c r="L14"/>
      <c r="M14"/>
      <c r="N14"/>
    </row>
    <row r="15" spans="1:31" x14ac:dyDescent="0.25">
      <c r="B15" s="9">
        <v>0.42708333333333298</v>
      </c>
      <c r="H15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5" t="str">
        <f>IF(Tabela8J1438394041[[#This Row],[EXAME]]&lt;&gt;"","Dra. Joizeanne","")</f>
        <v/>
      </c>
      <c r="K15" s="34"/>
      <c r="L15"/>
      <c r="M15"/>
      <c r="N15"/>
    </row>
    <row r="16" spans="1:31" x14ac:dyDescent="0.25">
      <c r="B16" s="8">
        <v>0.4375</v>
      </c>
      <c r="H16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6" t="str">
        <f>IF(Tabela8J1438394041[[#This Row],[EXAME]]&lt;&gt;"","Dra. Joizeanne","")</f>
        <v/>
      </c>
      <c r="K16" s="34"/>
      <c r="L16"/>
      <c r="M16"/>
      <c r="N16"/>
    </row>
    <row r="17" spans="2:14" x14ac:dyDescent="0.25">
      <c r="B17" s="9">
        <v>0.44791666666666702</v>
      </c>
      <c r="H1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7" t="str">
        <f>IF(Tabela8J1438394041[[#This Row],[EXAME]]&lt;&gt;"","Dra. Joizeanne","")</f>
        <v/>
      </c>
      <c r="K17" s="34"/>
      <c r="L17"/>
      <c r="M17"/>
      <c r="N17"/>
    </row>
    <row r="18" spans="2:14" x14ac:dyDescent="0.25">
      <c r="B18" s="8">
        <v>0.45833333333333298</v>
      </c>
      <c r="H18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8" t="str">
        <f>IF(Tabela8J1438394041[[#This Row],[EXAME]]&lt;&gt;"","Dra. Joizeanne","")</f>
        <v/>
      </c>
      <c r="K18" s="34"/>
      <c r="L18"/>
      <c r="M18"/>
      <c r="N18"/>
    </row>
    <row r="19" spans="2:14" x14ac:dyDescent="0.25">
      <c r="B19" s="9">
        <v>0.46875</v>
      </c>
      <c r="H1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19" t="str">
        <f>IF(Tabela8J1438394041[[#This Row],[EXAME]]&lt;&gt;"","Dra. Joizeanne","")</f>
        <v/>
      </c>
      <c r="K19" s="34"/>
      <c r="L19"/>
      <c r="M19"/>
      <c r="N19"/>
    </row>
    <row r="20" spans="2:14" x14ac:dyDescent="0.25">
      <c r="B20" s="8">
        <v>0.47916666666666702</v>
      </c>
      <c r="H2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0" t="str">
        <f>IF(Tabela8J1438394041[[#This Row],[EXAME]]&lt;&gt;"","Dra. Joizeanne","")</f>
        <v/>
      </c>
      <c r="K20" s="34"/>
      <c r="L20"/>
      <c r="M20"/>
      <c r="N20"/>
    </row>
    <row r="21" spans="2:14" x14ac:dyDescent="0.25">
      <c r="B21" s="9">
        <v>0.48958333333333298</v>
      </c>
      <c r="H21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1" t="str">
        <f>IF(Tabela8J1438394041[[#This Row],[EXAME]]&lt;&gt;"","Dra. Joizeanne","")</f>
        <v/>
      </c>
      <c r="K21" s="34"/>
      <c r="L21"/>
      <c r="M21"/>
      <c r="N21"/>
    </row>
    <row r="22" spans="2:14" x14ac:dyDescent="0.25">
      <c r="B22" s="8">
        <v>0.5</v>
      </c>
      <c r="H2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2" t="str">
        <f>IF(Tabela8J1438394041[[#This Row],[EXAME]]&lt;&gt;"","Dra. Joizeanne","")</f>
        <v/>
      </c>
      <c r="K22" s="34"/>
      <c r="L22"/>
      <c r="M22"/>
      <c r="N22"/>
    </row>
    <row r="23" spans="2:14" x14ac:dyDescent="0.25">
      <c r="B23" s="9">
        <v>0.51041666666666696</v>
      </c>
      <c r="H23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3" t="str">
        <f>IF(Tabela8J1438394041[[#This Row],[EXAME]]&lt;&gt;"","Dra. Joizeanne","")</f>
        <v/>
      </c>
      <c r="K23" s="34"/>
      <c r="L23"/>
      <c r="M23"/>
      <c r="N23"/>
    </row>
    <row r="24" spans="2:14" x14ac:dyDescent="0.25">
      <c r="B24" s="8">
        <v>0.52083333333333304</v>
      </c>
      <c r="H24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4" t="str">
        <f>IF(Tabela8J1438394041[[#This Row],[EXAME]]&lt;&gt;"","Dra. Joizeanne","")</f>
        <v/>
      </c>
      <c r="K24" s="34"/>
      <c r="L24"/>
      <c r="M24"/>
      <c r="N24"/>
    </row>
    <row r="25" spans="2:14" x14ac:dyDescent="0.25">
      <c r="B25" s="9">
        <v>0.53125</v>
      </c>
      <c r="H25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5" t="str">
        <f>IF(Tabela8J1438394041[[#This Row],[EXAME]]&lt;&gt;"","Dra. Joizeanne","")</f>
        <v/>
      </c>
      <c r="K25" s="34"/>
      <c r="L25"/>
      <c r="M25"/>
      <c r="N25"/>
    </row>
    <row r="26" spans="2:14" x14ac:dyDescent="0.25">
      <c r="B26" s="8">
        <v>0.54166666666666696</v>
      </c>
      <c r="H26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6" t="str">
        <f>IF(Tabela8J1438394041[[#This Row],[EXAME]]&lt;&gt;"","Dra. Joizeanne","")</f>
        <v/>
      </c>
      <c r="K26" s="34"/>
      <c r="L26"/>
      <c r="M26"/>
      <c r="N26"/>
    </row>
    <row r="27" spans="2:14" x14ac:dyDescent="0.25">
      <c r="B27" s="9">
        <v>0.55208333333333304</v>
      </c>
      <c r="H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7" t="str">
        <f>IF(Tabela8J1438394041[[#This Row],[EXAME]]&lt;&gt;"","Dra. Joizeanne","")</f>
        <v/>
      </c>
      <c r="K27" s="34"/>
      <c r="L27"/>
      <c r="M27"/>
      <c r="N27"/>
    </row>
    <row r="28" spans="2:14" x14ac:dyDescent="0.25">
      <c r="B28" s="8">
        <v>0.5625</v>
      </c>
      <c r="H28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8" t="str">
        <f>IF(Tabela8J1438394041[[#This Row],[EXAME]]&lt;&gt;"","Dra. Joizeanne","")</f>
        <v/>
      </c>
      <c r="K28" s="34"/>
      <c r="L28"/>
      <c r="M28"/>
      <c r="N28"/>
    </row>
    <row r="29" spans="2:14" x14ac:dyDescent="0.25">
      <c r="B29" s="9">
        <v>0.57291666666666696</v>
      </c>
      <c r="H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29" t="str">
        <f>IF(Tabela8J1438394041[[#This Row],[EXAME]]&lt;&gt;"","Dra. Joizeanne","")</f>
        <v/>
      </c>
      <c r="K29" s="34"/>
      <c r="L29"/>
      <c r="M29"/>
      <c r="N29"/>
    </row>
    <row r="30" spans="2:14" x14ac:dyDescent="0.25">
      <c r="B30" s="8">
        <v>0.58333333333333304</v>
      </c>
      <c r="H3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0" t="str">
        <f>IF(Tabela8J1438394041[[#This Row],[EXAME]]&lt;&gt;"","Dra. Joizeanne","")</f>
        <v/>
      </c>
      <c r="K30" s="34"/>
      <c r="L30"/>
      <c r="M30"/>
      <c r="N30"/>
    </row>
    <row r="31" spans="2:14" x14ac:dyDescent="0.25">
      <c r="B31" s="9">
        <v>0.59375</v>
      </c>
      <c r="H31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1" t="str">
        <f>IF(Tabela8J1438394041[[#This Row],[EXAME]]&lt;&gt;"","Dra. Joizeanne","")</f>
        <v/>
      </c>
      <c r="K31" s="34"/>
      <c r="L31"/>
      <c r="M31"/>
      <c r="N31"/>
    </row>
    <row r="32" spans="2:14" x14ac:dyDescent="0.25">
      <c r="B32" s="8">
        <v>0.60416666666666696</v>
      </c>
      <c r="H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2" t="str">
        <f>IF(Tabela8J1438394041[[#This Row],[EXAME]]&lt;&gt;"","Dra. Joizeanne","")</f>
        <v/>
      </c>
      <c r="K32" s="34"/>
      <c r="L32"/>
      <c r="M32"/>
      <c r="N32"/>
    </row>
    <row r="33" spans="2:14" x14ac:dyDescent="0.25">
      <c r="B33" s="9">
        <v>0.61458333333333304</v>
      </c>
      <c r="H33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3" t="str">
        <f>IF(Tabela8J1438394041[[#This Row],[EXAME]]&lt;&gt;"","Dra. Joizeanne","")</f>
        <v/>
      </c>
      <c r="K33" s="34"/>
      <c r="L33"/>
      <c r="M33"/>
      <c r="N33"/>
    </row>
    <row r="34" spans="2:14" x14ac:dyDescent="0.25">
      <c r="B34" s="8">
        <v>0.625</v>
      </c>
      <c r="H34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4" t="str">
        <f>IF(Tabela8J1438394041[[#This Row],[EXAME]]&lt;&gt;"","Dra. Joizeanne","")</f>
        <v/>
      </c>
      <c r="K34" s="34"/>
      <c r="L34"/>
      <c r="M34"/>
      <c r="N34"/>
    </row>
    <row r="35" spans="2:14" x14ac:dyDescent="0.25">
      <c r="B35" s="9">
        <v>0.63541666666666696</v>
      </c>
      <c r="H35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5" t="str">
        <f>IF(Tabela8J1438394041[[#This Row],[EXAME]]&lt;&gt;"","Dra. Joizeanne","")</f>
        <v/>
      </c>
      <c r="K35" s="34"/>
      <c r="L35"/>
      <c r="M35"/>
      <c r="N35"/>
    </row>
    <row r="36" spans="2:14" x14ac:dyDescent="0.25">
      <c r="B36" s="8">
        <v>0.64583333333333404</v>
      </c>
      <c r="H36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6" t="str">
        <f>IF(Tabela8J1438394041[[#This Row],[EXAME]]&lt;&gt;"","Dra. Joizeanne","")</f>
        <v/>
      </c>
      <c r="K36" s="34"/>
      <c r="L36"/>
      <c r="M36"/>
      <c r="N36"/>
    </row>
    <row r="37" spans="2:14" x14ac:dyDescent="0.25">
      <c r="B37" s="9">
        <v>0.65625</v>
      </c>
      <c r="H3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7" t="str">
        <f>IF(Tabela8J1438394041[[#This Row],[EXAME]]&lt;&gt;"","Dra. Joizeanne","")</f>
        <v/>
      </c>
      <c r="K37" s="34"/>
      <c r="L37"/>
      <c r="M37"/>
      <c r="N37"/>
    </row>
    <row r="38" spans="2:14" x14ac:dyDescent="0.25">
      <c r="B38" s="8">
        <v>0.66666666666666696</v>
      </c>
      <c r="H38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8" t="str">
        <f>IF(Tabela8J1438394041[[#This Row],[EXAME]]&lt;&gt;"","Dra. Joizeanne","")</f>
        <v/>
      </c>
      <c r="K38" s="34"/>
      <c r="L38"/>
      <c r="M38"/>
      <c r="N38"/>
    </row>
    <row r="39" spans="2:14" x14ac:dyDescent="0.25">
      <c r="B39" s="9">
        <v>0.67708333333333404</v>
      </c>
      <c r="H3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39" t="str">
        <f>IF(Tabela8J1438394041[[#This Row],[EXAME]]&lt;&gt;"","Dra. Joizeanne","")</f>
        <v/>
      </c>
      <c r="K39" s="34"/>
      <c r="L39"/>
      <c r="M39"/>
      <c r="N39"/>
    </row>
    <row r="40" spans="2:14" x14ac:dyDescent="0.25">
      <c r="B40" s="8">
        <v>0.6875</v>
      </c>
      <c r="H4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0" t="str">
        <f>IF(Tabela8J1438394041[[#This Row],[EXAME]]&lt;&gt;"","Dra. Joizeanne","")</f>
        <v/>
      </c>
      <c r="K40" s="34"/>
      <c r="L40"/>
      <c r="M40"/>
      <c r="N40"/>
    </row>
    <row r="41" spans="2:14" x14ac:dyDescent="0.25">
      <c r="B41" s="9">
        <v>0.69791666666666696</v>
      </c>
      <c r="H41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1" t="str">
        <f>IF(Tabela8J1438394041[[#This Row],[EXAME]]&lt;&gt;"","Dra. Joizeanne","")</f>
        <v/>
      </c>
      <c r="K41" s="34"/>
      <c r="L41"/>
      <c r="M41"/>
      <c r="N41"/>
    </row>
    <row r="42" spans="2:14" x14ac:dyDescent="0.25">
      <c r="B42" s="8">
        <v>0.70833333333333404</v>
      </c>
      <c r="H4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2" t="str">
        <f>IF(Tabela8J1438394041[[#This Row],[EXAME]]&lt;&gt;"","Dra. Joizeanne","")</f>
        <v/>
      </c>
      <c r="K42" s="34"/>
      <c r="L42"/>
      <c r="M42"/>
      <c r="N42"/>
    </row>
    <row r="43" spans="2:14" x14ac:dyDescent="0.25">
      <c r="B43" s="9">
        <v>0.71875</v>
      </c>
      <c r="H43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3" t="str">
        <f>IF(Tabela8J1438394041[[#This Row],[EXAME]]&lt;&gt;"","Dra. Joizeanne","")</f>
        <v/>
      </c>
      <c r="K43" s="34"/>
      <c r="L43"/>
      <c r="M43"/>
      <c r="N43"/>
    </row>
    <row r="44" spans="2:14" x14ac:dyDescent="0.25">
      <c r="B44" s="8">
        <v>0.72916666666666696</v>
      </c>
      <c r="H44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4" t="str">
        <f>IF(Tabela8J1438394041[[#This Row],[EXAME]]&lt;&gt;"","Dra. Joizeanne","")</f>
        <v/>
      </c>
      <c r="K44" s="34"/>
      <c r="L44"/>
      <c r="M44"/>
      <c r="N44"/>
    </row>
    <row r="45" spans="2:14" x14ac:dyDescent="0.25">
      <c r="B45" s="9">
        <v>0.73958333333333404</v>
      </c>
      <c r="H45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5" t="str">
        <f>IF(Tabela8J1438394041[[#This Row],[EXAME]]&lt;&gt;"","Dra. Joizeanne","")</f>
        <v/>
      </c>
      <c r="K45" s="34"/>
      <c r="L45"/>
      <c r="M45"/>
      <c r="N45"/>
    </row>
    <row r="46" spans="2:14" x14ac:dyDescent="0.25">
      <c r="B46" s="8">
        <v>0.75</v>
      </c>
      <c r="H46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J46" t="str">
        <f>IF(Tabela8J1438394041[[#This Row],[EXAME]]&lt;&gt;"","Dra. Joizeanne","")</f>
        <v/>
      </c>
      <c r="K46" s="34"/>
      <c r="L46"/>
      <c r="M46"/>
      <c r="N46"/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ort="0" autoFilter="0"/>
  <conditionalFormatting sqref="L6:M46">
    <cfRule type="containsText" dxfId="83" priority="1" operator="containsText" text="Não confirmado">
      <formula>NOT(ISERROR(SEARCH("Não confirmado",L6)))</formula>
    </cfRule>
    <cfRule type="containsText" dxfId="8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45193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6" s="12"/>
      <c r="J6" t="str">
        <f>IF(Tabela8J5678[[#This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7" s="12"/>
      <c r="J7" t="str">
        <f>IF(Tabela8J5678[[#This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8" s="12"/>
      <c r="J8" t="str">
        <f>IF(Tabela8J5678[[#This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9" s="12"/>
      <c r="J9" t="str">
        <f>IF(Tabela8J5678[[#This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0" s="12"/>
      <c r="J10" t="str">
        <f>IF(Tabela8J5678[[#This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1" s="12"/>
      <c r="J11" t="str">
        <f>IF(Tabela8J5678[[#This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2" s="12"/>
      <c r="J12" t="str">
        <f>IF(Tabela8J5678[[#This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3" s="12"/>
      <c r="J13" t="str">
        <f>IF(Tabela8J5678[[#This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4" s="12"/>
      <c r="J14" t="str">
        <f>IF(Tabela8J5678[[#This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5" s="12"/>
      <c r="J15" t="str">
        <f>IF(Tabela8J5678[[#This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6" s="12"/>
      <c r="J16" t="str">
        <f>IF(Tabela8J5678[[#This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7" s="12"/>
      <c r="J17" t="str">
        <f>IF(Tabela8J5678[[#This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8" s="12"/>
      <c r="J18" t="str">
        <f>IF(Tabela8J5678[[#This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9" s="12"/>
      <c r="J19" t="str">
        <f>IF(Tabela8J5678[[#This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0" s="12"/>
      <c r="J20" t="str">
        <f>IF(Tabela8J5678[[#This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1" s="12"/>
      <c r="J21" t="str">
        <f>IF(Tabela8J5678[[#This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2" s="12"/>
      <c r="J22" t="str">
        <f>IF(Tabela8J5678[[#This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3" s="12"/>
      <c r="J23" t="str">
        <f>IF(Tabela8J5678[[#This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4" s="12"/>
      <c r="J24" t="str">
        <f>IF(Tabela8J5678[[#This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5" s="12"/>
      <c r="J25" t="str">
        <f>IF(Tabela8J5678[[#This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6" s="12"/>
      <c r="J26" t="str">
        <f>IF(Tabela8J5678[[#This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7" s="12"/>
      <c r="J27" t="str">
        <f>IF(Tabela8J5678[[#This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8" s="12"/>
      <c r="J28" t="str">
        <f>IF(Tabela8J5678[[#This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9" s="12"/>
      <c r="J29" t="str">
        <f>IF(Tabela8J5678[[#This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0" s="12"/>
      <c r="J30" t="str">
        <f>IF(Tabela8J5678[[#This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1" s="12"/>
      <c r="J31" t="str">
        <f>IF(Tabela8J5678[[#This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2" s="12"/>
      <c r="J32" t="str">
        <f>IF(Tabela8J5678[[#This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3" s="12"/>
      <c r="J33" t="str">
        <f>IF(Tabela8J5678[[#This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4" s="12"/>
      <c r="J34" t="str">
        <f>IF(Tabela8J5678[[#This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5" s="12"/>
      <c r="J35" t="str">
        <f>IF(Tabela8J5678[[#This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6" s="12"/>
      <c r="J36" t="str">
        <f>IF(Tabela8J5678[[#This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7" s="12"/>
      <c r="J37" t="str">
        <f>IF(Tabela8J5678[[#This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8" s="12"/>
      <c r="J38" t="str">
        <f>IF(Tabela8J5678[[#This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9" s="12"/>
      <c r="J39" t="str">
        <f>IF(Tabela8J5678[[#This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0" s="12"/>
      <c r="J40" t="str">
        <f>IF(Tabela8J5678[[#This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1" s="12"/>
      <c r="J41" t="str">
        <f>IF(Tabela8J5678[[#This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2" s="12"/>
      <c r="J42" t="str">
        <f>IF(Tabela8J5678[[#This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3" s="12"/>
      <c r="J43" t="str">
        <f>IF(Tabela8J5678[[#This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4" s="12"/>
      <c r="J44" t="str">
        <f>IF(Tabela8J5678[[#This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5" s="12"/>
      <c r="J45" t="str">
        <f>IF(Tabela8J5678[[#This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6" s="12"/>
      <c r="J46" t="str">
        <f>IF(Tabela8J5678[[#This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SUBTOTAL(103,Tabela8J5678[NOME])</f>
        <v>0</v>
      </c>
      <c r="H47" s="32"/>
    </row>
  </sheetData>
  <sheetProtection sort="0" autoFilter="0"/>
  <conditionalFormatting sqref="L6:M46">
    <cfRule type="containsText" dxfId="49" priority="1" operator="containsText" text="Não confirmado">
      <formula>NOT(ISERROR(SEARCH("Não confirmado",L6)))</formula>
    </cfRule>
    <cfRule type="containsText" dxfId="4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28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45197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6" s="12"/>
      <c r="J6" t="str">
        <f>IF(Tabela8J567891011122[[#This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7" s="12"/>
      <c r="J7" t="str">
        <f>IF(Tabela8J567891011122[[#This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8" s="12"/>
      <c r="J8" t="str">
        <f>IF(Tabela8J567891011122[[#This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9" s="12"/>
      <c r="J9" t="str">
        <f>IF(Tabela8J567891011122[[#This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0" s="12"/>
      <c r="J10" t="str">
        <f>IF(Tabela8J567891011122[[#This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1" s="12"/>
      <c r="J11" t="str">
        <f>IF(Tabela8J567891011122[[#This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2" s="12"/>
      <c r="J12" t="str">
        <f>IF(Tabela8J567891011122[[#This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3" s="12"/>
      <c r="J13" t="str">
        <f>IF(Tabela8J567891011122[[#This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4" s="12"/>
      <c r="J14" t="str">
        <f>IF(Tabela8J567891011122[[#This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5" s="12"/>
      <c r="J15" t="str">
        <f>IF(Tabela8J567891011122[[#This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6" s="12"/>
      <c r="J16" t="str">
        <f>IF(Tabela8J567891011122[[#This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7" s="12"/>
      <c r="J17" t="str">
        <f>IF(Tabela8J567891011122[[#This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8" s="12"/>
      <c r="J18" t="str">
        <f>IF(Tabela8J567891011122[[#This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9" s="12"/>
      <c r="J19" t="str">
        <f>IF(Tabela8J567891011122[[#This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0" s="12"/>
      <c r="J20" t="str">
        <f>IF(Tabela8J567891011122[[#This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1" s="12"/>
      <c r="J21" t="str">
        <f>IF(Tabela8J567891011122[[#This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2" s="12"/>
      <c r="J22" t="str">
        <f>IF(Tabela8J567891011122[[#This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3" s="12"/>
      <c r="J23" t="str">
        <f>IF(Tabela8J567891011122[[#This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4" s="12"/>
      <c r="J24" t="str">
        <f>IF(Tabela8J567891011122[[#This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5" s="12"/>
      <c r="J25" t="str">
        <f>IF(Tabela8J567891011122[[#This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6" s="12"/>
      <c r="J26" t="str">
        <f>IF(Tabela8J567891011122[[#This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7" s="12"/>
      <c r="J27" t="str">
        <f>IF(Tabela8J567891011122[[#This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8" s="12"/>
      <c r="J28" t="str">
        <f>IF(Tabela8J567891011122[[#This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9" s="12"/>
      <c r="J29" t="str">
        <f>IF(Tabela8J567891011122[[#This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0" s="12"/>
      <c r="J30" t="str">
        <f>IF(Tabela8J567891011122[[#This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1" s="12"/>
      <c r="J31" t="str">
        <f>IF(Tabela8J567891011122[[#This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2" s="12"/>
      <c r="J32" t="str">
        <f>IF(Tabela8J567891011122[[#This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3" s="12"/>
      <c r="J33" t="str">
        <f>IF(Tabela8J567891011122[[#This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4" s="12"/>
      <c r="J34" t="str">
        <f>IF(Tabela8J567891011122[[#This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5" s="12"/>
      <c r="J35" t="str">
        <f>IF(Tabela8J567891011122[[#This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6" s="12"/>
      <c r="J36" t="str">
        <f>IF(Tabela8J567891011122[[#This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7" s="12"/>
      <c r="J37" t="str">
        <f>IF(Tabela8J567891011122[[#This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8" s="12"/>
      <c r="J38" t="str">
        <f>IF(Tabela8J567891011122[[#This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9" s="12"/>
      <c r="J39" t="str">
        <f>IF(Tabela8J567891011122[[#This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0" s="12"/>
      <c r="J40" t="str">
        <f>IF(Tabela8J567891011122[[#This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1" s="12"/>
      <c r="J41" t="str">
        <f>IF(Tabela8J567891011122[[#This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2" s="12"/>
      <c r="J42" t="str">
        <f>IF(Tabela8J567891011122[[#This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3" s="12"/>
      <c r="J43" t="str">
        <f>IF(Tabela8J567891011122[[#This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4" s="12"/>
      <c r="J44" t="str">
        <f>IF(Tabela8J567891011122[[#This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5" s="12"/>
      <c r="J45" t="str">
        <f>IF(Tabela8J567891011122[[#This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6" s="12"/>
      <c r="J46" t="str">
        <f>IF(Tabela8J567891011122[[#This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SUBTOTAL(103,Tabela8J567891011122[NOME])</f>
        <v>0</v>
      </c>
      <c r="H47" s="32"/>
    </row>
  </sheetData>
  <sheetProtection sort="0" autoFilter="0"/>
  <conditionalFormatting sqref="L6:M46">
    <cfRule type="containsText" dxfId="45" priority="1" operator="containsText" text="Não confirmado">
      <formula>NOT(ISERROR(SEARCH("Não confirmado",L6)))</formula>
    </cfRule>
    <cfRule type="containsText" dxfId="4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DAC-DE09-473E-80C1-79C7FEAFC2DE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29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45198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6" s="12"/>
      <c r="J6" t="str">
        <f>IF(Tabela8J5678910111221437[[#This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7" s="12"/>
      <c r="J7" t="str">
        <f>IF(Tabela8J5678910111221437[[#This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8" s="12"/>
      <c r="J8" t="str">
        <f>IF(Tabela8J5678910111221437[[#This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9" s="12"/>
      <c r="J9" t="str">
        <f>IF(Tabela8J5678910111221437[[#This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0" s="12"/>
      <c r="J10" t="str">
        <f>IF(Tabela8J5678910111221437[[#This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1" s="12"/>
      <c r="J11" t="str">
        <f>IF(Tabela8J5678910111221437[[#This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2" s="12"/>
      <c r="J12" t="str">
        <f>IF(Tabela8J5678910111221437[[#This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3" s="12"/>
      <c r="J13" t="str">
        <f>IF(Tabela8J5678910111221437[[#This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4" s="12"/>
      <c r="J14" t="str">
        <f>IF(Tabela8J5678910111221437[[#This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5" s="12"/>
      <c r="J15" t="str">
        <f>IF(Tabela8J5678910111221437[[#This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6" s="12"/>
      <c r="J16" t="str">
        <f>IF(Tabela8J5678910111221437[[#This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7" s="12"/>
      <c r="J17" t="str">
        <f>IF(Tabela8J5678910111221437[[#This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8" s="12"/>
      <c r="J18" t="str">
        <f>IF(Tabela8J5678910111221437[[#This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9" s="12"/>
      <c r="J19" t="str">
        <f>IF(Tabela8J5678910111221437[[#This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0" s="12"/>
      <c r="J20" t="str">
        <f>IF(Tabela8J5678910111221437[[#This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1" s="12"/>
      <c r="J21" t="str">
        <f>IF(Tabela8J5678910111221437[[#This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2" s="12"/>
      <c r="J22" t="str">
        <f>IF(Tabela8J5678910111221437[[#This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3" s="12"/>
      <c r="J23" t="str">
        <f>IF(Tabela8J5678910111221437[[#This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4" s="12"/>
      <c r="J24" t="str">
        <f>IF(Tabela8J5678910111221437[[#This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5" s="12"/>
      <c r="J25" t="str">
        <f>IF(Tabela8J5678910111221437[[#This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6" s="12"/>
      <c r="J26" t="str">
        <f>IF(Tabela8J5678910111221437[[#This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7" s="12"/>
      <c r="J27" t="str">
        <f>IF(Tabela8J5678910111221437[[#This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8" s="12"/>
      <c r="J28" t="str">
        <f>IF(Tabela8J5678910111221437[[#This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9" s="12"/>
      <c r="J29" t="str">
        <f>IF(Tabela8J5678910111221437[[#This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0" s="12"/>
      <c r="J30" t="str">
        <f>IF(Tabela8J5678910111221437[[#This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1" s="12"/>
      <c r="J31" t="str">
        <f>IF(Tabela8J5678910111221437[[#This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2" s="12"/>
      <c r="J32" t="str">
        <f>IF(Tabela8J5678910111221437[[#This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3" s="12"/>
      <c r="J33" t="str">
        <f>IF(Tabela8J5678910111221437[[#This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4" s="12"/>
      <c r="J34" t="str">
        <f>IF(Tabela8J5678910111221437[[#This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5" s="12"/>
      <c r="J35" t="str">
        <f>IF(Tabela8J5678910111221437[[#This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6" s="12"/>
      <c r="J36" t="str">
        <f>IF(Tabela8J5678910111221437[[#This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7" s="12"/>
      <c r="J37" t="str">
        <f>IF(Tabela8J5678910111221437[[#This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8" s="12"/>
      <c r="J38" t="str">
        <f>IF(Tabela8J5678910111221437[[#This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9" s="12"/>
      <c r="J39" t="str">
        <f>IF(Tabela8J5678910111221437[[#This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0" s="12"/>
      <c r="J40" t="str">
        <f>IF(Tabela8J5678910111221437[[#This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1" s="12"/>
      <c r="J41" t="str">
        <f>IF(Tabela8J5678910111221437[[#This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2" s="12"/>
      <c r="J42" t="str">
        <f>IF(Tabela8J5678910111221437[[#This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3" s="12"/>
      <c r="J43" t="str">
        <f>IF(Tabela8J5678910111221437[[#This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4" s="12"/>
      <c r="J44" t="str">
        <f>IF(Tabela8J5678910111221437[[#This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5" s="12"/>
      <c r="J45" t="str">
        <f>IF(Tabela8J5678910111221437[[#This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6" s="12"/>
      <c r="J46" t="str">
        <f>IF(Tabela8J5678910111221437[[#This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SUBTOTAL(103,Tabela8J5678910111221437[NOME])</f>
        <v>0</v>
      </c>
      <c r="H47" s="32"/>
    </row>
  </sheetData>
  <sheetProtection sort="0" autoFilter="0"/>
  <conditionalFormatting sqref="L6:M46">
    <cfRule type="containsText" dxfId="43" priority="1" operator="containsText" text="Não confirmado">
      <formula>NOT(ISERROR(SEARCH("Não confirmado",L6)))</formula>
    </cfRule>
    <cfRule type="containsText" dxfId="4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581BE635-B885-4F2B-B40D-0E544B57A55D}">
      <formula1>"Sim, Não"</formula1>
    </dataValidation>
    <dataValidation type="list" allowBlank="1" showInputMessage="1" showErrorMessage="1" sqref="N6:N44" xr:uid="{50EFCE15-F481-4003-8A79-5339CAA1C997}">
      <formula1>"Sim"</formula1>
    </dataValidation>
    <dataValidation type="list" allowBlank="1" showInputMessage="1" showErrorMessage="1" sqref="L6:L46" xr:uid="{4F03F703-45E9-4C05-9878-9854980BFD58}">
      <formula1>"Confirmado, Não confirmado"</formula1>
    </dataValidation>
    <dataValidation type="list" allowBlank="1" showInputMessage="1" showErrorMessage="1" sqref="I6:I46" xr:uid="{FAA76DB6-9C51-4BA4-96CE-95A3293FFE40}">
      <formula1>"PAGO"</formula1>
    </dataValidation>
    <dataValidation type="list" allowBlank="1" showInputMessage="1" showErrorMessage="1" sqref="F6:F46" xr:uid="{441E3A3B-85D4-4CB2-9E7D-6E035F50559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0FD498-1F42-49D1-93AD-F6A070071E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F6" sqref="F6"/>
      <selection pane="topRight" activeCell="F6" sqref="F6"/>
      <selection pane="bottomLeft" activeCell="F6" sqref="F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45170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2"/>
      <c r="J6" t="str">
        <f>IF(Tabela8I444546[[#This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2"/>
      <c r="J7" t="str">
        <f>IF(Tabela8I444546[[#This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2"/>
      <c r="J8" t="str">
        <f>IF(Tabela8I444546[[#This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2"/>
      <c r="J9" t="str">
        <f>IF(Tabela8I444546[[#This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2"/>
      <c r="J10" t="str">
        <f>IF(Tabela8I444546[[#This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2"/>
      <c r="J11" t="str">
        <f>IF(Tabela8I444546[[#This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2"/>
      <c r="J12" t="str">
        <f>IF(Tabela8I444546[[#This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2"/>
      <c r="J13" t="str">
        <f>IF(Tabela8I444546[[#This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2"/>
      <c r="J14" t="str">
        <f>IF(Tabela8I444546[[#This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2"/>
      <c r="J15" t="str">
        <f>IF(Tabela8I444546[[#This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2"/>
      <c r="J16" t="str">
        <f>IF(Tabela8I444546[[#This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2"/>
      <c r="J17" t="str">
        <f>IF(Tabela8I444546[[#This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2"/>
      <c r="J18" t="str">
        <f>IF(Tabela8I444546[[#This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2"/>
      <c r="J19" t="str">
        <f>IF(Tabela8I444546[[#This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2"/>
      <c r="J20" t="str">
        <f>IF(Tabela8I444546[[#This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2"/>
      <c r="J21" t="str">
        <f>IF(Tabela8I444546[[#This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2"/>
      <c r="J22" t="str">
        <f>IF(Tabela8I444546[[#This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2"/>
      <c r="J23" t="str">
        <f>IF(Tabela8I444546[[#This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2"/>
      <c r="J24" t="str">
        <f>IF(Tabela8I444546[[#This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2"/>
      <c r="J25" t="str">
        <f>IF(Tabela8I444546[[#This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2"/>
      <c r="J26" t="str">
        <f>IF(Tabela8I444546[[#This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2"/>
      <c r="J27" t="str">
        <f>IF(Tabela8I444546[[#This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2"/>
      <c r="J28" t="str">
        <f>IF(Tabela8I444546[[#This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2"/>
      <c r="J29" t="str">
        <f>IF(Tabela8I444546[[#This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2"/>
      <c r="J30" t="str">
        <f>IF(Tabela8I444546[[#This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2"/>
      <c r="J31" t="str">
        <f>IF(Tabela8I444546[[#This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2"/>
      <c r="J32" t="str">
        <f>IF(Tabela8I444546[[#This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2"/>
      <c r="J33" t="str">
        <f>IF(Tabela8I444546[[#This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2"/>
      <c r="J34" t="str">
        <f>IF(Tabela8I444546[[#This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2"/>
      <c r="J35" t="str">
        <f>IF(Tabela8I444546[[#This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2"/>
      <c r="J36" t="str">
        <f>IF(Tabela8I444546[[#This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2"/>
      <c r="J37" t="str">
        <f>IF(Tabela8I444546[[#This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2"/>
      <c r="J38" t="str">
        <f>IF(Tabela8I444546[[#This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2"/>
      <c r="J39" t="str">
        <f>IF(Tabela8I444546[[#This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2"/>
      <c r="J40" t="str">
        <f>IF(Tabela8I444546[[#This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2"/>
      <c r="J41" t="str">
        <f>IF(Tabela8I444546[[#This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2"/>
      <c r="J42" t="str">
        <f>IF(Tabela8I444546[[#This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2"/>
      <c r="J43" t="str">
        <f>IF(Tabela8I444546[[#This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2"/>
      <c r="J44" t="str">
        <f>IF(Tabela8I444546[[#This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2"/>
      <c r="J45" t="str">
        <f>IF(Tabela8I444546[[#This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2"/>
      <c r="J46" t="str">
        <f>IF(Tabela8I444546[[#This Row],[EXAME]]&lt;&gt;"","Dra. Ilca","")</f>
        <v/>
      </c>
      <c r="K46" s="12"/>
      <c r="L46" s="12"/>
      <c r="M46" s="12"/>
      <c r="N46" s="12"/>
    </row>
    <row r="47" spans="2:14" x14ac:dyDescent="0.25">
      <c r="H47" s="31"/>
    </row>
  </sheetData>
  <sheetProtection sort="0" autoFilter="0"/>
  <conditionalFormatting sqref="L6:M46">
    <cfRule type="containsText" dxfId="41" priority="1" operator="containsText" text="Não confirmado">
      <formula>NOT(ISERROR(SEARCH("Não confirmado",L6)))</formula>
    </cfRule>
    <cfRule type="containsText" dxfId="4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9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45173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2"/>
      <c r="J6" t="str">
        <f>IF(Tabela8I4445[[#This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2"/>
      <c r="J7" t="str">
        <f>IF(Tabela8I4445[[#This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2"/>
      <c r="J8" t="str">
        <f>IF(Tabela8I4445[[#This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2"/>
      <c r="J9" t="str">
        <f>IF(Tabela8I4445[[#This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2"/>
      <c r="J10" t="str">
        <f>IF(Tabela8I4445[[#This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2"/>
      <c r="J11" t="str">
        <f>IF(Tabela8I4445[[#This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2"/>
      <c r="J12" t="str">
        <f>IF(Tabela8I4445[[#This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2"/>
      <c r="J13" t="str">
        <f>IF(Tabela8I4445[[#This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2"/>
      <c r="J14" t="str">
        <f>IF(Tabela8I4445[[#This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2"/>
      <c r="J15" t="str">
        <f>IF(Tabela8I4445[[#This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2"/>
      <c r="J16" t="str">
        <f>IF(Tabela8I4445[[#This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2"/>
      <c r="J17" t="str">
        <f>IF(Tabela8I4445[[#This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2"/>
      <c r="J18" t="str">
        <f>IF(Tabela8I4445[[#This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2"/>
      <c r="J19" t="str">
        <f>IF(Tabela8I4445[[#This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2"/>
      <c r="J20" t="str">
        <f>IF(Tabela8I4445[[#This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2"/>
      <c r="J21" t="str">
        <f>IF(Tabela8I4445[[#This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2"/>
      <c r="J22" t="str">
        <f>IF(Tabela8I4445[[#This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2"/>
      <c r="J23" t="str">
        <f>IF(Tabela8I4445[[#This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2"/>
      <c r="J24" t="str">
        <f>IF(Tabela8I4445[[#This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2"/>
      <c r="J25" t="str">
        <f>IF(Tabela8I4445[[#This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2"/>
      <c r="J26" t="str">
        <f>IF(Tabela8I4445[[#This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2"/>
      <c r="J27" t="str">
        <f>IF(Tabela8I4445[[#This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2"/>
      <c r="J28" t="str">
        <f>IF(Tabela8I4445[[#This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2"/>
      <c r="J29" t="str">
        <f>IF(Tabela8I4445[[#This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2"/>
      <c r="J30" t="str">
        <f>IF(Tabela8I4445[[#This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2"/>
      <c r="J31" t="str">
        <f>IF(Tabela8I4445[[#This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2"/>
      <c r="J32" t="str">
        <f>IF(Tabela8I4445[[#This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2"/>
      <c r="J33" t="str">
        <f>IF(Tabela8I4445[[#This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2"/>
      <c r="J34" t="str">
        <f>IF(Tabela8I4445[[#This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2"/>
      <c r="J35" t="str">
        <f>IF(Tabela8I4445[[#This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2"/>
      <c r="J36" t="str">
        <f>IF(Tabela8I4445[[#This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2"/>
      <c r="J37" t="str">
        <f>IF(Tabela8I4445[[#This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2"/>
      <c r="J38" t="str">
        <f>IF(Tabela8I4445[[#This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2"/>
      <c r="J39" t="str">
        <f>IF(Tabela8I4445[[#This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2"/>
      <c r="J40" t="str">
        <f>IF(Tabela8I4445[[#This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2"/>
      <c r="J41" t="str">
        <f>IF(Tabela8I4445[[#This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2"/>
      <c r="J42" t="str">
        <f>IF(Tabela8I4445[[#This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2"/>
      <c r="J43" t="str">
        <f>IF(Tabela8I4445[[#This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2"/>
      <c r="J44" t="str">
        <f>IF(Tabela8I4445[[#This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2"/>
      <c r="J45" t="str">
        <f>IF(Tabela8I4445[[#This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2"/>
      <c r="J46" t="str">
        <f>IF(Tabela8I4445[[#This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SUBTOTAL(103,Tabela8I4445[NOME])</f>
        <v>0</v>
      </c>
      <c r="H47" s="31"/>
    </row>
  </sheetData>
  <sheetProtection sort="0" autoFilter="0"/>
  <conditionalFormatting sqref="L6:M35 M36 L37:M46">
    <cfRule type="containsText" dxfId="35" priority="1" operator="containsText" text="Não confirmado">
      <formula>NOT(ISERROR(SEARCH("Não confirmado",L6)))</formula>
    </cfRule>
    <cfRule type="containsText" dxfId="3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45171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2"/>
      <c r="J6" t="str">
        <f>IF(Tabela8I4445464748[[#This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2"/>
      <c r="J7" t="str">
        <f>IF(Tabela8I4445464748[[#This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2"/>
      <c r="J8" t="str">
        <f>IF(Tabela8I4445464748[[#This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2"/>
      <c r="J9" t="str">
        <f>IF(Tabela8I4445464748[[#This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2"/>
      <c r="J10" t="str">
        <f>IF(Tabela8I4445464748[[#This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2"/>
      <c r="J11" t="str">
        <f>IF(Tabela8I4445464748[[#This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2"/>
      <c r="J12" t="str">
        <f>IF(Tabela8I4445464748[[#This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2"/>
      <c r="J13" t="str">
        <f>IF(Tabela8I4445464748[[#This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2"/>
      <c r="J14" t="str">
        <f>IF(Tabela8I4445464748[[#This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2"/>
      <c r="J15" t="str">
        <f>IF(Tabela8I4445464748[[#This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2"/>
      <c r="J16" t="str">
        <f>IF(Tabela8I4445464748[[#This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2"/>
      <c r="J17" t="str">
        <f>IF(Tabela8I4445464748[[#This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2"/>
      <c r="J18" t="str">
        <f>IF(Tabela8I4445464748[[#This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2"/>
      <c r="J19" t="str">
        <f>IF(Tabela8I4445464748[[#This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2"/>
      <c r="J20" t="str">
        <f>IF(Tabela8I4445464748[[#This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2"/>
      <c r="J21" t="str">
        <f>IF(Tabela8I4445464748[[#This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2"/>
      <c r="J22" t="str">
        <f>IF(Tabela8I4445464748[[#This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2"/>
      <c r="J23" t="str">
        <f>IF(Tabela8I4445464748[[#This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2"/>
      <c r="J24" t="str">
        <f>IF(Tabela8I4445464748[[#This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2"/>
      <c r="J25" t="str">
        <f>IF(Tabela8I4445464748[[#This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2"/>
      <c r="J26" t="str">
        <f>IF(Tabela8I4445464748[[#This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2"/>
      <c r="J27" t="str">
        <f>IF(Tabela8I4445464748[[#This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2"/>
      <c r="J28" t="str">
        <f>IF(Tabela8I4445464748[[#This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2"/>
      <c r="J29" t="str">
        <f>IF(Tabela8I4445464748[[#This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2"/>
      <c r="J30" t="str">
        <f>IF(Tabela8I4445464748[[#This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2"/>
      <c r="J31" t="str">
        <f>IF(Tabela8I4445464748[[#This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2"/>
      <c r="J32" t="str">
        <f>IF(Tabela8I4445464748[[#This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2"/>
      <c r="J33" t="str">
        <f>IF(Tabela8I4445464748[[#This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2"/>
      <c r="J34" t="str">
        <f>IF(Tabela8I4445464748[[#This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2"/>
      <c r="J35" t="str">
        <f>IF(Tabela8I4445464748[[#This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2"/>
      <c r="J36" t="str">
        <f>IF(Tabela8I4445464748[[#This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2"/>
      <c r="J37" t="str">
        <f>IF(Tabela8I4445464748[[#This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2"/>
      <c r="J38" t="str">
        <f>IF(Tabela8I4445464748[[#This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2"/>
      <c r="J39" t="str">
        <f>IF(Tabela8I4445464748[[#This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2"/>
      <c r="J40" t="str">
        <f>IF(Tabela8I4445464748[[#This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2"/>
      <c r="J41" t="str">
        <f>IF(Tabela8I4445464748[[#This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2"/>
      <c r="J42" t="str">
        <f>IF(Tabela8I4445464748[[#This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2"/>
      <c r="J43" t="str">
        <f>IF(Tabela8I4445464748[[#This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2"/>
      <c r="J44" t="str">
        <f>IF(Tabela8I4445464748[[#This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2"/>
      <c r="J45" t="str">
        <f>IF(Tabela8I4445464748[[#This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2"/>
      <c r="J46" t="str">
        <f>IF(Tabela8I4445464748[[#This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SUBTOTAL(103,Tabela8I4445464748[NOME])</f>
        <v>0</v>
      </c>
    </row>
  </sheetData>
  <sheetProtection sort="0" autoFilter="0"/>
  <conditionalFormatting sqref="L6:M46">
    <cfRule type="containsText" dxfId="39" priority="1" operator="containsText" text="Não confirmado">
      <formula>NOT(ISERROR(SEARCH("Não confirmado",L6)))</formula>
    </cfRule>
    <cfRule type="containsText" dxfId="3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3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45172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2"/>
      <c r="J6" t="str">
        <f>IF(Tabela8I44454647[[#This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2"/>
      <c r="J7" t="str">
        <f>IF(Tabela8I44454647[[#This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2"/>
      <c r="J8" t="str">
        <f>IF(Tabela8I44454647[[#This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2"/>
      <c r="J9" t="str">
        <f>IF(Tabela8I44454647[[#This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2"/>
      <c r="J10" t="str">
        <f>IF(Tabela8I44454647[[#This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2"/>
      <c r="J11" t="str">
        <f>IF(Tabela8I44454647[[#This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2"/>
      <c r="J12" t="str">
        <f>IF(Tabela8I44454647[[#This Row],[EXAME]]&lt;&gt;"","Dra. Ilca","")</f>
        <v/>
      </c>
      <c r="K12" s="12"/>
      <c r="L12" s="12"/>
      <c r="M12" s="12"/>
      <c r="N12" s="12"/>
    </row>
    <row r="13" spans="1:31" ht="15" customHeight="1" x14ac:dyDescent="0.25">
      <c r="B13" s="28">
        <v>0.406249999999999</v>
      </c>
      <c r="C13" s="12"/>
      <c r="D13" s="12"/>
      <c r="E13" s="12"/>
      <c r="F13" s="12"/>
      <c r="G13" s="12"/>
      <c r="H1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2"/>
      <c r="J13" t="str">
        <f>IF(Tabela8I44454647[[#This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2"/>
      <c r="J14" t="str">
        <f>IF(Tabela8I44454647[[#This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2"/>
      <c r="J15" t="str">
        <f>IF(Tabela8I44454647[[#This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2"/>
      <c r="J16" t="str">
        <f>IF(Tabela8I44454647[[#This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2"/>
      <c r="J17" t="str">
        <f>IF(Tabela8I44454647[[#This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2"/>
      <c r="J18" t="str">
        <f>IF(Tabela8I44454647[[#This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2"/>
      <c r="J19" t="str">
        <f>IF(Tabela8I44454647[[#This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2"/>
      <c r="J20" t="str">
        <f>IF(Tabela8I44454647[[#This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2"/>
      <c r="J21" t="str">
        <f>IF(Tabela8I44454647[[#This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2"/>
      <c r="J22" t="str">
        <f>IF(Tabela8I44454647[[#This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2"/>
      <c r="J23" t="str">
        <f>IF(Tabela8I44454647[[#This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2"/>
      <c r="J24" t="str">
        <f>IF(Tabela8I44454647[[#This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2"/>
      <c r="J25" t="str">
        <f>IF(Tabela8I44454647[[#This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2"/>
      <c r="J26" t="str">
        <f>IF(Tabela8I44454647[[#This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2"/>
      <c r="J27" t="str">
        <f>IF(Tabela8I44454647[[#This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2"/>
      <c r="J28" t="str">
        <f>IF(Tabela8I44454647[[#This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2"/>
      <c r="J29" t="str">
        <f>IF(Tabela8I44454647[[#This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2"/>
      <c r="J30" t="str">
        <f>IF(Tabela8I44454647[[#This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2"/>
      <c r="J31" t="str">
        <f>IF(Tabela8I44454647[[#This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2"/>
      <c r="J32" t="str">
        <f>IF(Tabela8I44454647[[#This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2"/>
      <c r="J33" t="str">
        <f>IF(Tabela8I44454647[[#This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2"/>
      <c r="J34" t="str">
        <f>IF(Tabela8I44454647[[#This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2"/>
      <c r="J35" t="str">
        <f>IF(Tabela8I44454647[[#This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2"/>
      <c r="J36" t="str">
        <f>IF(Tabela8I44454647[[#This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2"/>
      <c r="J37" t="str">
        <f>IF(Tabela8I44454647[[#This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2"/>
      <c r="J38" t="str">
        <f>IF(Tabela8I44454647[[#This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2"/>
      <c r="J39" t="str">
        <f>IF(Tabela8I44454647[[#This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2"/>
      <c r="J40" t="str">
        <f>IF(Tabela8I44454647[[#This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2"/>
      <c r="J41" t="str">
        <f>IF(Tabela8I44454647[[#This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2"/>
      <c r="J42" t="str">
        <f>IF(Tabela8I44454647[[#This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2"/>
      <c r="J43" t="str">
        <f>IF(Tabela8I44454647[[#This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2"/>
      <c r="J44" t="str">
        <f>IF(Tabela8I44454647[[#This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2"/>
      <c r="J45" t="str">
        <f>IF(Tabela8I44454647[[#This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2"/>
      <c r="J46" t="str">
        <f>IF(Tabela8I44454647[[#This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SUBTOTAL(103,Tabela8I44454647[NOME])</f>
        <v>0</v>
      </c>
    </row>
  </sheetData>
  <sheetProtection sort="0" autoFilter="0"/>
  <conditionalFormatting sqref="L6:M16 L17 L18:M46">
    <cfRule type="containsText" dxfId="37" priority="1" operator="containsText" text="Não confirmado">
      <formula>NOT(ISERROR(SEARCH("Não confirmado",L6)))</formula>
    </cfRule>
    <cfRule type="containsText" dxfId="3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45176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2"/>
      <c r="J6" t="str">
        <f>IF(Tabela8I444546474849[[#This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2"/>
      <c r="J7" t="str">
        <f>IF(Tabela8I444546474849[[#This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2"/>
      <c r="J8" t="str">
        <f>IF(Tabela8I444546474849[[#This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2"/>
      <c r="J9" t="str">
        <f>IF(Tabela8I444546474849[[#This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2"/>
      <c r="J10" t="str">
        <f>IF(Tabela8I444546474849[[#This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2"/>
      <c r="J11" t="str">
        <f>IF(Tabela8I444546474849[[#This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2"/>
      <c r="J12" t="str">
        <f>IF(Tabela8I444546474849[[#This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2"/>
      <c r="J13" t="str">
        <f>IF(Tabela8I444546474849[[#This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2"/>
      <c r="J14" t="str">
        <f>IF(Tabela8I444546474849[[#This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2"/>
      <c r="J15" t="str">
        <f>IF(Tabela8I444546474849[[#This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2"/>
      <c r="J16" t="str">
        <f>IF(Tabela8I444546474849[[#This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2"/>
      <c r="J17" t="str">
        <f>IF(Tabela8I444546474849[[#This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2"/>
      <c r="J18" t="str">
        <f>IF(Tabela8I444546474849[[#This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2"/>
      <c r="J19" t="str">
        <f>IF(Tabela8I444546474849[[#This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2"/>
      <c r="J20" t="str">
        <f>IF(Tabela8I444546474849[[#This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2"/>
      <c r="J21" t="str">
        <f>IF(Tabela8I444546474849[[#This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2"/>
      <c r="J22" t="str">
        <f>IF(Tabela8I444546474849[[#This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2"/>
      <c r="J23" t="str">
        <f>IF(Tabela8I444546474849[[#This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2"/>
      <c r="J24" t="str">
        <f>IF(Tabela8I444546474849[[#This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2"/>
      <c r="J25" t="str">
        <f>IF(Tabela8I444546474849[[#This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2"/>
      <c r="J26" t="str">
        <f>IF(Tabela8I444546474849[[#This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2"/>
      <c r="J27" t="str">
        <f>IF(Tabela8I444546474849[[#This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2"/>
      <c r="J28" t="str">
        <f>IF(Tabela8I444546474849[[#This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2"/>
      <c r="J29" t="str">
        <f>IF(Tabela8I444546474849[[#This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2"/>
      <c r="J30" t="str">
        <f>IF(Tabela8I444546474849[[#This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2"/>
      <c r="J31" t="str">
        <f>IF(Tabela8I444546474849[[#This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2"/>
      <c r="J32" t="str">
        <f>IF(Tabela8I444546474849[[#This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2"/>
      <c r="J33" t="str">
        <f>IF(Tabela8I444546474849[[#This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2"/>
      <c r="J34" t="str">
        <f>IF(Tabela8I444546474849[[#This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2"/>
      <c r="J35" t="str">
        <f>IF(Tabela8I444546474849[[#This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2"/>
      <c r="J36" t="str">
        <f>IF(Tabela8I444546474849[[#This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2"/>
      <c r="J37" t="str">
        <f>IF(Tabela8I444546474849[[#This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2"/>
      <c r="J38" t="str">
        <f>IF(Tabela8I444546474849[[#This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2"/>
      <c r="J39" t="str">
        <f>IF(Tabela8I444546474849[[#This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2"/>
      <c r="J40" t="str">
        <f>IF(Tabela8I444546474849[[#This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2"/>
      <c r="J41" t="str">
        <f>IF(Tabela8I444546474849[[#This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2"/>
      <c r="J42" t="str">
        <f>IF(Tabela8I444546474849[[#This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2"/>
      <c r="J43" t="str">
        <f>IF(Tabela8I444546474849[[#This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2"/>
      <c r="J44" t="str">
        <f>IF(Tabela8I444546474849[[#This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2"/>
      <c r="J45" t="str">
        <f>IF(Tabela8I444546474849[[#This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2"/>
      <c r="J46" t="str">
        <f>IF(Tabela8I444546474849[[#This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SUBTOTAL(103,Tabela8I444546474849[NOME])</f>
        <v>0</v>
      </c>
    </row>
  </sheetData>
  <sheetProtection sort="0" autoFilter="0"/>
  <conditionalFormatting sqref="L6:M46">
    <cfRule type="containsText" dxfId="33" priority="1" operator="containsText" text="Não confirmado">
      <formula>NOT(ISERROR(SEARCH("Não confirmado",L6)))</formula>
    </cfRule>
    <cfRule type="containsText" dxfId="3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45177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2"/>
      <c r="J6" t="str">
        <f>IF(Tabela8I2122[[#This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2"/>
      <c r="J7" t="str">
        <f>IF(Tabela8I2122[[#This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2"/>
      <c r="J8" t="str">
        <f>IF(Tabela8I2122[[#This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2"/>
      <c r="J9" t="str">
        <f>IF(Tabela8I2122[[#This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2"/>
      <c r="J10" t="str">
        <f>IF(Tabela8I2122[[#This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2"/>
      <c r="J11" t="str">
        <f>IF(Tabela8I2122[[#This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2"/>
      <c r="J12" t="str">
        <f>IF(Tabela8I2122[[#This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2"/>
      <c r="J13" t="str">
        <f>IF(Tabela8I2122[[#This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2"/>
      <c r="J14" t="str">
        <f>IF(Tabela8I2122[[#This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2"/>
      <c r="J15" t="str">
        <f>IF(Tabela8I2122[[#This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2"/>
      <c r="J16" t="str">
        <f>IF(Tabela8I2122[[#This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2"/>
      <c r="J17" t="str">
        <f>IF(Tabela8I2122[[#This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2"/>
      <c r="J18" t="str">
        <f>IF(Tabela8I2122[[#This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2"/>
      <c r="J19" t="str">
        <f>IF(Tabela8I2122[[#This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2"/>
      <c r="J20" t="str">
        <f>IF(Tabela8I2122[[#This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2"/>
      <c r="J21" t="str">
        <f>IF(Tabela8I2122[[#This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2"/>
      <c r="J22" t="str">
        <f>IF(Tabela8I2122[[#This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2"/>
      <c r="J23" t="str">
        <f>IF(Tabela8I2122[[#This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2"/>
      <c r="J24" t="str">
        <f>IF(Tabela8I2122[[#This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2"/>
      <c r="J25" t="str">
        <f>IF(Tabela8I2122[[#This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2"/>
      <c r="J26" t="str">
        <f>IF(Tabela8I2122[[#This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2"/>
      <c r="J27" t="str">
        <f>IF(Tabela8I2122[[#This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2"/>
      <c r="J28" t="str">
        <f>IF(Tabela8I2122[[#This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2"/>
      <c r="J29" t="str">
        <f>IF(Tabela8I2122[[#This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2"/>
      <c r="J30" t="str">
        <f>IF(Tabela8I2122[[#This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2"/>
      <c r="J31" t="str">
        <f>IF(Tabela8I2122[[#This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2"/>
      <c r="J32" t="str">
        <f>IF(Tabela8I2122[[#This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2"/>
      <c r="J33" t="str">
        <f>IF(Tabela8I2122[[#This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2"/>
      <c r="J34" t="str">
        <f>IF(Tabela8I2122[[#This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2"/>
      <c r="J35" t="str">
        <f>IF(Tabela8I2122[[#This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2"/>
      <c r="J36" t="str">
        <f>IF(Tabela8I2122[[#This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2"/>
      <c r="J37" t="str">
        <f>IF(Tabela8I2122[[#This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2"/>
      <c r="J38" t="str">
        <f>IF(Tabela8I2122[[#This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2"/>
      <c r="J39" t="str">
        <f>IF(Tabela8I2122[[#This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2"/>
      <c r="J40" t="str">
        <f>IF(Tabela8I2122[[#This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2"/>
      <c r="J41" t="str">
        <f>IF(Tabela8I2122[[#This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2"/>
      <c r="J42" t="str">
        <f>IF(Tabela8I2122[[#This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2"/>
      <c r="J43" t="str">
        <f>IF(Tabela8I2122[[#This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2"/>
      <c r="J44" t="str">
        <f>IF(Tabela8I2122[[#This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2"/>
      <c r="J45" t="str">
        <f>IF(Tabela8I2122[[#This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2"/>
      <c r="J46" t="str">
        <f>IF(Tabela8I2122[[#This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SUBTOTAL(103,Tabela8I2122[NOME])</f>
        <v>0</v>
      </c>
    </row>
  </sheetData>
  <sheetProtection sort="0" autoFilter="0"/>
  <conditionalFormatting sqref="L6:M46">
    <cfRule type="containsText" dxfId="31" priority="1" operator="containsText" text="Não confirmado">
      <formula>NOT(ISERROR(SEARCH("Não confirmado",L6)))</formula>
    </cfRule>
    <cfRule type="containsText" dxfId="3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E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11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45180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2"/>
      <c r="J6" t="str">
        <f>IF(Tabela8I21[[#This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2"/>
      <c r="J7" t="str">
        <f>IF(Tabela8I21[[#This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2"/>
      <c r="J8" t="str">
        <f>IF(Tabela8I21[[#This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2"/>
      <c r="J9" t="str">
        <f>IF(Tabela8I21[[#This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2"/>
      <c r="J10" t="str">
        <f>IF(Tabela8I21[[#This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2"/>
      <c r="J11" t="str">
        <f>IF(Tabela8I21[[#This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2"/>
      <c r="J12" t="str">
        <f>IF(Tabela8I21[[#This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2"/>
      <c r="J13" t="str">
        <f>IF(Tabela8I21[[#This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2"/>
      <c r="J14" t="str">
        <f>IF(Tabela8I21[[#This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2"/>
      <c r="J15" t="str">
        <f>IF(Tabela8I21[[#This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2"/>
      <c r="J16" t="str">
        <f>IF(Tabela8I21[[#This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2"/>
      <c r="J17" t="str">
        <f>IF(Tabela8I21[[#This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2"/>
      <c r="J18" t="str">
        <f>IF(Tabela8I21[[#This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2"/>
      <c r="J19" t="str">
        <f>IF(Tabela8I21[[#This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2"/>
      <c r="J20" t="str">
        <f>IF(Tabela8I21[[#This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2"/>
      <c r="J21" t="str">
        <f>IF(Tabela8I21[[#This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2"/>
      <c r="J22" t="str">
        <f>IF(Tabela8I21[[#This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2"/>
      <c r="J23" t="str">
        <f>IF(Tabela8I21[[#This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2"/>
      <c r="J24" t="str">
        <f>IF(Tabela8I21[[#This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2"/>
      <c r="J25" t="str">
        <f>IF(Tabela8I21[[#This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2"/>
      <c r="J26" t="str">
        <f>IF(Tabela8I21[[#This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2"/>
      <c r="J27" t="str">
        <f>IF(Tabela8I21[[#This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2"/>
      <c r="J28" t="str">
        <f>IF(Tabela8I21[[#This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2"/>
      <c r="J29" t="str">
        <f>IF(Tabela8I21[[#This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2"/>
      <c r="J30" t="str">
        <f>IF(Tabela8I21[[#This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2"/>
      <c r="J31" t="str">
        <f>IF(Tabela8I21[[#This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2"/>
      <c r="J32" t="str">
        <f>IF(Tabela8I21[[#This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2"/>
      <c r="J33" t="str">
        <f>IF(Tabela8I21[[#This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2"/>
      <c r="J34" t="str">
        <f>IF(Tabela8I21[[#This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2"/>
      <c r="J35" t="str">
        <f>IF(Tabela8I21[[#This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2"/>
      <c r="J36" t="str">
        <f>IF(Tabela8I21[[#This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2"/>
      <c r="J37" t="str">
        <f>IF(Tabela8I21[[#This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2"/>
      <c r="J38" t="str">
        <f>IF(Tabela8I21[[#This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2"/>
      <c r="J39" t="str">
        <f>IF(Tabela8I21[[#This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2"/>
      <c r="J40" t="str">
        <f>IF(Tabela8I21[[#This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2"/>
      <c r="J41" t="str">
        <f>IF(Tabela8I21[[#This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2"/>
      <c r="J42" t="str">
        <f>IF(Tabela8I21[[#This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2"/>
      <c r="J43" t="str">
        <f>IF(Tabela8I21[[#This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2"/>
      <c r="J44" t="str">
        <f>IF(Tabela8I21[[#This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2"/>
      <c r="J45" t="str">
        <f>IF(Tabela8I21[[#This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2"/>
      <c r="J46" t="str">
        <f>IF(Tabela8I21[[#This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SUBTOTAL(103,Tabela8I21[NOME])</f>
        <v>0</v>
      </c>
    </row>
  </sheetData>
  <sheetProtection sort="0" autoFilter="0"/>
  <conditionalFormatting sqref="L6:M46">
    <cfRule type="containsText" dxfId="25" priority="1" operator="containsText" text="Não confirmado">
      <formula>NOT(ISERROR(SEARCH("Não confirmado",L6)))</formula>
    </cfRule>
    <cfRule type="containsText" dxfId="2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41:F46 F6:F39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D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45173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6" s="12"/>
      <c r="J6" t="str">
        <f>IF(Tabela8J1438[[#This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7" s="12"/>
      <c r="J7" t="str">
        <f>IF(Tabela8J1438[[#This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8" s="12"/>
      <c r="J8" t="str">
        <f>IF(Tabela8J1438[[#This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9" s="12"/>
      <c r="J9" t="str">
        <f>IF(Tabela8J1438[[#This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0" s="12"/>
      <c r="J10" t="str">
        <f>IF(Tabela8J1438[[#This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1" s="12"/>
      <c r="J11" t="str">
        <f>IF(Tabela8J1438[[#This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2" s="12"/>
      <c r="J12" t="str">
        <f>IF(Tabela8J1438[[#This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3" s="12"/>
      <c r="J13" t="str">
        <f>IF(Tabela8J1438[[#This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4" s="12"/>
      <c r="J14" t="str">
        <f>IF(Tabela8J1438[[#This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5" s="12"/>
      <c r="J15" t="str">
        <f>IF(Tabela8J1438[[#This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6" s="12"/>
      <c r="J16" t="str">
        <f>IF(Tabela8J1438[[#This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7" s="12"/>
      <c r="J17" t="str">
        <f>IF(Tabela8J1438[[#This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8" s="12"/>
      <c r="J18" t="str">
        <f>IF(Tabela8J1438[[#This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9" s="12"/>
      <c r="J19" t="str">
        <f>IF(Tabela8J1438[[#This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0" s="12"/>
      <c r="J20" t="str">
        <f>IF(Tabela8J1438[[#This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1" s="12"/>
      <c r="J21" t="str">
        <f>IF(Tabela8J1438[[#This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2" s="12"/>
      <c r="J22" t="str">
        <f>IF(Tabela8J1438[[#This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3" s="12"/>
      <c r="J23" t="str">
        <f>IF(Tabela8J1438[[#This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4" s="12"/>
      <c r="J24" t="str">
        <f>IF(Tabela8J1438[[#This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5" s="12"/>
      <c r="J25" t="str">
        <f>IF(Tabela8J1438[[#This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6" s="12"/>
      <c r="J26" t="str">
        <f>IF(Tabela8J1438[[#This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7" s="12"/>
      <c r="J27" t="str">
        <f>IF(Tabela8J1438[[#This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8" s="12"/>
      <c r="J28" t="str">
        <f>IF(Tabela8J1438[[#This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9" s="12"/>
      <c r="J29" t="str">
        <f>IF(Tabela8J1438[[#This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0" s="12"/>
      <c r="J30" t="str">
        <f>IF(Tabela8J1438[[#This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1" s="12"/>
      <c r="J31" t="str">
        <f>IF(Tabela8J1438[[#This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2" s="12"/>
      <c r="J32" t="str">
        <f>IF(Tabela8J1438[[#This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3" s="12"/>
      <c r="J33" t="str">
        <f>IF(Tabela8J1438[[#This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4" s="12"/>
      <c r="J34" t="str">
        <f>IF(Tabela8J1438[[#This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5" s="12"/>
      <c r="J35" t="str">
        <f>IF(Tabela8J1438[[#This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6" s="12"/>
      <c r="J36" t="str">
        <f>IF(Tabela8J1438[[#This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7" s="12"/>
      <c r="J37" t="str">
        <f>IF(Tabela8J1438[[#This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8" s="12"/>
      <c r="J38" t="str">
        <f>IF(Tabela8J1438[[#This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9" s="12"/>
      <c r="J39" t="str">
        <f>IF(Tabela8J1438[[#This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0" s="12"/>
      <c r="J40" t="str">
        <f>IF(Tabela8J1438[[#This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1" s="12"/>
      <c r="J41" t="str">
        <f>IF(Tabela8J1438[[#This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2" s="12"/>
      <c r="J42" t="str">
        <f>IF(Tabela8J1438[[#This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3" s="12"/>
      <c r="J43" t="str">
        <f>IF(Tabela8J1438[[#This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4" s="12"/>
      <c r="J44" t="str">
        <f>IF(Tabela8J1438[[#This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5" s="12"/>
      <c r="J45" t="str">
        <f>IF(Tabela8J1438[[#This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6" s="12"/>
      <c r="J46" t="str">
        <f>IF(Tabela8J1438[[#This Row],[EXAME]]&lt;&gt;"","Dra. Joizeanne","")</f>
        <v/>
      </c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ort="0" autoFilter="0"/>
  <conditionalFormatting sqref="L6:M46">
    <cfRule type="containsText" dxfId="77" priority="1" operator="containsText" text="Não confirmado">
      <formula>NOT(ISERROR(SEARCH("Não confirmado",L6)))</formula>
    </cfRule>
    <cfRule type="containsText" dxfId="7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9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45178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2"/>
      <c r="J6" t="str">
        <f>IF(Tabela8I21222324[[#This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2"/>
      <c r="J7" t="str">
        <f>IF(Tabela8I21222324[[#This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2"/>
      <c r="J8" t="str">
        <f>IF(Tabela8I21222324[[#This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2"/>
      <c r="J9" t="str">
        <f>IF(Tabela8I21222324[[#This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2"/>
      <c r="J10" t="str">
        <f>IF(Tabela8I21222324[[#This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2"/>
      <c r="J11" t="str">
        <f>IF(Tabela8I21222324[[#This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2"/>
      <c r="J12" t="str">
        <f>IF(Tabela8I21222324[[#This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2"/>
      <c r="J13" t="str">
        <f>IF(Tabela8I21222324[[#This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2"/>
      <c r="J14" t="str">
        <f>IF(Tabela8I21222324[[#This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2"/>
      <c r="J15" t="str">
        <f>IF(Tabela8I21222324[[#This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2"/>
      <c r="J16" t="str">
        <f>IF(Tabela8I21222324[[#This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2"/>
      <c r="J17" t="str">
        <f>IF(Tabela8I21222324[[#This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2"/>
      <c r="J18" t="str">
        <f>IF(Tabela8I21222324[[#This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2"/>
      <c r="J19" t="str">
        <f>IF(Tabela8I21222324[[#This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2"/>
      <c r="J20" t="str">
        <f>IF(Tabela8I21222324[[#This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2"/>
      <c r="J21" t="str">
        <f>IF(Tabela8I21222324[[#This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2"/>
      <c r="J22" t="str">
        <f>IF(Tabela8I21222324[[#This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2"/>
      <c r="J23" t="str">
        <f>IF(Tabela8I21222324[[#This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2"/>
      <c r="J24" t="str">
        <f>IF(Tabela8I21222324[[#This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2"/>
      <c r="J25" t="str">
        <f>IF(Tabela8I21222324[[#This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2"/>
      <c r="J26" t="str">
        <f>IF(Tabela8I21222324[[#This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2"/>
      <c r="J27" t="str">
        <f>IF(Tabela8I21222324[[#This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2"/>
      <c r="J28" t="str">
        <f>IF(Tabela8I21222324[[#This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2"/>
      <c r="J29" t="str">
        <f>IF(Tabela8I21222324[[#This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2"/>
      <c r="J30" t="str">
        <f>IF(Tabela8I21222324[[#This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2"/>
      <c r="J31" t="str">
        <f>IF(Tabela8I21222324[[#This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2"/>
      <c r="J32" t="str">
        <f>IF(Tabela8I21222324[[#This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2"/>
      <c r="J33" t="str">
        <f>IF(Tabela8I21222324[[#This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2"/>
      <c r="J34" t="str">
        <f>IF(Tabela8I21222324[[#This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2"/>
      <c r="J35" t="str">
        <f>IF(Tabela8I21222324[[#This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2"/>
      <c r="J36" t="str">
        <f>IF(Tabela8I21222324[[#This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2"/>
      <c r="J37" t="str">
        <f>IF(Tabela8I21222324[[#This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2"/>
      <c r="J38" t="str">
        <f>IF(Tabela8I21222324[[#This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2"/>
      <c r="J39" t="str">
        <f>IF(Tabela8I21222324[[#This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2"/>
      <c r="J40" t="str">
        <f>IF(Tabela8I21222324[[#This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2"/>
      <c r="J41" t="str">
        <f>IF(Tabela8I21222324[[#This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2"/>
      <c r="J42" t="str">
        <f>IF(Tabela8I21222324[[#This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2"/>
      <c r="J43" t="str">
        <f>IF(Tabela8I21222324[[#This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2"/>
      <c r="J44" t="str">
        <f>IF(Tabela8I21222324[[#This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2"/>
      <c r="J45" t="str">
        <f>IF(Tabela8I21222324[[#This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2"/>
      <c r="J46" t="str">
        <f>IF(Tabela8I21222324[[#This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SUBTOTAL(103,Tabela8I21222324[NOME])</f>
        <v>0</v>
      </c>
    </row>
  </sheetData>
  <sheetProtection sort="0" autoFilter="0"/>
  <conditionalFormatting sqref="L6:M46">
    <cfRule type="containsText" dxfId="29" priority="1" operator="containsText" text="Não confirmado">
      <formula>NOT(ISERROR(SEARCH("Não confirmado",L6)))</formula>
    </cfRule>
    <cfRule type="containsText" dxfId="2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10 F12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F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10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45179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2"/>
      <c r="J6" t="str">
        <f>IF(Tabela8I212223[[#This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2"/>
      <c r="J7" t="str">
        <f>IF(Tabela8I212223[[#This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2"/>
      <c r="J8" t="str">
        <f>IF(Tabela8I212223[[#This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2"/>
      <c r="J9" t="str">
        <f>IF(Tabela8I212223[[#This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2"/>
      <c r="J10" t="str">
        <f>IF(Tabela8I212223[[#This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2"/>
      <c r="J11" t="str">
        <f>IF(Tabela8I212223[[#This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2"/>
      <c r="J12" t="str">
        <f>IF(Tabela8I212223[[#This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2"/>
      <c r="J13" t="str">
        <f>IF(Tabela8I212223[[#This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2"/>
      <c r="J14" t="str">
        <f>IF(Tabela8I212223[[#This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2"/>
      <c r="J15" t="str">
        <f>IF(Tabela8I212223[[#This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2"/>
      <c r="J16" t="str">
        <f>IF(Tabela8I212223[[#This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2"/>
      <c r="J17" t="str">
        <f>IF(Tabela8I212223[[#This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2"/>
      <c r="J18" t="str">
        <f>IF(Tabela8I212223[[#This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2"/>
      <c r="J19" t="str">
        <f>IF(Tabela8I212223[[#This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2"/>
      <c r="J20" t="str">
        <f>IF(Tabela8I212223[[#This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2"/>
      <c r="J21" t="str">
        <f>IF(Tabela8I212223[[#This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2"/>
      <c r="J22" t="str">
        <f>IF(Tabela8I212223[[#This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2"/>
      <c r="J23" t="str">
        <f>IF(Tabela8I212223[[#This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2"/>
      <c r="J24" t="str">
        <f>IF(Tabela8I212223[[#This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2"/>
      <c r="J25" t="str">
        <f>IF(Tabela8I212223[[#This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2"/>
      <c r="J26" t="str">
        <f>IF(Tabela8I212223[[#This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2"/>
      <c r="J27" t="str">
        <f>IF(Tabela8I212223[[#This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2"/>
      <c r="J28" t="str">
        <f>IF(Tabela8I212223[[#This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2"/>
      <c r="J29" t="str">
        <f>IF(Tabela8I212223[[#This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2"/>
      <c r="J30" t="str">
        <f>IF(Tabela8I212223[[#This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2"/>
      <c r="J31" t="str">
        <f>IF(Tabela8I212223[[#This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2"/>
      <c r="J32" t="str">
        <f>IF(Tabela8I212223[[#This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2"/>
      <c r="J33" t="str">
        <f>IF(Tabela8I212223[[#This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2"/>
      <c r="J34" t="str">
        <f>IF(Tabela8I212223[[#This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2"/>
      <c r="J35" t="str">
        <f>IF(Tabela8I212223[[#This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2"/>
      <c r="J36" t="str">
        <f>IF(Tabela8I212223[[#This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2"/>
      <c r="J37" t="str">
        <f>IF(Tabela8I212223[[#This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2"/>
      <c r="J38" t="str">
        <f>IF(Tabela8I212223[[#This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2"/>
      <c r="J39" t="str">
        <f>IF(Tabela8I212223[[#This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2"/>
      <c r="J40" t="str">
        <f>IF(Tabela8I212223[[#This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2"/>
      <c r="J41" t="str">
        <f>IF(Tabela8I212223[[#This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2"/>
      <c r="J42" t="str">
        <f>IF(Tabela8I212223[[#This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2"/>
      <c r="J43" t="str">
        <f>IF(Tabela8I212223[[#This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2"/>
      <c r="J44" t="str">
        <f>IF(Tabela8I212223[[#This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2"/>
      <c r="J45" t="str">
        <f>IF(Tabela8I212223[[#This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2"/>
      <c r="J46" t="str">
        <f>IF(Tabela8I212223[[#This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SUBTOTAL(103,Tabela8I212223[NOME])</f>
        <v>0</v>
      </c>
    </row>
  </sheetData>
  <sheetProtection sort="0" autoFilter="0"/>
  <conditionalFormatting sqref="L6:M46">
    <cfRule type="containsText" dxfId="27" priority="1" operator="containsText" text="Não confirmado">
      <formula>NOT(ISERROR(SEARCH("Não confirmado",L6)))</formula>
    </cfRule>
    <cfRule type="containsText" dxfId="2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C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14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45183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2"/>
      <c r="J6" t="str">
        <f>IF(Tabela8I2122232425[[#This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2"/>
      <c r="J7" t="str">
        <f>IF(Tabela8I2122232425[[#This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2"/>
      <c r="J8" t="str">
        <f>IF(Tabela8I2122232425[[#This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2"/>
      <c r="J9" t="str">
        <f>IF(Tabela8I2122232425[[#This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2"/>
      <c r="J10" t="str">
        <f>IF(Tabela8I2122232425[[#This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2"/>
      <c r="J11" t="str">
        <f>IF(Tabela8I2122232425[[#This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2"/>
      <c r="J12" t="str">
        <f>IF(Tabela8I2122232425[[#This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2"/>
      <c r="J13" t="str">
        <f>IF(Tabela8I2122232425[[#This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2"/>
      <c r="J14" t="str">
        <f>IF(Tabela8I2122232425[[#This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2"/>
      <c r="J15" t="str">
        <f>IF(Tabela8I2122232425[[#This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2"/>
      <c r="J16" t="str">
        <f>IF(Tabela8I2122232425[[#This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2"/>
      <c r="J17" t="str">
        <f>IF(Tabela8I2122232425[[#This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2"/>
      <c r="J18" t="str">
        <f>IF(Tabela8I2122232425[[#This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2"/>
      <c r="J19" t="str">
        <f>IF(Tabela8I2122232425[[#This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2"/>
      <c r="J20" t="str">
        <f>IF(Tabela8I2122232425[[#This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2"/>
      <c r="J21" t="str">
        <f>IF(Tabela8I2122232425[[#This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2"/>
      <c r="J22" t="str">
        <f>IF(Tabela8I2122232425[[#This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2"/>
      <c r="J23" t="str">
        <f>IF(Tabela8I2122232425[[#This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2"/>
      <c r="J24" t="str">
        <f>IF(Tabela8I2122232425[[#This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2"/>
      <c r="J25" t="str">
        <f>IF(Tabela8I2122232425[[#This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2"/>
      <c r="J26" t="str">
        <f>IF(Tabela8I2122232425[[#This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2"/>
      <c r="J27" t="str">
        <f>IF(Tabela8I2122232425[[#This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2"/>
      <c r="J28" t="str">
        <f>IF(Tabela8I2122232425[[#This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2"/>
      <c r="J29" t="str">
        <f>IF(Tabela8I2122232425[[#This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2"/>
      <c r="J30" t="str">
        <f>IF(Tabela8I2122232425[[#This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2"/>
      <c r="J31" t="str">
        <f>IF(Tabela8I2122232425[[#This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2"/>
      <c r="J32" t="str">
        <f>IF(Tabela8I2122232425[[#This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2"/>
      <c r="J33" t="str">
        <f>IF(Tabela8I2122232425[[#This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2"/>
      <c r="J34" t="str">
        <f>IF(Tabela8I2122232425[[#This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2"/>
      <c r="J35" t="str">
        <f>IF(Tabela8I2122232425[[#This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2"/>
      <c r="J36" t="str">
        <f>IF(Tabela8I2122232425[[#This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2"/>
      <c r="J37" t="str">
        <f>IF(Tabela8I2122232425[[#This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2"/>
      <c r="J38" t="str">
        <f>IF(Tabela8I2122232425[[#This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2"/>
      <c r="J39" t="str">
        <f>IF(Tabela8I2122232425[[#This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2"/>
      <c r="J40" t="str">
        <f>IF(Tabela8I2122232425[[#This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2"/>
      <c r="J41" t="str">
        <f>IF(Tabela8I2122232425[[#This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2"/>
      <c r="J42" t="str">
        <f>IF(Tabela8I2122232425[[#This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2"/>
      <c r="J43" t="str">
        <f>IF(Tabela8I2122232425[[#This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2"/>
      <c r="J44" t="str">
        <f>IF(Tabela8I2122232425[[#This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2"/>
      <c r="J45" t="str">
        <f>IF(Tabela8I2122232425[[#This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2"/>
      <c r="J46" t="str">
        <f>IF(Tabela8I2122232425[[#This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SUBTOTAL(103,Tabela8I2122232425[NOME])</f>
        <v>0</v>
      </c>
    </row>
  </sheetData>
  <sheetProtection sort="0" autoFilter="0"/>
  <conditionalFormatting sqref="L6:M46">
    <cfRule type="containsText" dxfId="23" priority="1" operator="containsText" text="Não confirmado">
      <formula>NOT(ISERROR(SEARCH("Não confirmado",L6)))</formula>
    </cfRule>
    <cfRule type="containsText" dxfId="2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0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15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45184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2"/>
      <c r="J6" t="str">
        <f>IF(Tabela8I21222324252627[[#This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2"/>
      <c r="J7" t="str">
        <f>IF(Tabela8I21222324252627[[#This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2"/>
      <c r="J8" t="str">
        <f>IF(Tabela8I21222324252627[[#This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2"/>
      <c r="J9" t="str">
        <f>IF(Tabela8I21222324252627[[#This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2"/>
      <c r="J10" t="str">
        <f>IF(Tabela8I21222324252627[[#This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2"/>
      <c r="J11" t="str">
        <f>IF(Tabela8I21222324252627[[#This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2"/>
      <c r="J12" t="str">
        <f>IF(Tabela8I21222324252627[[#This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2"/>
      <c r="J13" t="str">
        <f>IF(Tabela8I21222324252627[[#This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2"/>
      <c r="J14" t="str">
        <f>IF(Tabela8I21222324252627[[#This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2"/>
      <c r="J15" t="str">
        <f>IF(Tabela8I21222324252627[[#This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2"/>
      <c r="J16" t="str">
        <f>IF(Tabela8I21222324252627[[#This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2"/>
      <c r="J17" t="str">
        <f>IF(Tabela8I21222324252627[[#This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2"/>
      <c r="J18" t="str">
        <f>IF(Tabela8I21222324252627[[#This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2"/>
      <c r="J19" t="str">
        <f>IF(Tabela8I21222324252627[[#This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2"/>
      <c r="J20" t="str">
        <f>IF(Tabela8I21222324252627[[#This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2"/>
      <c r="J21" t="str">
        <f>IF(Tabela8I21222324252627[[#This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2"/>
      <c r="J22" t="str">
        <f>IF(Tabela8I21222324252627[[#This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2"/>
      <c r="J23" t="str">
        <f>IF(Tabela8I21222324252627[[#This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2"/>
      <c r="J24" t="str">
        <f>IF(Tabela8I21222324252627[[#This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2"/>
      <c r="J25" t="str">
        <f>IF(Tabela8I21222324252627[[#This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2"/>
      <c r="J26" t="str">
        <f>IF(Tabela8I21222324252627[[#This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2"/>
      <c r="J27" t="str">
        <f>IF(Tabela8I21222324252627[[#This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2"/>
      <c r="J28" t="str">
        <f>IF(Tabela8I21222324252627[[#This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2"/>
      <c r="J29" t="str">
        <f>IF(Tabela8I21222324252627[[#This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2"/>
      <c r="J30" t="str">
        <f>IF(Tabela8I21222324252627[[#This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2"/>
      <c r="J31" t="str">
        <f>IF(Tabela8I21222324252627[[#This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2"/>
      <c r="J32" t="str">
        <f>IF(Tabela8I21222324252627[[#This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2"/>
      <c r="J33" t="str">
        <f>IF(Tabela8I21222324252627[[#This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2"/>
      <c r="J34" t="str">
        <f>IF(Tabela8I21222324252627[[#This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2"/>
      <c r="J35" t="str">
        <f>IF(Tabela8I21222324252627[[#This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2"/>
      <c r="J36" t="str">
        <f>IF(Tabela8I21222324252627[[#This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2"/>
      <c r="J37" t="str">
        <f>IF(Tabela8I21222324252627[[#This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2"/>
      <c r="J38" t="str">
        <f>IF(Tabela8I21222324252627[[#This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2"/>
      <c r="J39" t="str">
        <f>IF(Tabela8I21222324252627[[#This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2"/>
      <c r="J40" t="str">
        <f>IF(Tabela8I21222324252627[[#This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2"/>
      <c r="J41" t="str">
        <f>IF(Tabela8I21222324252627[[#This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2"/>
      <c r="J42" t="str">
        <f>IF(Tabela8I21222324252627[[#This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2"/>
      <c r="J43" t="str">
        <f>IF(Tabela8I21222324252627[[#This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2"/>
      <c r="J44" t="str">
        <f>IF(Tabela8I21222324252627[[#This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2"/>
      <c r="J45" t="str">
        <f>IF(Tabela8I21222324252627[[#This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2"/>
      <c r="J46" t="str">
        <f>IF(Tabela8I21222324252627[[#This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SUBTOTAL(103,Tabela8I21222324252627[NOME])</f>
        <v>0</v>
      </c>
    </row>
  </sheetData>
  <sheetProtection sort="0" autoFilter="0"/>
  <conditionalFormatting sqref="L6:M46">
    <cfRule type="containsText" dxfId="21" priority="1" operator="containsText" text="Não confirmado">
      <formula>NOT(ISERROR(SEARCH("Não confirmado",L6)))</formula>
    </cfRule>
    <cfRule type="containsText" dxfId="2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3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18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45187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2"/>
      <c r="J6" t="str">
        <f>IF(Tabela8I212223242526[[#This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2"/>
      <c r="J7" t="str">
        <f>IF(Tabela8I212223242526[[#This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2"/>
      <c r="J8" t="str">
        <f>IF(Tabela8I212223242526[[#This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2"/>
      <c r="J9" t="str">
        <f>IF(Tabela8I212223242526[[#This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2"/>
      <c r="J10" t="str">
        <f>IF(Tabela8I212223242526[[#This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2"/>
      <c r="J11" t="str">
        <f>IF(Tabela8I212223242526[[#This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2"/>
      <c r="J12" t="str">
        <f>IF(Tabela8I212223242526[[#This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2"/>
      <c r="J13" t="str">
        <f>IF(Tabela8I212223242526[[#This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2"/>
      <c r="J14" t="str">
        <f>IF(Tabela8I212223242526[[#This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2"/>
      <c r="J15" t="str">
        <f>IF(Tabela8I212223242526[[#This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2"/>
      <c r="J16" t="str">
        <f>IF(Tabela8I212223242526[[#This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2"/>
      <c r="J17" t="str">
        <f>IF(Tabela8I212223242526[[#This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2"/>
      <c r="J18" t="str">
        <f>IF(Tabela8I212223242526[[#This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2"/>
      <c r="J19" t="str">
        <f>IF(Tabela8I212223242526[[#This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2"/>
      <c r="J20" t="str">
        <f>IF(Tabela8I212223242526[[#This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2"/>
      <c r="J21" t="str">
        <f>IF(Tabela8I212223242526[[#This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2"/>
      <c r="J22" t="str">
        <f>IF(Tabela8I212223242526[[#This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2"/>
      <c r="J23" t="str">
        <f>IF(Tabela8I212223242526[[#This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2"/>
      <c r="J24" t="str">
        <f>IF(Tabela8I212223242526[[#This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2"/>
      <c r="J25" t="str">
        <f>IF(Tabela8I212223242526[[#This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2"/>
      <c r="J26" t="str">
        <f>IF(Tabela8I212223242526[[#This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2"/>
      <c r="J27" t="str">
        <f>IF(Tabela8I212223242526[[#This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2"/>
      <c r="J28" t="str">
        <f>IF(Tabela8I212223242526[[#This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2"/>
      <c r="J29" t="str">
        <f>IF(Tabela8I212223242526[[#This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2"/>
      <c r="J30" t="str">
        <f>IF(Tabela8I212223242526[[#This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2"/>
      <c r="J31" t="str">
        <f>IF(Tabela8I212223242526[[#This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2"/>
      <c r="J32" t="str">
        <f>IF(Tabela8I212223242526[[#This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2"/>
      <c r="J33" t="str">
        <f>IF(Tabela8I212223242526[[#This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2"/>
      <c r="J34" t="str">
        <f>IF(Tabela8I212223242526[[#This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2"/>
      <c r="J35" t="str">
        <f>IF(Tabela8I212223242526[[#This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2"/>
      <c r="J36" t="str">
        <f>IF(Tabela8I212223242526[[#This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2"/>
      <c r="J37" t="str">
        <f>IF(Tabela8I212223242526[[#This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2"/>
      <c r="J38" t="str">
        <f>IF(Tabela8I212223242526[[#This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2"/>
      <c r="J39" t="str">
        <f>IF(Tabela8I212223242526[[#This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2"/>
      <c r="J40" t="str">
        <f>IF(Tabela8I212223242526[[#This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2"/>
      <c r="J41" t="str">
        <f>IF(Tabela8I212223242526[[#This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2"/>
      <c r="J42" t="str">
        <f>IF(Tabela8I212223242526[[#This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2"/>
      <c r="J43" t="str">
        <f>IF(Tabela8I212223242526[[#This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2"/>
      <c r="J44" t="str">
        <f>IF(Tabela8I212223242526[[#This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2"/>
      <c r="J45" t="str">
        <f>IF(Tabela8I212223242526[[#This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2"/>
      <c r="J46" t="str">
        <f>IF(Tabela8I212223242526[[#This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SUBTOTAL(103,Tabela8I212223242526[NOME])</f>
        <v>0</v>
      </c>
    </row>
  </sheetData>
  <sheetProtection sort="0" autoFilter="0"/>
  <conditionalFormatting sqref="L6:M46">
    <cfRule type="containsText" dxfId="15" priority="1" operator="containsText" text="Não confirmado">
      <formula>NOT(ISERROR(SEARCH("Não confirmado",L6)))</formula>
    </cfRule>
    <cfRule type="containsText" dxfId="1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2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16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45185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2"/>
      <c r="J6" t="str">
        <f>IF(Tabela8I212223242526272829[[#This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2"/>
      <c r="J7" t="str">
        <f>IF(Tabela8I212223242526272829[[#This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2"/>
      <c r="J8" t="str">
        <f>IF(Tabela8I212223242526272829[[#This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2"/>
      <c r="J9" t="str">
        <f>IF(Tabela8I212223242526272829[[#This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2"/>
      <c r="J10" t="str">
        <f>IF(Tabela8I212223242526272829[[#This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2"/>
      <c r="J11" t="str">
        <f>IF(Tabela8I212223242526272829[[#This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2"/>
      <c r="J12" t="str">
        <f>IF(Tabela8I212223242526272829[[#This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2"/>
      <c r="J13" t="str">
        <f>IF(Tabela8I212223242526272829[[#This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2"/>
      <c r="J14" t="str">
        <f>IF(Tabela8I212223242526272829[[#This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2"/>
      <c r="J15" t="str">
        <f>IF(Tabela8I212223242526272829[[#This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2"/>
      <c r="J16" t="str">
        <f>IF(Tabela8I212223242526272829[[#This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2"/>
      <c r="J17" t="str">
        <f>IF(Tabela8I212223242526272829[[#This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2"/>
      <c r="J18" t="str">
        <f>IF(Tabela8I212223242526272829[[#This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2"/>
      <c r="J19" t="str">
        <f>IF(Tabela8I212223242526272829[[#This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2"/>
      <c r="J20" t="str">
        <f>IF(Tabela8I212223242526272829[[#This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2"/>
      <c r="J21" t="str">
        <f>IF(Tabela8I212223242526272829[[#This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2"/>
      <c r="J22" t="str">
        <f>IF(Tabela8I212223242526272829[[#This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2"/>
      <c r="J23" t="str">
        <f>IF(Tabela8I212223242526272829[[#This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2"/>
      <c r="J24" t="str">
        <f>IF(Tabela8I212223242526272829[[#This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2"/>
      <c r="J25" t="str">
        <f>IF(Tabela8I212223242526272829[[#This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2"/>
      <c r="J26" t="str">
        <f>IF(Tabela8I212223242526272829[[#This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2"/>
      <c r="J27" t="str">
        <f>IF(Tabela8I212223242526272829[[#This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2"/>
      <c r="J28" t="str">
        <f>IF(Tabela8I212223242526272829[[#This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2"/>
      <c r="J29" t="str">
        <f>IF(Tabela8I212223242526272829[[#This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2"/>
      <c r="J30" t="str">
        <f>IF(Tabela8I212223242526272829[[#This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2"/>
      <c r="J31" t="str">
        <f>IF(Tabela8I212223242526272829[[#This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2"/>
      <c r="J32" t="str">
        <f>IF(Tabela8I212223242526272829[[#This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2"/>
      <c r="J33" t="str">
        <f>IF(Tabela8I212223242526272829[[#This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2"/>
      <c r="J34" t="str">
        <f>IF(Tabela8I212223242526272829[[#This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2"/>
      <c r="J35" t="str">
        <f>IF(Tabela8I212223242526272829[[#This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2"/>
      <c r="J36" t="str">
        <f>IF(Tabela8I212223242526272829[[#This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2"/>
      <c r="J37" t="str">
        <f>IF(Tabela8I212223242526272829[[#This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2"/>
      <c r="J38" t="str">
        <f>IF(Tabela8I212223242526272829[[#This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2"/>
      <c r="J39" t="str">
        <f>IF(Tabela8I212223242526272829[[#This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2"/>
      <c r="J40" t="str">
        <f>IF(Tabela8I212223242526272829[[#This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2"/>
      <c r="J41" t="str">
        <f>IF(Tabela8I212223242526272829[[#This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2"/>
      <c r="J42" t="str">
        <f>IF(Tabela8I212223242526272829[[#This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2"/>
      <c r="J43" t="str">
        <f>IF(Tabela8I212223242526272829[[#This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2"/>
      <c r="J44" t="str">
        <f>IF(Tabela8I212223242526272829[[#This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2"/>
      <c r="J45" t="str">
        <f>IF(Tabela8I212223242526272829[[#This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2"/>
      <c r="J46" t="str">
        <f>IF(Tabela8I212223242526272829[[#This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SUBTOTAL(103,Tabela8I212223242526272829[NOME])</f>
        <v>0</v>
      </c>
    </row>
  </sheetData>
  <sheetProtection sort="0" autoFilter="0"/>
  <conditionalFormatting sqref="L6:M25 K26 M26 L27:M46">
    <cfRule type="containsText" dxfId="19" priority="1" operator="containsText" text="Não confirmado">
      <formula>NOT(ISERROR(SEARCH("Não confirmado",K6)))</formula>
    </cfRule>
    <cfRule type="containsText" dxfId="18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4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17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45186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2"/>
      <c r="J6" t="str">
        <f>IF(Tabela8I2122232425262728[[#This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2"/>
      <c r="J7" t="str">
        <f>IF(Tabela8I2122232425262728[[#This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2"/>
      <c r="J8" t="str">
        <f>IF(Tabela8I2122232425262728[[#This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2"/>
      <c r="J9" t="str">
        <f>IF(Tabela8I2122232425262728[[#This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2"/>
      <c r="J10" t="str">
        <f>IF(Tabela8I2122232425262728[[#This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2"/>
      <c r="J11" t="str">
        <f>IF(Tabela8I2122232425262728[[#This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2"/>
      <c r="J12" t="str">
        <f>IF(Tabela8I2122232425262728[[#This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2"/>
      <c r="J13" t="str">
        <f>IF(Tabela8I2122232425262728[[#This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2"/>
      <c r="J14" t="str">
        <f>IF(Tabela8I2122232425262728[[#This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2"/>
      <c r="J15" t="str">
        <f>IF(Tabela8I2122232425262728[[#This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2"/>
      <c r="J16" t="str">
        <f>IF(Tabela8I2122232425262728[[#This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2"/>
      <c r="J17" t="str">
        <f>IF(Tabela8I2122232425262728[[#This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2"/>
      <c r="J18" t="str">
        <f>IF(Tabela8I2122232425262728[[#This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2"/>
      <c r="J19" t="str">
        <f>IF(Tabela8I2122232425262728[[#This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2"/>
      <c r="J20" t="str">
        <f>IF(Tabela8I2122232425262728[[#This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2"/>
      <c r="J21" t="str">
        <f>IF(Tabela8I2122232425262728[[#This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2"/>
      <c r="J22" t="str">
        <f>IF(Tabela8I2122232425262728[[#This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2"/>
      <c r="J23" t="str">
        <f>IF(Tabela8I2122232425262728[[#This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2"/>
      <c r="J24" t="str">
        <f>IF(Tabela8I2122232425262728[[#This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2"/>
      <c r="J25" t="str">
        <f>IF(Tabela8I2122232425262728[[#This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2"/>
      <c r="J26" t="str">
        <f>IF(Tabela8I2122232425262728[[#This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2"/>
      <c r="J27" t="str">
        <f>IF(Tabela8I2122232425262728[[#This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2"/>
      <c r="J28" t="str">
        <f>IF(Tabela8I2122232425262728[[#This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2"/>
      <c r="J29" t="str">
        <f>IF(Tabela8I2122232425262728[[#This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2"/>
      <c r="J30" t="str">
        <f>IF(Tabela8I2122232425262728[[#This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2"/>
      <c r="J31" t="str">
        <f>IF(Tabela8I2122232425262728[[#This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2"/>
      <c r="J32" t="str">
        <f>IF(Tabela8I2122232425262728[[#This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2"/>
      <c r="J33" t="str">
        <f>IF(Tabela8I2122232425262728[[#This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2"/>
      <c r="J34" t="str">
        <f>IF(Tabela8I2122232425262728[[#This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2"/>
      <c r="J35" t="str">
        <f>IF(Tabela8I2122232425262728[[#This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2"/>
      <c r="J36" t="str">
        <f>IF(Tabela8I2122232425262728[[#This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2"/>
      <c r="J37" t="str">
        <f>IF(Tabela8I2122232425262728[[#This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2"/>
      <c r="J38" t="str">
        <f>IF(Tabela8I2122232425262728[[#This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2"/>
      <c r="J39" t="str">
        <f>IF(Tabela8I2122232425262728[[#This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2"/>
      <c r="J40" t="str">
        <f>IF(Tabela8I2122232425262728[[#This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2"/>
      <c r="J41" t="str">
        <f>IF(Tabela8I2122232425262728[[#This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2"/>
      <c r="J42" t="str">
        <f>IF(Tabela8I2122232425262728[[#This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2"/>
      <c r="J43" t="str">
        <f>IF(Tabela8I2122232425262728[[#This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2"/>
      <c r="J44" t="str">
        <f>IF(Tabela8I2122232425262728[[#This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2"/>
      <c r="J45" t="str">
        <f>IF(Tabela8I2122232425262728[[#This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2"/>
      <c r="J46" t="str">
        <f>IF(Tabela8I2122232425262728[[#This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SUBTOTAL(103,Tabela8I2122232425262728[NOME])</f>
        <v>0</v>
      </c>
    </row>
  </sheetData>
  <sheetProtection sort="0" autoFilter="0"/>
  <conditionalFormatting sqref="L6:M46">
    <cfRule type="containsText" dxfId="17" priority="1" operator="containsText" text="Não confirmado">
      <formula>NOT(ISERROR(SEARCH("Não confirmado",L6)))</formula>
    </cfRule>
    <cfRule type="containsText" dxfId="1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1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21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45190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2"/>
      <c r="J6" t="str">
        <f>IF(Tabela8I21222324252627282930[[#This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2"/>
      <c r="J7" t="str">
        <f>IF(Tabela8I21222324252627282930[[#This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2"/>
      <c r="J8" t="str">
        <f>IF(Tabela8I21222324252627282930[[#This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2"/>
      <c r="J9" t="str">
        <f>IF(Tabela8I21222324252627282930[[#This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2"/>
      <c r="J10" t="str">
        <f>IF(Tabela8I21222324252627282930[[#This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2"/>
      <c r="J11" t="str">
        <f>IF(Tabela8I21222324252627282930[[#This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2"/>
      <c r="J12" t="str">
        <f>IF(Tabela8I21222324252627282930[[#This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2"/>
      <c r="J13" t="str">
        <f>IF(Tabela8I21222324252627282930[[#This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2"/>
      <c r="J14" t="str">
        <f>IF(Tabela8I21222324252627282930[[#This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2"/>
      <c r="J15" t="str">
        <f>IF(Tabela8I21222324252627282930[[#This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2"/>
      <c r="J16" t="str">
        <f>IF(Tabela8I21222324252627282930[[#This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2"/>
      <c r="J17" t="str">
        <f>IF(Tabela8I21222324252627282930[[#This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2"/>
      <c r="J18" t="str">
        <f>IF(Tabela8I21222324252627282930[[#This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2"/>
      <c r="J19" t="str">
        <f>IF(Tabela8I21222324252627282930[[#This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2"/>
      <c r="J20" t="str">
        <f>IF(Tabela8I21222324252627282930[[#This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2"/>
      <c r="J21" t="str">
        <f>IF(Tabela8I21222324252627282930[[#This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2"/>
      <c r="J22" t="str">
        <f>IF(Tabela8I21222324252627282930[[#This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2"/>
      <c r="J23" t="str">
        <f>IF(Tabela8I21222324252627282930[[#This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2"/>
      <c r="J24" t="str">
        <f>IF(Tabela8I21222324252627282930[[#This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2"/>
      <c r="J25" t="str">
        <f>IF(Tabela8I21222324252627282930[[#This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2"/>
      <c r="J26" t="str">
        <f>IF(Tabela8I21222324252627282930[[#This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2"/>
      <c r="J27" t="str">
        <f>IF(Tabela8I21222324252627282930[[#This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2"/>
      <c r="J28" t="str">
        <f>IF(Tabela8I21222324252627282930[[#This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2"/>
      <c r="J29" t="str">
        <f>IF(Tabela8I21222324252627282930[[#This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2"/>
      <c r="J30" t="str">
        <f>IF(Tabela8I21222324252627282930[[#This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2"/>
      <c r="J31" t="str">
        <f>IF(Tabela8I21222324252627282930[[#This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2"/>
      <c r="J32" t="str">
        <f>IF(Tabela8I21222324252627282930[[#This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2"/>
      <c r="J33" t="str">
        <f>IF(Tabela8I21222324252627282930[[#This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2"/>
      <c r="J34" t="str">
        <f>IF(Tabela8I21222324252627282930[[#This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2"/>
      <c r="J35" t="str">
        <f>IF(Tabela8I21222324252627282930[[#This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2"/>
      <c r="J36" t="str">
        <f>IF(Tabela8I21222324252627282930[[#This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2"/>
      <c r="J37" t="str">
        <f>IF(Tabela8I21222324252627282930[[#This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2"/>
      <c r="J38" t="str">
        <f>IF(Tabela8I21222324252627282930[[#This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2"/>
      <c r="J39" t="str">
        <f>IF(Tabela8I21222324252627282930[[#This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2"/>
      <c r="J40" t="str">
        <f>IF(Tabela8I21222324252627282930[[#This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2"/>
      <c r="J41" t="str">
        <f>IF(Tabela8I21222324252627282930[[#This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2"/>
      <c r="J42" t="str">
        <f>IF(Tabela8I21222324252627282930[[#This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2"/>
      <c r="J43" t="str">
        <f>IF(Tabela8I21222324252627282930[[#This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2"/>
      <c r="J44" t="str">
        <f>IF(Tabela8I21222324252627282930[[#This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2"/>
      <c r="J45" t="str">
        <f>IF(Tabela8I21222324252627282930[[#This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2"/>
      <c r="J46" t="str">
        <f>IF(Tabela8I21222324252627282930[[#This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SUBTOTAL(103,Tabela8I21222324252627282930[NOME])</f>
        <v>0</v>
      </c>
    </row>
  </sheetData>
  <sheetProtection sort="0" autoFilter="0"/>
  <conditionalFormatting sqref="L6:M46">
    <cfRule type="containsText" dxfId="13" priority="1" operator="containsText" text="Não confirmado">
      <formula>NOT(ISERROR(SEARCH("Não confirmado",L6)))</formula>
    </cfRule>
    <cfRule type="containsText" dxfId="1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5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48" sqref="C48"/>
      <selection pane="topRight" activeCell="C48" sqref="C48"/>
      <selection pane="bottomLeft" activeCell="C48" sqref="C48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22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45191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2"/>
      <c r="J6" t="str">
        <f>IF(Tabela8I212223242526272829303132[[#This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2"/>
      <c r="J7" t="str">
        <f>IF(Tabela8I212223242526272829303132[[#This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2"/>
      <c r="J8" t="str">
        <f>IF(Tabela8I212223242526272829303132[[#This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2"/>
      <c r="J9" t="str">
        <f>IF(Tabela8I212223242526272829303132[[#This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2"/>
      <c r="J10" t="str">
        <f>IF(Tabela8I212223242526272829303132[[#This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2"/>
      <c r="J11" t="str">
        <f>IF(Tabela8I212223242526272829303132[[#This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2"/>
      <c r="J12" t="str">
        <f>IF(Tabela8I212223242526272829303132[[#This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2"/>
      <c r="J13" t="str">
        <f>IF(Tabela8I212223242526272829303132[[#This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2"/>
      <c r="J14" t="str">
        <f>IF(Tabela8I212223242526272829303132[[#This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2"/>
      <c r="J15" t="str">
        <f>IF(Tabela8I212223242526272829303132[[#This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2"/>
      <c r="J16" t="str">
        <f>IF(Tabela8I212223242526272829303132[[#This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2"/>
      <c r="J17" t="str">
        <f>IF(Tabela8I212223242526272829303132[[#This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2"/>
      <c r="J18" t="str">
        <f>IF(Tabela8I212223242526272829303132[[#This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2"/>
      <c r="J19" t="str">
        <f>IF(Tabela8I212223242526272829303132[[#This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2"/>
      <c r="J20" t="str">
        <f>IF(Tabela8I212223242526272829303132[[#This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2"/>
      <c r="J21" t="str">
        <f>IF(Tabela8I212223242526272829303132[[#This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2"/>
      <c r="J22" t="str">
        <f>IF(Tabela8I212223242526272829303132[[#This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2"/>
      <c r="J23" t="str">
        <f>IF(Tabela8I212223242526272829303132[[#This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2"/>
      <c r="J24" t="str">
        <f>IF(Tabela8I212223242526272829303132[[#This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2"/>
      <c r="J25" t="str">
        <f>IF(Tabela8I212223242526272829303132[[#This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2"/>
      <c r="J26" t="str">
        <f>IF(Tabela8I212223242526272829303132[[#This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2"/>
      <c r="J27" t="str">
        <f>IF(Tabela8I212223242526272829303132[[#This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2"/>
      <c r="J28" t="str">
        <f>IF(Tabela8I212223242526272829303132[[#This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2"/>
      <c r="J29" t="str">
        <f>IF(Tabela8I212223242526272829303132[[#This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2"/>
      <c r="J30" t="str">
        <f>IF(Tabela8I212223242526272829303132[[#This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2"/>
      <c r="J31" t="str">
        <f>IF(Tabela8I212223242526272829303132[[#This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2"/>
      <c r="J32" t="str">
        <f>IF(Tabela8I212223242526272829303132[[#This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2"/>
      <c r="J33" t="str">
        <f>IF(Tabela8I212223242526272829303132[[#This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2"/>
      <c r="J34" t="str">
        <f>IF(Tabela8I212223242526272829303132[[#This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2"/>
      <c r="J35" t="str">
        <f>IF(Tabela8I212223242526272829303132[[#This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2"/>
      <c r="J36" t="str">
        <f>IF(Tabela8I212223242526272829303132[[#This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2"/>
      <c r="J37" t="str">
        <f>IF(Tabela8I212223242526272829303132[[#This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2"/>
      <c r="J38" t="str">
        <f>IF(Tabela8I212223242526272829303132[[#This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2"/>
      <c r="J39" t="str">
        <f>IF(Tabela8I212223242526272829303132[[#This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2"/>
      <c r="J40" t="str">
        <f>IF(Tabela8I212223242526272829303132[[#This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2"/>
      <c r="J41" t="str">
        <f>IF(Tabela8I212223242526272829303132[[#This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2"/>
      <c r="J42" t="str">
        <f>IF(Tabela8I212223242526272829303132[[#This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2"/>
      <c r="J43" t="str">
        <f>IF(Tabela8I212223242526272829303132[[#This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2"/>
      <c r="J44" t="str">
        <f>IF(Tabela8I212223242526272829303132[[#This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2"/>
      <c r="J45" t="str">
        <f>IF(Tabela8I212223242526272829303132[[#This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2"/>
      <c r="J46" t="str">
        <f>IF(Tabela8I212223242526272829303132[[#This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SUBTOTAL(103,Tabela8I212223242526272829303132[NOME])</f>
        <v>0</v>
      </c>
    </row>
  </sheetData>
  <sheetProtection sort="0" autoFilter="0"/>
  <conditionalFormatting sqref="L6:M46">
    <cfRule type="containsText" dxfId="11" priority="1" operator="containsText" text="Não confirmado">
      <formula>NOT(ISERROR(SEARCH("Não confirmado",L6)))</formula>
    </cfRule>
    <cfRule type="containsText" dxfId="1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38" sqref="E38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45194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2"/>
      <c r="J6" t="str">
        <f>IF(Tabela8I2122232425262728293031[[#This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2"/>
      <c r="J7" t="str">
        <f>IF(Tabela8I2122232425262728293031[[#This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2"/>
      <c r="J8" t="str">
        <f>IF(Tabela8I2122232425262728293031[[#This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2"/>
      <c r="J9" t="str">
        <f>IF(Tabela8I2122232425262728293031[[#This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2"/>
      <c r="J10" t="str">
        <f>IF(Tabela8I2122232425262728293031[[#This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2"/>
      <c r="J11" t="str">
        <f>IF(Tabela8I2122232425262728293031[[#This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2"/>
      <c r="J12" t="str">
        <f>IF(Tabela8I2122232425262728293031[[#This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2"/>
      <c r="J13" t="str">
        <f>IF(Tabela8I2122232425262728293031[[#This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2"/>
      <c r="J14" t="str">
        <f>IF(Tabela8I2122232425262728293031[[#This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2"/>
      <c r="J15" t="str">
        <f>IF(Tabela8I2122232425262728293031[[#This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2"/>
      <c r="J16" t="str">
        <f>IF(Tabela8I2122232425262728293031[[#This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2"/>
      <c r="J17" t="str">
        <f>IF(Tabela8I2122232425262728293031[[#This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2"/>
      <c r="J18" t="str">
        <f>IF(Tabela8I2122232425262728293031[[#This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2"/>
      <c r="J19" t="str">
        <f>IF(Tabela8I2122232425262728293031[[#This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2"/>
      <c r="J20" t="str">
        <f>IF(Tabela8I2122232425262728293031[[#This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2"/>
      <c r="J21" t="str">
        <f>IF(Tabela8I2122232425262728293031[[#This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2"/>
      <c r="J22" t="str">
        <f>IF(Tabela8I2122232425262728293031[[#This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2"/>
      <c r="J23" t="str">
        <f>IF(Tabela8I2122232425262728293031[[#This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2"/>
      <c r="J24" t="str">
        <f>IF(Tabela8I2122232425262728293031[[#This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2"/>
      <c r="J25" t="str">
        <f>IF(Tabela8I2122232425262728293031[[#This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2"/>
      <c r="J26" t="str">
        <f>IF(Tabela8I2122232425262728293031[[#This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2"/>
      <c r="J27" t="str">
        <f>IF(Tabela8I2122232425262728293031[[#This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2"/>
      <c r="J28" t="str">
        <f>IF(Tabela8I2122232425262728293031[[#This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2"/>
      <c r="J29" t="str">
        <f>IF(Tabela8I2122232425262728293031[[#This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2"/>
      <c r="J30" t="str">
        <f>IF(Tabela8I2122232425262728293031[[#This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2"/>
      <c r="J31" t="str">
        <f>IF(Tabela8I2122232425262728293031[[#This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2"/>
      <c r="J32" t="str">
        <f>IF(Tabela8I2122232425262728293031[[#This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2"/>
      <c r="J33" t="str">
        <f>IF(Tabela8I2122232425262728293031[[#This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2"/>
      <c r="J34" t="str">
        <f>IF(Tabela8I2122232425262728293031[[#This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2"/>
      <c r="J35" t="str">
        <f>IF(Tabela8I2122232425262728293031[[#This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2"/>
      <c r="J36" t="str">
        <f>IF(Tabela8I2122232425262728293031[[#This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2"/>
      <c r="J37" t="str">
        <f>IF(Tabela8I2122232425262728293031[[#This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2"/>
      <c r="J38" t="str">
        <f>IF(Tabela8I2122232425262728293031[[#This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2"/>
      <c r="J39" t="str">
        <f>IF(Tabela8I2122232425262728293031[[#This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2"/>
      <c r="J40" t="str">
        <f>IF(Tabela8I2122232425262728293031[[#This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2"/>
      <c r="J41" t="str">
        <f>IF(Tabela8I2122232425262728293031[[#This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2"/>
      <c r="J42" t="str">
        <f>IF(Tabela8I2122232425262728293031[[#This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2"/>
      <c r="J43" t="str">
        <f>IF(Tabela8I2122232425262728293031[[#This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2"/>
      <c r="J44" t="str">
        <f>IF(Tabela8I2122232425262728293031[[#This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2"/>
      <c r="J45" t="str">
        <f>IF(Tabela8I2122232425262728293031[[#This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2"/>
      <c r="J46" t="str">
        <f>IF(Tabela8I2122232425262728293031[[#This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SUBTOTAL(103,Tabela8I2122232425262728293031[NOME])</f>
        <v>0</v>
      </c>
    </row>
  </sheetData>
  <sheetProtection sort="0" autoFilter="0"/>
  <conditionalFormatting sqref="L6:M46">
    <cfRule type="containsText" dxfId="5" priority="1" operator="containsText" text="Não confirmado">
      <formula>NOT(ISERROR(SEARCH("Não confirmado",L6)))</formula>
    </cfRule>
    <cfRule type="containsText" dxfId="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7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45171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6" s="12"/>
      <c r="J6" t="str">
        <f>IF(Tabela8J143839404142[[#This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7" s="12"/>
      <c r="J7" t="str">
        <f>IF(Tabela8J143839404142[[#This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8" s="12"/>
      <c r="J8" t="str">
        <f>IF(Tabela8J143839404142[[#This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9" s="12"/>
      <c r="J9" t="str">
        <f>IF(Tabela8J143839404142[[#This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0" s="12"/>
      <c r="J10" t="str">
        <f>IF(Tabela8J143839404142[[#This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1" s="12"/>
      <c r="J11" t="str">
        <f>IF(Tabela8J143839404142[[#This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2" s="12"/>
      <c r="J12" t="str">
        <f>IF(Tabela8J143839404142[[#This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3" s="12"/>
      <c r="J13" t="str">
        <f>IF(Tabela8J143839404142[[#This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4" s="12"/>
      <c r="J14" t="str">
        <f>IF(Tabela8J143839404142[[#This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5" s="12"/>
      <c r="J15" t="str">
        <f>IF(Tabela8J143839404142[[#This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6" s="12"/>
      <c r="J16" t="str">
        <f>IF(Tabela8J143839404142[[#This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7" s="12"/>
      <c r="J17" t="str">
        <f>IF(Tabela8J143839404142[[#This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8" s="12"/>
      <c r="J18" t="str">
        <f>IF(Tabela8J143839404142[[#This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9" s="12"/>
      <c r="J19" t="str">
        <f>IF(Tabela8J143839404142[[#This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0" s="12"/>
      <c r="J20" t="str">
        <f>IF(Tabela8J143839404142[[#This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1" s="12"/>
      <c r="J21" t="str">
        <f>IF(Tabela8J143839404142[[#This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2" s="12"/>
      <c r="J22" t="str">
        <f>IF(Tabela8J143839404142[[#This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3" s="12"/>
      <c r="J23" t="str">
        <f>IF(Tabela8J143839404142[[#This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4" s="12"/>
      <c r="J24" t="str">
        <f>IF(Tabela8J143839404142[[#This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5" s="12"/>
      <c r="J25" t="str">
        <f>IF(Tabela8J143839404142[[#This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6" s="12"/>
      <c r="J26" t="str">
        <f>IF(Tabela8J143839404142[[#This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7" s="12"/>
      <c r="J27" t="str">
        <f>IF(Tabela8J143839404142[[#This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8" s="12"/>
      <c r="J28" t="str">
        <f>IF(Tabela8J143839404142[[#This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9" s="12"/>
      <c r="J29" t="str">
        <f>IF(Tabela8J143839404142[[#This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0" s="12"/>
      <c r="J30" t="str">
        <f>IF(Tabela8J143839404142[[#This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1" s="12"/>
      <c r="J31" t="str">
        <f>IF(Tabela8J143839404142[[#This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2" s="12"/>
      <c r="J32" t="str">
        <f>IF(Tabela8J143839404142[[#This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3" s="12"/>
      <c r="J33" t="str">
        <f>IF(Tabela8J143839404142[[#This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4" s="12"/>
      <c r="J34" t="str">
        <f>IF(Tabela8J143839404142[[#This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5" s="12"/>
      <c r="J35" t="str">
        <f>IF(Tabela8J143839404142[[#This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6" s="12"/>
      <c r="J36" t="str">
        <f>IF(Tabela8J143839404142[[#This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7" s="12"/>
      <c r="J37" t="str">
        <f>IF(Tabela8J143839404142[[#This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8" s="12"/>
      <c r="J38" t="str">
        <f>IF(Tabela8J143839404142[[#This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9" s="12"/>
      <c r="J39" t="str">
        <f>IF(Tabela8J143839404142[[#This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0" s="12"/>
      <c r="J40" t="str">
        <f>IF(Tabela8J143839404142[[#This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1" s="12"/>
      <c r="J41" t="str">
        <f>IF(Tabela8J143839404142[[#This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2" s="12"/>
      <c r="J42" t="str">
        <f>IF(Tabela8J143839404142[[#This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3" s="12"/>
      <c r="J43" t="str">
        <f>IF(Tabela8J143839404142[[#This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4" s="12"/>
      <c r="J44" t="str">
        <f>IF(Tabela8J143839404142[[#This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5" s="12"/>
      <c r="J45" t="str">
        <f>IF(Tabela8J143839404142[[#This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6" s="12"/>
      <c r="J46" t="str">
        <f>IF(Tabela8J143839404142[[#This Row],[EXAME]]&lt;&gt;"","Dra. Joizeanne","")</f>
        <v/>
      </c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ort="0" autoFilter="0"/>
  <conditionalFormatting sqref="L6:M46">
    <cfRule type="containsText" dxfId="81" priority="1" operator="containsText" text="Não confirmado">
      <formula>NOT(ISERROR(SEARCH("Não confirmado",L6)))</formula>
    </cfRule>
    <cfRule type="containsText" dxfId="8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E44:E46 E13:E42 E6:E9 E11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48" activePane="bottomRight" state="frozen"/>
      <selection activeCell="C48" sqref="C48"/>
      <selection pane="topRight" activeCell="C48" sqref="C48"/>
      <selection pane="bottomLeft" activeCell="C48" sqref="C48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SÁBADO</v>
      </c>
      <c r="G2" s="22">
        <f>DATE(Calendario!E5,Calendario!C5,E2)</f>
        <v>45192</v>
      </c>
      <c r="H2" s="21">
        <f>WEEKDAY(G2,1)</f>
        <v>7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2"/>
      <c r="J6" t="str">
        <f>IF(Tabela8I2122232425262728293031323334[[#This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2"/>
      <c r="J7" t="str">
        <f>IF(Tabela8I2122232425262728293031323334[[#This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2"/>
      <c r="J8" t="str">
        <f>IF(Tabela8I2122232425262728293031323334[[#This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2"/>
      <c r="J9" t="str">
        <f>IF(Tabela8I2122232425262728293031323334[[#This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2"/>
      <c r="J10" t="str">
        <f>IF(Tabela8I2122232425262728293031323334[[#This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2"/>
      <c r="J11" t="str">
        <f>IF(Tabela8I2122232425262728293031323334[[#This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2"/>
      <c r="J12" t="str">
        <f>IF(Tabela8I2122232425262728293031323334[[#This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2"/>
      <c r="J13" t="str">
        <f>IF(Tabela8I2122232425262728293031323334[[#This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2"/>
      <c r="J14" t="str">
        <f>IF(Tabela8I2122232425262728293031323334[[#This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2"/>
      <c r="J15" t="str">
        <f>IF(Tabela8I2122232425262728293031323334[[#This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2"/>
      <c r="J16" t="str">
        <f>IF(Tabela8I2122232425262728293031323334[[#This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2"/>
      <c r="J17" t="str">
        <f>IF(Tabela8I2122232425262728293031323334[[#This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2"/>
      <c r="J18" t="str">
        <f>IF(Tabela8I2122232425262728293031323334[[#This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2"/>
      <c r="J19" t="str">
        <f>IF(Tabela8I2122232425262728293031323334[[#This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2"/>
      <c r="J20" t="str">
        <f>IF(Tabela8I2122232425262728293031323334[[#This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2"/>
      <c r="J21" t="str">
        <f>IF(Tabela8I2122232425262728293031323334[[#This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2"/>
      <c r="J22" t="str">
        <f>IF(Tabela8I2122232425262728293031323334[[#This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2"/>
      <c r="J23" t="str">
        <f>IF(Tabela8I2122232425262728293031323334[[#This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2"/>
      <c r="J24" t="str">
        <f>IF(Tabela8I2122232425262728293031323334[[#This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2"/>
      <c r="J25" t="str">
        <f>IF(Tabela8I2122232425262728293031323334[[#This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2"/>
      <c r="J26" t="str">
        <f>IF(Tabela8I2122232425262728293031323334[[#This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2"/>
      <c r="J27" t="str">
        <f>IF(Tabela8I2122232425262728293031323334[[#This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2"/>
      <c r="J28" t="str">
        <f>IF(Tabela8I2122232425262728293031323334[[#This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2"/>
      <c r="J29" t="str">
        <f>IF(Tabela8I2122232425262728293031323334[[#This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2"/>
      <c r="J30" t="str">
        <f>IF(Tabela8I2122232425262728293031323334[[#This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2"/>
      <c r="J31" t="str">
        <f>IF(Tabela8I2122232425262728293031323334[[#This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2"/>
      <c r="J32" t="str">
        <f>IF(Tabela8I2122232425262728293031323334[[#This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2"/>
      <c r="J33" t="str">
        <f>IF(Tabela8I2122232425262728293031323334[[#This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2"/>
      <c r="J34" t="str">
        <f>IF(Tabela8I2122232425262728293031323334[[#This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2"/>
      <c r="J35" t="str">
        <f>IF(Tabela8I2122232425262728293031323334[[#This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2"/>
      <c r="J36" t="str">
        <f>IF(Tabela8I2122232425262728293031323334[[#This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2"/>
      <c r="J37" t="str">
        <f>IF(Tabela8I2122232425262728293031323334[[#This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2"/>
      <c r="J38" t="str">
        <f>IF(Tabela8I2122232425262728293031323334[[#This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2"/>
      <c r="J39" t="str">
        <f>IF(Tabela8I2122232425262728293031323334[[#This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2"/>
      <c r="J40" t="str">
        <f>IF(Tabela8I2122232425262728293031323334[[#This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2"/>
      <c r="J41" t="str">
        <f>IF(Tabela8I2122232425262728293031323334[[#This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2"/>
      <c r="J42" t="str">
        <f>IF(Tabela8I2122232425262728293031323334[[#This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2"/>
      <c r="J43" t="str">
        <f>IF(Tabela8I2122232425262728293031323334[[#This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2"/>
      <c r="J44" t="str">
        <f>IF(Tabela8I2122232425262728293031323334[[#This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2"/>
      <c r="J45" t="str">
        <f>IF(Tabela8I2122232425262728293031323334[[#This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2"/>
      <c r="J46" t="str">
        <f>IF(Tabela8I2122232425262728293031323334[[#This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SUBTOTAL(103,Tabela8I2122232425262728293031323334[NOME])</f>
        <v>0</v>
      </c>
    </row>
  </sheetData>
  <sheetProtection sort="0" autoFilter="0"/>
  <conditionalFormatting sqref="L6:M46">
    <cfRule type="containsText" dxfId="9" priority="1" operator="containsText" text="Não confirmado">
      <formula>NOT(ISERROR(SEARCH("Não confirmado",L6)))</formula>
    </cfRule>
    <cfRule type="containsText" dxfId="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45193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2"/>
      <c r="J6" t="str">
        <f>IF(Tabela8I21222324252627282930313233[[#This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2"/>
      <c r="J7" t="str">
        <f>IF(Tabela8I21222324252627282930313233[[#This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2"/>
      <c r="J8" t="str">
        <f>IF(Tabela8I21222324252627282930313233[[#This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2"/>
      <c r="J9" t="str">
        <f>IF(Tabela8I21222324252627282930313233[[#This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2"/>
      <c r="J10" t="str">
        <f>IF(Tabela8I21222324252627282930313233[[#This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2"/>
      <c r="J11" t="str">
        <f>IF(Tabela8I21222324252627282930313233[[#This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2"/>
      <c r="J12" t="str">
        <f>IF(Tabela8I21222324252627282930313233[[#This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2"/>
      <c r="J13" t="str">
        <f>IF(Tabela8I21222324252627282930313233[[#This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2"/>
      <c r="J14" t="str">
        <f>IF(Tabela8I21222324252627282930313233[[#This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2"/>
      <c r="J15" t="str">
        <f>IF(Tabela8I21222324252627282930313233[[#This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2"/>
      <c r="J16" t="str">
        <f>IF(Tabela8I21222324252627282930313233[[#This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2"/>
      <c r="J17" t="str">
        <f>IF(Tabela8I21222324252627282930313233[[#This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2"/>
      <c r="J18" t="str">
        <f>IF(Tabela8I21222324252627282930313233[[#This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2"/>
      <c r="J19" t="str">
        <f>IF(Tabela8I21222324252627282930313233[[#This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2"/>
      <c r="J20" t="str">
        <f>IF(Tabela8I21222324252627282930313233[[#This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2"/>
      <c r="J21" t="str">
        <f>IF(Tabela8I21222324252627282930313233[[#This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2"/>
      <c r="J22" t="str">
        <f>IF(Tabela8I21222324252627282930313233[[#This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2"/>
      <c r="J23" t="str">
        <f>IF(Tabela8I21222324252627282930313233[[#This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2"/>
      <c r="J24" t="str">
        <f>IF(Tabela8I21222324252627282930313233[[#This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2"/>
      <c r="J25" t="str">
        <f>IF(Tabela8I21222324252627282930313233[[#This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2"/>
      <c r="J26" t="str">
        <f>IF(Tabela8I21222324252627282930313233[[#This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2"/>
      <c r="J27" t="str">
        <f>IF(Tabela8I21222324252627282930313233[[#This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2"/>
      <c r="J28" t="str">
        <f>IF(Tabela8I21222324252627282930313233[[#This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2"/>
      <c r="J29" t="str">
        <f>IF(Tabela8I21222324252627282930313233[[#This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2"/>
      <c r="J30" t="str">
        <f>IF(Tabela8I21222324252627282930313233[[#This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2"/>
      <c r="J31" t="str">
        <f>IF(Tabela8I21222324252627282930313233[[#This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2"/>
      <c r="J32" t="str">
        <f>IF(Tabela8I21222324252627282930313233[[#This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2"/>
      <c r="J33" t="str">
        <f>IF(Tabela8I21222324252627282930313233[[#This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2"/>
      <c r="J34" t="str">
        <f>IF(Tabela8I21222324252627282930313233[[#This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2"/>
      <c r="J35" t="str">
        <f>IF(Tabela8I21222324252627282930313233[[#This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2"/>
      <c r="J36" t="str">
        <f>IF(Tabela8I21222324252627282930313233[[#This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2"/>
      <c r="J37" t="str">
        <f>IF(Tabela8I21222324252627282930313233[[#This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2"/>
      <c r="J38" t="str">
        <f>IF(Tabela8I21222324252627282930313233[[#This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2"/>
      <c r="J39" t="str">
        <f>IF(Tabela8I21222324252627282930313233[[#This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2"/>
      <c r="J40" t="str">
        <f>IF(Tabela8I21222324252627282930313233[[#This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2"/>
      <c r="J41" t="str">
        <f>IF(Tabela8I21222324252627282930313233[[#This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2"/>
      <c r="J42" t="str">
        <f>IF(Tabela8I21222324252627282930313233[[#This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2"/>
      <c r="J43" t="str">
        <f>IF(Tabela8I21222324252627282930313233[[#This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2"/>
      <c r="J44" t="str">
        <f>IF(Tabela8I21222324252627282930313233[[#This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2"/>
      <c r="J45" t="str">
        <f>IF(Tabela8I21222324252627282930313233[[#This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2"/>
      <c r="J46" t="str">
        <f>IF(Tabela8I21222324252627282930313233[[#This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SUBTOTAL(103,Tabela8I21222324252627282930313233[NOME])</f>
        <v>0</v>
      </c>
    </row>
  </sheetData>
  <sheetProtection sort="0" autoFilter="0"/>
  <conditionalFormatting sqref="L6:M46">
    <cfRule type="containsText" dxfId="7" priority="1" operator="containsText" text="Não confirmado">
      <formula>NOT(ISERROR(SEARCH("Não confirmado",L6)))</formula>
    </cfRule>
    <cfRule type="containsText" dxfId="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6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28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45197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2"/>
      <c r="J6" t="str">
        <f>IF(Tabela8I212223242526272829303132333435[[#This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2"/>
      <c r="J7" t="str">
        <f>IF(Tabela8I212223242526272829303132333435[[#This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2"/>
      <c r="J8" t="str">
        <f>IF(Tabela8I212223242526272829303132333435[[#This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2"/>
      <c r="J9" t="str">
        <f>IF(Tabela8I212223242526272829303132333435[[#This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2"/>
      <c r="J10" t="str">
        <f>IF(Tabela8I212223242526272829303132333435[[#This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2"/>
      <c r="J11" t="str">
        <f>IF(Tabela8I212223242526272829303132333435[[#This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2"/>
      <c r="J12" t="str">
        <f>IF(Tabela8I212223242526272829303132333435[[#This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2"/>
      <c r="J13" t="str">
        <f>IF(Tabela8I212223242526272829303132333435[[#This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2"/>
      <c r="J14" t="str">
        <f>IF(Tabela8I212223242526272829303132333435[[#This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2"/>
      <c r="J15" t="str">
        <f>IF(Tabela8I212223242526272829303132333435[[#This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2"/>
      <c r="J16" t="str">
        <f>IF(Tabela8I212223242526272829303132333435[[#This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2"/>
      <c r="J17" t="str">
        <f>IF(Tabela8I212223242526272829303132333435[[#This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2"/>
      <c r="J18" t="str">
        <f>IF(Tabela8I212223242526272829303132333435[[#This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2"/>
      <c r="J19" t="str">
        <f>IF(Tabela8I212223242526272829303132333435[[#This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2"/>
      <c r="J20" t="str">
        <f>IF(Tabela8I212223242526272829303132333435[[#This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2"/>
      <c r="J21" t="str">
        <f>IF(Tabela8I212223242526272829303132333435[[#This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2"/>
      <c r="J22" t="str">
        <f>IF(Tabela8I212223242526272829303132333435[[#This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2"/>
      <c r="J23" t="str">
        <f>IF(Tabela8I212223242526272829303132333435[[#This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2"/>
      <c r="J24" t="str">
        <f>IF(Tabela8I212223242526272829303132333435[[#This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2"/>
      <c r="J25" t="str">
        <f>IF(Tabela8I212223242526272829303132333435[[#This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2"/>
      <c r="J26" t="str">
        <f>IF(Tabela8I212223242526272829303132333435[[#This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2"/>
      <c r="J27" t="str">
        <f>IF(Tabela8I212223242526272829303132333435[[#This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2"/>
      <c r="J28" t="str">
        <f>IF(Tabela8I212223242526272829303132333435[[#This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2"/>
      <c r="J29" t="str">
        <f>IF(Tabela8I212223242526272829303132333435[[#This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2"/>
      <c r="J30" t="str">
        <f>IF(Tabela8I212223242526272829303132333435[[#This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2"/>
      <c r="J31" t="str">
        <f>IF(Tabela8I212223242526272829303132333435[[#This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2"/>
      <c r="J32" t="str">
        <f>IF(Tabela8I212223242526272829303132333435[[#This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2"/>
      <c r="J33" t="str">
        <f>IF(Tabela8I212223242526272829303132333435[[#This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2"/>
      <c r="J34" t="str">
        <f>IF(Tabela8I212223242526272829303132333435[[#This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2"/>
      <c r="J35" t="str">
        <f>IF(Tabela8I212223242526272829303132333435[[#This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2"/>
      <c r="J36" t="str">
        <f>IF(Tabela8I212223242526272829303132333435[[#This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2"/>
      <c r="J37" t="str">
        <f>IF(Tabela8I212223242526272829303132333435[[#This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2"/>
      <c r="J38" t="str">
        <f>IF(Tabela8I212223242526272829303132333435[[#This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2"/>
      <c r="J39" t="str">
        <f>IF(Tabela8I212223242526272829303132333435[[#This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2"/>
      <c r="J40" t="str">
        <f>IF(Tabela8I212223242526272829303132333435[[#This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2"/>
      <c r="J41" t="str">
        <f>IF(Tabela8I212223242526272829303132333435[[#This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2"/>
      <c r="J42" t="str">
        <f>IF(Tabela8I212223242526272829303132333435[[#This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2"/>
      <c r="J43" t="str">
        <f>IF(Tabela8I212223242526272829303132333435[[#This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2"/>
      <c r="J44" t="str">
        <f>IF(Tabela8I212223242526272829303132333435[[#This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2"/>
      <c r="J45" t="str">
        <f>IF(Tabela8I212223242526272829303132333435[[#This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2"/>
      <c r="J46" t="str">
        <f>IF(Tabela8I212223242526272829303132333435[[#This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SUBTOTAL(103,Tabela8I212223242526272829303132333435[NOME])</f>
        <v>0</v>
      </c>
    </row>
  </sheetData>
  <sheetProtection sort="0" autoFilter="0"/>
  <conditionalFormatting sqref="L6:M46">
    <cfRule type="containsText" dxfId="3" priority="1" operator="containsText" text="Não confirmado">
      <formula>NOT(ISERROR(SEARCH("Não confirmado",L6)))</formula>
    </cfRule>
    <cfRule type="containsText" dxfId="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401C-1B42-4C8F-B1DF-3C987708A8EC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29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45198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6" s="12"/>
      <c r="J6" t="str">
        <f>IF(Tabela8I21222324252627282930313233343539[[#This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7" s="12"/>
      <c r="J7" t="str">
        <f>IF(Tabela8I21222324252627282930313233343539[[#This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8" s="12"/>
      <c r="J8" t="str">
        <f>IF(Tabela8I21222324252627282930313233343539[[#This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9" s="12"/>
      <c r="J9" t="str">
        <f>IF(Tabela8I21222324252627282930313233343539[[#This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0" s="12"/>
      <c r="J10" t="str">
        <f>IF(Tabela8I21222324252627282930313233343539[[#This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1" s="12"/>
      <c r="J11" t="str">
        <f>IF(Tabela8I21222324252627282930313233343539[[#This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2" s="12"/>
      <c r="J12" t="str">
        <f>IF(Tabela8I21222324252627282930313233343539[[#This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3" s="12"/>
      <c r="J13" t="str">
        <f>IF(Tabela8I21222324252627282930313233343539[[#This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4" s="12"/>
      <c r="J14" t="str">
        <f>IF(Tabela8I21222324252627282930313233343539[[#This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5" s="12"/>
      <c r="J15" t="str">
        <f>IF(Tabela8I21222324252627282930313233343539[[#This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6" s="12"/>
      <c r="J16" t="str">
        <f>IF(Tabela8I21222324252627282930313233343539[[#This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7" s="12"/>
      <c r="J17" t="str">
        <f>IF(Tabela8I21222324252627282930313233343539[[#This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8" s="12"/>
      <c r="J18" t="str">
        <f>IF(Tabela8I21222324252627282930313233343539[[#This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9" s="12"/>
      <c r="J19" t="str">
        <f>IF(Tabela8I21222324252627282930313233343539[[#This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0" s="12"/>
      <c r="J20" t="str">
        <f>IF(Tabela8I21222324252627282930313233343539[[#This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1" s="12"/>
      <c r="J21" t="str">
        <f>IF(Tabela8I21222324252627282930313233343539[[#This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2" s="12"/>
      <c r="J22" t="str">
        <f>IF(Tabela8I21222324252627282930313233343539[[#This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3" s="12"/>
      <c r="J23" t="str">
        <f>IF(Tabela8I21222324252627282930313233343539[[#This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4" s="12"/>
      <c r="J24" t="str">
        <f>IF(Tabela8I21222324252627282930313233343539[[#This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5" s="12"/>
      <c r="J25" t="str">
        <f>IF(Tabela8I21222324252627282930313233343539[[#This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6" s="12"/>
      <c r="J26" t="str">
        <f>IF(Tabela8I21222324252627282930313233343539[[#This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7" s="12"/>
      <c r="J27" t="str">
        <f>IF(Tabela8I21222324252627282930313233343539[[#This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8" s="12"/>
      <c r="J28" t="str">
        <f>IF(Tabela8I21222324252627282930313233343539[[#This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9" s="12"/>
      <c r="J29" t="str">
        <f>IF(Tabela8I21222324252627282930313233343539[[#This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0" s="12"/>
      <c r="J30" t="str">
        <f>IF(Tabela8I21222324252627282930313233343539[[#This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1" s="12"/>
      <c r="J31" t="str">
        <f>IF(Tabela8I21222324252627282930313233343539[[#This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2" s="12"/>
      <c r="J32" t="str">
        <f>IF(Tabela8I21222324252627282930313233343539[[#This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3" s="12"/>
      <c r="J33" t="str">
        <f>IF(Tabela8I21222324252627282930313233343539[[#This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4" s="12"/>
      <c r="J34" t="str">
        <f>IF(Tabela8I21222324252627282930313233343539[[#This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5" s="12"/>
      <c r="J35" t="str">
        <f>IF(Tabela8I21222324252627282930313233343539[[#This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6" s="12"/>
      <c r="J36" t="str">
        <f>IF(Tabela8I21222324252627282930313233343539[[#This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7" s="12"/>
      <c r="J37" t="str">
        <f>IF(Tabela8I21222324252627282930313233343539[[#This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8" s="12"/>
      <c r="J38" t="str">
        <f>IF(Tabela8I21222324252627282930313233343539[[#This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9" s="12"/>
      <c r="J39" t="str">
        <f>IF(Tabela8I21222324252627282930313233343539[[#This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0" s="12"/>
      <c r="J40" t="str">
        <f>IF(Tabela8I21222324252627282930313233343539[[#This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1" s="12"/>
      <c r="J41" t="str">
        <f>IF(Tabela8I21222324252627282930313233343539[[#This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2" s="12"/>
      <c r="J42" t="str">
        <f>IF(Tabela8I21222324252627282930313233343539[[#This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3" s="12"/>
      <c r="J43" t="str">
        <f>IF(Tabela8I21222324252627282930313233343539[[#This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4" s="12"/>
      <c r="J44" t="str">
        <f>IF(Tabela8I21222324252627282930313233343539[[#This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5" s="12"/>
      <c r="J45" t="str">
        <f>IF(Tabela8I21222324252627282930313233343539[[#This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6" s="12"/>
      <c r="J46" t="str">
        <f>IF(Tabela8I21222324252627282930313233343539[[#This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SUBTOTAL(103,Tabela8I21222324252627282930313233343539[NOME])</f>
        <v>0</v>
      </c>
    </row>
  </sheetData>
  <sheetProtection sort="0" autoFilter="0"/>
  <conditionalFormatting sqref="L6:M46">
    <cfRule type="containsText" dxfId="1" priority="1" operator="containsText" text="Não confirmado">
      <formula>NOT(ISERROR(SEARCH("Não confirmado",L6)))</formula>
    </cfRule>
    <cfRule type="containsText" dxfId="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C35716C3-57DB-40A7-A1D3-5809C82EF83D}">
      <formula1>"UNIMED, PARTICULAR, FUSEX, AMOR SAÚDE, SUS, CORTESIA,TOPSAÚDE,PAX,"</formula1>
    </dataValidation>
    <dataValidation type="list" allowBlank="1" showInputMessage="1" showErrorMessage="1" sqref="I6:I46" xr:uid="{33CC0A3C-38D6-4B73-A655-15AABCEA2757}">
      <formula1>"PAGO"</formula1>
    </dataValidation>
    <dataValidation type="list" allowBlank="1" showInputMessage="1" showErrorMessage="1" sqref="M6:M46" xr:uid="{73042FBF-BD9F-4E04-9D5D-111C801CF06B}">
      <formula1>"Sim, Não"</formula1>
    </dataValidation>
    <dataValidation type="list" allowBlank="1" showInputMessage="1" showErrorMessage="1" sqref="N6:N44" xr:uid="{F86EB872-065D-4073-B338-24C02338F4AE}">
      <formula1>"Sim"</formula1>
    </dataValidation>
    <dataValidation type="list" allowBlank="1" showInputMessage="1" showErrorMessage="1" sqref="L6:L46" xr:uid="{A0E5E2EF-2131-48CA-99C3-7851F9F82020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D68CFF-ED33-48CF-8B69-CAF79C970C3E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583939A8-A39B-4A9E-8B2B-23F9EA7090FF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26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1" t="s">
        <v>19</v>
      </c>
      <c r="C2" s="11" t="s">
        <v>43</v>
      </c>
      <c r="D2" s="11" t="s">
        <v>20</v>
      </c>
      <c r="E2" s="11" t="s">
        <v>44</v>
      </c>
    </row>
    <row r="3" spans="2:5" x14ac:dyDescent="0.25">
      <c r="C3" s="10"/>
      <c r="E3" s="10"/>
    </row>
    <row r="4" spans="2:5" x14ac:dyDescent="0.25">
      <c r="B4" t="s">
        <v>33</v>
      </c>
      <c r="C4" s="10">
        <v>290</v>
      </c>
      <c r="D4" t="s">
        <v>28</v>
      </c>
      <c r="E4" s="10">
        <v>200</v>
      </c>
    </row>
    <row r="5" spans="2:5" x14ac:dyDescent="0.25">
      <c r="B5" t="s">
        <v>32</v>
      </c>
      <c r="C5" s="10">
        <v>320</v>
      </c>
      <c r="D5" t="s">
        <v>28</v>
      </c>
      <c r="E5" s="10">
        <v>200</v>
      </c>
    </row>
    <row r="6" spans="2:5" x14ac:dyDescent="0.25">
      <c r="B6" t="s">
        <v>45</v>
      </c>
      <c r="C6" s="10">
        <v>290</v>
      </c>
      <c r="D6" t="s">
        <v>28</v>
      </c>
      <c r="E6" s="10">
        <v>200</v>
      </c>
    </row>
    <row r="7" spans="2:5" x14ac:dyDescent="0.25">
      <c r="B7" t="s">
        <v>36</v>
      </c>
      <c r="C7" s="10">
        <v>320</v>
      </c>
      <c r="D7" t="s">
        <v>28</v>
      </c>
      <c r="E7" s="10">
        <v>270</v>
      </c>
    </row>
    <row r="8" spans="2:5" x14ac:dyDescent="0.25">
      <c r="B8" t="s">
        <v>41</v>
      </c>
      <c r="C8" s="10">
        <v>290</v>
      </c>
      <c r="D8" t="s">
        <v>28</v>
      </c>
      <c r="E8" s="10">
        <v>200</v>
      </c>
    </row>
    <row r="9" spans="2:5" x14ac:dyDescent="0.25">
      <c r="B9" t="s">
        <v>46</v>
      </c>
      <c r="C9" s="10">
        <v>320</v>
      </c>
      <c r="D9" t="s">
        <v>28</v>
      </c>
      <c r="E9" s="10">
        <v>200</v>
      </c>
    </row>
    <row r="10" spans="2:5" x14ac:dyDescent="0.25">
      <c r="B10" t="s">
        <v>39</v>
      </c>
      <c r="C10" s="10">
        <v>290</v>
      </c>
      <c r="D10" t="s">
        <v>28</v>
      </c>
      <c r="E10" s="10">
        <v>200</v>
      </c>
    </row>
    <row r="11" spans="2:5" x14ac:dyDescent="0.25">
      <c r="B11" t="s">
        <v>37</v>
      </c>
      <c r="C11" s="10">
        <v>290</v>
      </c>
      <c r="D11" t="s">
        <v>28</v>
      </c>
      <c r="E11" s="10">
        <v>200</v>
      </c>
    </row>
    <row r="12" spans="2:5" x14ac:dyDescent="0.25">
      <c r="B12" t="s">
        <v>34</v>
      </c>
      <c r="C12" s="10">
        <v>320</v>
      </c>
      <c r="D12" t="s">
        <v>28</v>
      </c>
      <c r="E12" s="10">
        <v>270</v>
      </c>
    </row>
    <row r="13" spans="2:5" x14ac:dyDescent="0.25">
      <c r="B13" t="s">
        <v>42</v>
      </c>
      <c r="C13" s="10">
        <v>290</v>
      </c>
      <c r="D13" t="s">
        <v>28</v>
      </c>
      <c r="E13" s="10">
        <v>200</v>
      </c>
    </row>
    <row r="14" spans="2:5" x14ac:dyDescent="0.25">
      <c r="B14" t="s">
        <v>40</v>
      </c>
      <c r="C14" s="10">
        <v>290</v>
      </c>
      <c r="D14" t="s">
        <v>28</v>
      </c>
      <c r="E14" s="10">
        <v>200</v>
      </c>
    </row>
    <row r="15" spans="2:5" x14ac:dyDescent="0.25">
      <c r="B15" t="s">
        <v>47</v>
      </c>
      <c r="C15" s="10">
        <v>290</v>
      </c>
      <c r="D15" t="s">
        <v>28</v>
      </c>
      <c r="E15" s="10">
        <v>200</v>
      </c>
    </row>
    <row r="16" spans="2:5" x14ac:dyDescent="0.25">
      <c r="B16" t="s">
        <v>38</v>
      </c>
      <c r="C16" s="10">
        <v>290</v>
      </c>
      <c r="D16" t="s">
        <v>28</v>
      </c>
      <c r="E16" s="10">
        <v>200</v>
      </c>
    </row>
    <row r="17" spans="2:5" x14ac:dyDescent="0.25">
      <c r="B17" t="s">
        <v>48</v>
      </c>
      <c r="C17" s="10">
        <v>320</v>
      </c>
      <c r="D17" t="s">
        <v>28</v>
      </c>
      <c r="E17" s="10">
        <v>200</v>
      </c>
    </row>
    <row r="18" spans="2:5" x14ac:dyDescent="0.25">
      <c r="B18" t="s">
        <v>35</v>
      </c>
      <c r="C18" s="10">
        <v>390</v>
      </c>
      <c r="D18" t="s">
        <v>28</v>
      </c>
      <c r="E18" s="10">
        <v>200</v>
      </c>
    </row>
    <row r="19" spans="2:5" x14ac:dyDescent="0.25">
      <c r="C19" s="10"/>
      <c r="E19" s="10"/>
    </row>
    <row r="20" spans="2:5" x14ac:dyDescent="0.25">
      <c r="B20" t="s">
        <v>49</v>
      </c>
      <c r="C20" s="10">
        <v>320</v>
      </c>
      <c r="D20" t="s">
        <v>28</v>
      </c>
      <c r="E20" s="10">
        <v>250</v>
      </c>
    </row>
    <row r="21" spans="2:5" x14ac:dyDescent="0.25">
      <c r="B21" t="s">
        <v>27</v>
      </c>
      <c r="C21" s="10">
        <v>300</v>
      </c>
      <c r="D21" t="s">
        <v>28</v>
      </c>
      <c r="E21" s="10">
        <v>250</v>
      </c>
    </row>
    <row r="22" spans="2:5" x14ac:dyDescent="0.25">
      <c r="B22" t="s">
        <v>50</v>
      </c>
      <c r="C22" s="10">
        <v>800</v>
      </c>
      <c r="D22" t="s">
        <v>30</v>
      </c>
      <c r="E22" s="10">
        <v>600</v>
      </c>
    </row>
    <row r="23" spans="2:5" x14ac:dyDescent="0.25">
      <c r="B23" t="s">
        <v>29</v>
      </c>
      <c r="C23" s="10">
        <v>1500</v>
      </c>
      <c r="D23" t="s">
        <v>30</v>
      </c>
      <c r="E23" s="10">
        <v>800</v>
      </c>
    </row>
    <row r="24" spans="2:5" x14ac:dyDescent="0.25">
      <c r="B24" t="s">
        <v>52</v>
      </c>
      <c r="C24" s="10"/>
      <c r="D24" t="s">
        <v>53</v>
      </c>
      <c r="E24" s="10">
        <v>160</v>
      </c>
    </row>
    <row r="25" spans="2:5" x14ac:dyDescent="0.25">
      <c r="B25" t="s">
        <v>54</v>
      </c>
      <c r="C25" s="10"/>
      <c r="D25" t="s">
        <v>53</v>
      </c>
      <c r="E25" s="10">
        <v>160</v>
      </c>
    </row>
    <row r="26" spans="2:5" x14ac:dyDescent="0.25">
      <c r="B26" t="s">
        <v>27</v>
      </c>
      <c r="C26" s="10"/>
      <c r="D26" t="s">
        <v>55</v>
      </c>
      <c r="E26" s="10">
        <v>250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3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45172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6" s="12"/>
      <c r="J6" t="str">
        <f>IF(Tabela8J14383940[[#This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7" s="12"/>
      <c r="J7" t="str">
        <f>IF(Tabela8J14383940[[#This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8" s="12"/>
      <c r="J8" t="str">
        <f>IF(Tabela8J14383940[[#This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9" s="12"/>
      <c r="J9" t="str">
        <f>IF(Tabela8J14383940[[#This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0" s="12"/>
      <c r="J10" t="str">
        <f>IF(Tabela8J14383940[[#This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1" s="12"/>
      <c r="J11" t="str">
        <f>IF(Tabela8J14383940[[#This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2" s="12"/>
      <c r="J12" t="str">
        <f>IF(Tabela8J14383940[[#This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3" s="12"/>
      <c r="J13" t="str">
        <f>IF(Tabela8J14383940[[#This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4" s="12"/>
      <c r="J14" t="str">
        <f>IF(Tabela8J14383940[[#This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5" s="12"/>
      <c r="J15" t="str">
        <f>IF(Tabela8J14383940[[#This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6" s="12"/>
      <c r="J16" t="str">
        <f>IF(Tabela8J14383940[[#This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7" s="12"/>
      <c r="J17" t="str">
        <f>IF(Tabela8J14383940[[#This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8" s="12"/>
      <c r="J18" t="str">
        <f>IF(Tabela8J14383940[[#This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9" s="12"/>
      <c r="J19" t="str">
        <f>IF(Tabela8J14383940[[#This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0" s="12"/>
      <c r="J20" t="str">
        <f>IF(Tabela8J14383940[[#This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1" s="12"/>
      <c r="J21" t="str">
        <f>IF(Tabela8J14383940[[#This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2" s="12"/>
      <c r="J22" t="str">
        <f>IF(Tabela8J14383940[[#This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3" s="12"/>
      <c r="J23" t="str">
        <f>IF(Tabela8J14383940[[#This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4" s="12"/>
      <c r="J24" t="str">
        <f>IF(Tabela8J14383940[[#This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5" s="12"/>
      <c r="J25" t="str">
        <f>IF(Tabela8J14383940[[#This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6" s="12"/>
      <c r="J26" t="str">
        <f>IF(Tabela8J14383940[[#This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7" s="12"/>
      <c r="J27" t="str">
        <f>IF(Tabela8J14383940[[#This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8" s="12"/>
      <c r="J28" t="str">
        <f>IF(Tabela8J14383940[[#This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9" s="12"/>
      <c r="J29" t="str">
        <f>IF(Tabela8J14383940[[#This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0" s="12"/>
      <c r="J30" t="str">
        <f>IF(Tabela8J14383940[[#This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1" s="12"/>
      <c r="J31" t="str">
        <f>IF(Tabela8J14383940[[#This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2" s="12"/>
      <c r="J32" t="str">
        <f>IF(Tabela8J14383940[[#This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3" s="12"/>
      <c r="J33" t="str">
        <f>IF(Tabela8J14383940[[#This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4" s="12"/>
      <c r="J34" t="str">
        <f>IF(Tabela8J14383940[[#This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5" s="12"/>
      <c r="J35" t="str">
        <f>IF(Tabela8J14383940[[#This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6" s="12"/>
      <c r="J36" t="str">
        <f>IF(Tabela8J14383940[[#This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7" s="12"/>
      <c r="J37" t="str">
        <f>IF(Tabela8J14383940[[#This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8" s="12"/>
      <c r="J38" t="str">
        <f>IF(Tabela8J14383940[[#This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9" s="12"/>
      <c r="J39" t="str">
        <f>IF(Tabela8J14383940[[#This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0" s="12"/>
      <c r="J40" t="str">
        <f>IF(Tabela8J14383940[[#This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1" s="12"/>
      <c r="J41" t="str">
        <f>IF(Tabela8J14383940[[#This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2" s="12"/>
      <c r="J42" t="str">
        <f>IF(Tabela8J14383940[[#This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3" s="12"/>
      <c r="J43" t="str">
        <f>IF(Tabela8J14383940[[#This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4" s="12"/>
      <c r="J44" t="str">
        <f>IF(Tabela8J14383940[[#This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5" s="12"/>
      <c r="J45" t="str">
        <f>IF(Tabela8J14383940[[#This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6" s="12"/>
      <c r="J46" t="str">
        <f>IF(Tabela8J14383940[[#This Row],[EXAME]]&lt;&gt;"","Dra. Joizeanne","")</f>
        <v/>
      </c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ort="0" autoFilter="0"/>
  <conditionalFormatting sqref="L6:M46">
    <cfRule type="containsText" dxfId="79" priority="1" operator="containsText" text="Não confirmado">
      <formula>NOT(ISERROR(SEARCH("Não confirmado",L6)))</formula>
    </cfRule>
    <cfRule type="containsText" dxfId="7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45176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6" s="12"/>
      <c r="J6" t="str">
        <f>IF(Tabela8J5[[#This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7" s="12"/>
      <c r="J7" t="str">
        <f>IF(Tabela8J5[[#This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8" s="12"/>
      <c r="J8" t="str">
        <f>IF(Tabela8J5[[#This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9" s="12"/>
      <c r="J9" t="str">
        <f>IF(Tabela8J5[[#This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0" s="12"/>
      <c r="J10" t="str">
        <f>IF(Tabela8J5[[#This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1" s="12"/>
      <c r="J11" t="str">
        <f>IF(Tabela8J5[[#This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2" s="12"/>
      <c r="J12" t="str">
        <f>IF(Tabela8J5[[#This Row],[EXAME]]&lt;&gt;"","Dra. Joizeanne","")</f>
        <v/>
      </c>
      <c r="K12" s="12"/>
      <c r="L12" s="12"/>
      <c r="M12" s="12"/>
      <c r="N12" s="12"/>
    </row>
    <row r="13" spans="1:31" ht="15" customHeight="1" x14ac:dyDescent="0.25">
      <c r="B13" s="9">
        <v>0.40625</v>
      </c>
      <c r="C13" s="12"/>
      <c r="D13" s="12"/>
      <c r="E13" s="12"/>
      <c r="F13" s="12"/>
      <c r="G13" s="12"/>
      <c r="H1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3" s="12"/>
      <c r="J13" t="str">
        <f>IF(Tabela8J5[[#This Row],[EXAME]]&lt;&gt;"","Dra. Joizeanne","")</f>
        <v/>
      </c>
      <c r="K13" s="12"/>
      <c r="L13" s="12"/>
      <c r="M13" s="12"/>
      <c r="N13" s="12"/>
    </row>
    <row r="14" spans="1:31" ht="15" customHeight="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4" s="12"/>
      <c r="J14" t="str">
        <f>IF(Tabela8J5[[#This Row],[EXAME]]&lt;&gt;"","Dra. Joizeanne","")</f>
        <v/>
      </c>
      <c r="K14" s="12"/>
      <c r="L14" s="12"/>
      <c r="M14" s="12"/>
      <c r="N14" s="12"/>
    </row>
    <row r="15" spans="1:31" ht="15" customHeight="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5" s="12"/>
      <c r="J15" t="str">
        <f>IF(Tabela8J5[[#This Row],[EXAME]]&lt;&gt;"","Dra. Joizeanne","")</f>
        <v/>
      </c>
      <c r="K15" s="12"/>
      <c r="L15" s="12"/>
      <c r="M15" s="12"/>
      <c r="N15" s="12"/>
    </row>
    <row r="16" spans="1:31" ht="15" customHeight="1" x14ac:dyDescent="0.25">
      <c r="B16" s="8">
        <v>0.4375</v>
      </c>
      <c r="C16" s="12"/>
      <c r="D16" s="12"/>
      <c r="E16" s="12"/>
      <c r="F16" s="12"/>
      <c r="G16" s="12"/>
      <c r="H1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6" s="12"/>
      <c r="J16" t="str">
        <f>IF(Tabela8J5[[#This Row],[EXAME]]&lt;&gt;"","Dra. Joizeanne","")</f>
        <v/>
      </c>
      <c r="K16" s="12"/>
      <c r="L16" s="12"/>
      <c r="M16" s="12"/>
      <c r="N16" s="12"/>
    </row>
    <row r="17" spans="2:14" ht="15" customHeight="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7" s="12"/>
      <c r="J17" t="str">
        <f>IF(Tabela8J5[[#This Row],[EXAME]]&lt;&gt;"","Dra. Joizeanne","")</f>
        <v/>
      </c>
      <c r="K17" s="12"/>
      <c r="L17" s="12"/>
      <c r="M17" s="12"/>
      <c r="N17" s="12"/>
    </row>
    <row r="18" spans="2:14" ht="15" customHeight="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8" s="12"/>
      <c r="J18" t="str">
        <f>IF(Tabela8J5[[#This Row],[EXAME]]&lt;&gt;"","Dra. Joizeanne","")</f>
        <v/>
      </c>
      <c r="K18" s="12"/>
      <c r="L18" s="12"/>
      <c r="M18" s="12"/>
      <c r="N18" s="12"/>
    </row>
    <row r="19" spans="2:14" ht="15" customHeight="1" x14ac:dyDescent="0.25">
      <c r="B19" s="9">
        <v>0.46875</v>
      </c>
      <c r="C19" s="12"/>
      <c r="D19" s="12"/>
      <c r="E19" s="12"/>
      <c r="F19" s="12"/>
      <c r="G19" s="12"/>
      <c r="H1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9" s="12"/>
      <c r="J19" t="str">
        <f>IF(Tabela8J5[[#This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0" s="12"/>
      <c r="J20" t="str">
        <f>IF(Tabela8J5[[#This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1" s="12"/>
      <c r="J21" t="str">
        <f>IF(Tabela8J5[[#This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2" s="12"/>
      <c r="J22" t="str">
        <f>IF(Tabela8J5[[#This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3" s="12"/>
      <c r="J23" t="str">
        <f>IF(Tabela8J5[[#This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4" s="12"/>
      <c r="J24" t="str">
        <f>IF(Tabela8J5[[#This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5" s="12"/>
      <c r="J25" t="str">
        <f>IF(Tabela8J5[[#This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6" s="12"/>
      <c r="J26" t="str">
        <f>IF(Tabela8J5[[#This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7" s="12"/>
      <c r="J27" t="str">
        <f>IF(Tabela8J5[[#This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8" s="12"/>
      <c r="J28" t="str">
        <f>IF(Tabela8J5[[#This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9" s="12"/>
      <c r="J29" t="str">
        <f>IF(Tabela8J5[[#This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0" s="12"/>
      <c r="J30" t="str">
        <f>IF(Tabela8J5[[#This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1" s="12"/>
      <c r="J31" t="str">
        <f>IF(Tabela8J5[[#This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2" s="12"/>
      <c r="J32" t="str">
        <f>IF(Tabela8J5[[#This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3" s="12"/>
      <c r="J33" t="str">
        <f>IF(Tabela8J5[[#This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4" s="12"/>
      <c r="J34" t="str">
        <f>IF(Tabela8J5[[#This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5" s="12"/>
      <c r="J35" t="str">
        <f>IF(Tabela8J5[[#This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6" s="12"/>
      <c r="J36" t="str">
        <f>IF(Tabela8J5[[#This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7" s="12"/>
      <c r="J37" t="str">
        <f>IF(Tabela8J5[[#This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8" s="12"/>
      <c r="J38" t="str">
        <f>IF(Tabela8J5[[#This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9" s="12"/>
      <c r="J39" t="str">
        <f>IF(Tabela8J5[[#This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0" s="12"/>
      <c r="J40" t="str">
        <f>IF(Tabela8J5[[#This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1" s="12"/>
      <c r="J41" t="str">
        <f>IF(Tabela8J5[[#This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2" s="12"/>
      <c r="J42" t="str">
        <f>IF(Tabela8J5[[#This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3" s="12"/>
      <c r="J43" t="str">
        <f>IF(Tabela8J5[[#This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4" s="12"/>
      <c r="J44" t="str">
        <f>IF(Tabela8J5[[#This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5" s="12"/>
      <c r="J45" t="str">
        <f>IF(Tabela8J5[[#This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6" s="12"/>
      <c r="J46" t="str">
        <f>IF(Tabela8J5[[#This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SUBTOTAL(103,Tabela8J5[NOME])</f>
        <v>0</v>
      </c>
      <c r="H47" s="32"/>
    </row>
  </sheetData>
  <sheetProtection sort="0" autoFilter="0"/>
  <conditionalFormatting sqref="L6:M46">
    <cfRule type="containsText" dxfId="75" priority="1" operator="containsText" text="Não confirmado">
      <formula>NOT(ISERROR(SEARCH("Não confirmado",L6)))</formula>
    </cfRule>
    <cfRule type="containsText" dxfId="7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45177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6" s="12"/>
      <c r="J6" t="str">
        <f>IF(Tabela8J5678910111213141516[[#This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7" s="12"/>
      <c r="J7" t="str">
        <f>IF(Tabela8J5678910111213141516[[#This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8" s="12"/>
      <c r="J8" t="str">
        <f>IF(Tabela8J5678910111213141516[[#This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9" s="12"/>
      <c r="J9" t="str">
        <f>IF(Tabela8J5678910111213141516[[#This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0" s="12"/>
      <c r="J10" t="str">
        <f>IF(Tabela8J5678910111213141516[[#This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1" s="12"/>
      <c r="J11" t="str">
        <f>IF(Tabela8J5678910111213141516[[#This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2" s="12"/>
      <c r="J12" t="str">
        <f>IF(Tabela8J5678910111213141516[[#This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3" s="12"/>
      <c r="J13" t="str">
        <f>IF(Tabela8J5678910111213141516[[#This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4" s="12"/>
      <c r="J14" t="str">
        <f>IF(Tabela8J5678910111213141516[[#This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5" s="12"/>
      <c r="J15" t="str">
        <f>IF(Tabela8J5678910111213141516[[#This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6" s="12"/>
      <c r="J16" t="str">
        <f>IF(Tabela8J5678910111213141516[[#This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7" s="12"/>
      <c r="J17" t="str">
        <f>IF(Tabela8J5678910111213141516[[#This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8" s="12"/>
      <c r="J18" t="str">
        <f>IF(Tabela8J5678910111213141516[[#This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9" s="12"/>
      <c r="J19" t="str">
        <f>IF(Tabela8J5678910111213141516[[#This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0" s="12"/>
      <c r="J20" t="str">
        <f>IF(Tabela8J5678910111213141516[[#This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1" s="12"/>
      <c r="J21" t="str">
        <f>IF(Tabela8J5678910111213141516[[#This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2" s="12"/>
      <c r="J22" t="str">
        <f>IF(Tabela8J5678910111213141516[[#This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3" s="12"/>
      <c r="J23" t="str">
        <f>IF(Tabela8J5678910111213141516[[#This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4" s="12"/>
      <c r="J24" t="str">
        <f>IF(Tabela8J5678910111213141516[[#This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5" s="12"/>
      <c r="J25" t="str">
        <f>IF(Tabela8J5678910111213141516[[#This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6" s="12"/>
      <c r="J26" t="str">
        <f>IF(Tabela8J5678910111213141516[[#This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7" s="12"/>
      <c r="J27" t="str">
        <f>IF(Tabela8J5678910111213141516[[#This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8" s="12"/>
      <c r="J28" t="str">
        <f>IF(Tabela8J5678910111213141516[[#This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9" s="12"/>
      <c r="J29" t="str">
        <f>IF(Tabela8J5678910111213141516[[#This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0" s="12"/>
      <c r="J30" t="str">
        <f>IF(Tabela8J5678910111213141516[[#This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1" s="12"/>
      <c r="J31" t="str">
        <f>IF(Tabela8J5678910111213141516[[#This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2" s="12"/>
      <c r="J32" t="str">
        <f>IF(Tabela8J5678910111213141516[[#This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3" s="12"/>
      <c r="J33" t="str">
        <f>IF(Tabela8J5678910111213141516[[#This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4" s="12"/>
      <c r="J34" t="str">
        <f>IF(Tabela8J5678910111213141516[[#This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5" s="12"/>
      <c r="J35" t="str">
        <f>IF(Tabela8J5678910111213141516[[#This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6" s="12"/>
      <c r="J36" t="str">
        <f>IF(Tabela8J5678910111213141516[[#This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7" s="12"/>
      <c r="J37" t="str">
        <f>IF(Tabela8J5678910111213141516[[#This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8" s="12"/>
      <c r="J38" t="str">
        <f>IF(Tabela8J5678910111213141516[[#This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9" s="12"/>
      <c r="J39" t="str">
        <f>IF(Tabela8J5678910111213141516[[#This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0" s="12"/>
      <c r="J40" t="str">
        <f>IF(Tabela8J5678910111213141516[[#This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1" s="12"/>
      <c r="J41" t="str">
        <f>IF(Tabela8J5678910111213141516[[#This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2" s="12"/>
      <c r="J42" t="str">
        <f>IF(Tabela8J5678910111213141516[[#This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3" s="12"/>
      <c r="J43" t="str">
        <f>IF(Tabela8J5678910111213141516[[#This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4" s="12"/>
      <c r="J44" t="str">
        <f>IF(Tabela8J5678910111213141516[[#This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5" s="12"/>
      <c r="J45" t="str">
        <f>IF(Tabela8J5678910111213141516[[#This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6" s="12"/>
      <c r="J46" t="str">
        <f>IF(Tabela8J5678910111213141516[[#This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SUBTOTAL(103,Tabela8J5678910111213141516[NOME])</f>
        <v>0</v>
      </c>
      <c r="H47" s="32"/>
    </row>
  </sheetData>
  <sheetProtection sort="0" autoFilter="0"/>
  <conditionalFormatting sqref="L6:M46">
    <cfRule type="containsText" dxfId="73" priority="1" operator="containsText" text="Não confirmado">
      <formula>NOT(ISERROR(SEARCH("Não confirmado",L6)))</formula>
    </cfRule>
    <cfRule type="containsText" dxfId="7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11</v>
      </c>
      <c r="F2" s="20" t="str">
        <f>IF(H2=1,"DOMINGO",IF(H2=2,"SEGUNDA-FEIRA",IF(H2=3,"TERÇA-FEIRA",IF(H2=4,"QUARTA-FEIRA",IF(H2=5,"QUINTA-FEIRA",
IF(H2=6,"SEXTA-FEIRA",IF(H2=7,"SÁBADO","")))))))</f>
        <v>SEGUNDA-FEIRA</v>
      </c>
      <c r="G2" s="22">
        <f>DATE(Calendario!E5,Calendario!C5,E2)</f>
        <v>45180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6" s="12"/>
      <c r="J6" t="str">
        <f>IF(Tabela8J567[[#This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7" s="12"/>
      <c r="J7" t="str">
        <f>IF(Tabela8J567[[#This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8" s="12"/>
      <c r="J8" t="str">
        <f>IF(Tabela8J567[[#This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9" s="12"/>
      <c r="J9" t="str">
        <f>IF(Tabela8J567[[#This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0" s="12"/>
      <c r="J10" t="str">
        <f>IF(Tabela8J567[[#This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1" s="12"/>
      <c r="J11" t="str">
        <f>IF(Tabela8J567[[#This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2" s="12"/>
      <c r="J12" t="str">
        <f>IF(Tabela8J567[[#This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3" s="12"/>
      <c r="J13" t="str">
        <f>IF(Tabela8J567[[#This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4" s="12"/>
      <c r="J14" t="str">
        <f>IF(Tabela8J567[[#This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5" s="12"/>
      <c r="J15" t="str">
        <f>IF(Tabela8J567[[#This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6" s="12"/>
      <c r="J16" t="str">
        <f>IF(Tabela8J567[[#This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7" s="12"/>
      <c r="J17" t="str">
        <f>IF(Tabela8J567[[#This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8" s="12"/>
      <c r="J18" t="str">
        <f>IF(Tabela8J567[[#This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9" s="12"/>
      <c r="J19" t="str">
        <f>IF(Tabela8J567[[#This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0" s="12"/>
      <c r="J20" t="str">
        <f>IF(Tabela8J567[[#This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1" s="12"/>
      <c r="J21" t="str">
        <f>IF(Tabela8J567[[#This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2" s="12"/>
      <c r="J22" t="str">
        <f>IF(Tabela8J567[[#This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3" s="12"/>
      <c r="J23" t="str">
        <f>IF(Tabela8J567[[#This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4" s="12"/>
      <c r="J24" t="str">
        <f>IF(Tabela8J567[[#This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5" s="12"/>
      <c r="J25" t="str">
        <f>IF(Tabela8J567[[#This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6" s="12"/>
      <c r="J26" t="str">
        <f>IF(Tabela8J567[[#This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7" s="12"/>
      <c r="J27" t="str">
        <f>IF(Tabela8J567[[#This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8" s="12"/>
      <c r="J28" t="str">
        <f>IF(Tabela8J567[[#This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9" s="12"/>
      <c r="J29" t="str">
        <f>IF(Tabela8J567[[#This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0" s="12"/>
      <c r="J30" t="str">
        <f>IF(Tabela8J567[[#This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1" s="12"/>
      <c r="J31" t="str">
        <f>IF(Tabela8J567[[#This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2" s="12"/>
      <c r="J32" t="str">
        <f>IF(Tabela8J567[[#This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3" s="12"/>
      <c r="J33" t="str">
        <f>IF(Tabela8J567[[#This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4" s="12"/>
      <c r="J34" t="str">
        <f>IF(Tabela8J567[[#This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5" s="12"/>
      <c r="J35" t="str">
        <f>IF(Tabela8J567[[#This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6" s="12"/>
      <c r="J36" t="str">
        <f>IF(Tabela8J567[[#This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7" s="12"/>
      <c r="J37" t="str">
        <f>IF(Tabela8J567[[#This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8" s="12"/>
      <c r="J38" t="str">
        <f>IF(Tabela8J567[[#This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9" s="12"/>
      <c r="J39" t="str">
        <f>IF(Tabela8J567[[#This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0" s="12"/>
      <c r="J40" t="str">
        <f>IF(Tabela8J567[[#This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1" s="12"/>
      <c r="J41" t="str">
        <f>IF(Tabela8J567[[#This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2" s="12"/>
      <c r="J42" t="str">
        <f>IF(Tabela8J567[[#This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3" s="12"/>
      <c r="J43" t="str">
        <f>IF(Tabela8J567[[#This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4" s="12"/>
      <c r="J44" t="str">
        <f>IF(Tabela8J567[[#This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5" s="12"/>
      <c r="J45" t="str">
        <f>IF(Tabela8J567[[#This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6" s="12"/>
      <c r="J46" t="str">
        <f>IF(Tabela8J567[[#This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SUBTOTAL(103,Tabela8J567[NOME])</f>
        <v>0</v>
      </c>
      <c r="H47" s="32"/>
    </row>
  </sheetData>
  <sheetProtection sort="0" autoFilter="0"/>
  <conditionalFormatting sqref="L6:M46">
    <cfRule type="containsText" dxfId="67" priority="1" operator="containsText" text="Não confirmado">
      <formula>NOT(ISERROR(SEARCH("Não confirmado",L6)))</formula>
    </cfRule>
    <cfRule type="containsText" dxfId="6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10</v>
      </c>
      <c r="F2" s="20" t="str">
        <f>IF(H2=1,"DOMINGO",IF(H2=2,"SEGUNDA-FEIRA",IF(H2=3,"TERÇA-FEIRA",IF(H2=4,"QUARTA-FEIRA",IF(H2=5,"QUINTA-FEIRA",IF(H2=6,"SEXTA-FEIRA",IF(H2=7,"SÁBADO","")))))))</f>
        <v>DOMINGO</v>
      </c>
      <c r="G2" s="22">
        <f>DATE(Calendario!E5,Calendario!C5,E2)</f>
        <v>45179</v>
      </c>
      <c r="H2" s="21">
        <f>WEEKDAY(G2,1)</f>
        <v>1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6" s="12"/>
      <c r="J6" t="str">
        <f>IF(Tabela8J56789101112131415[[#This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7" s="12"/>
      <c r="J7" t="str">
        <f>IF(Tabela8J56789101112131415[[#This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8" s="12"/>
      <c r="J8" t="str">
        <f>IF(Tabela8J56789101112131415[[#This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9" s="12"/>
      <c r="J9" t="str">
        <f>IF(Tabela8J56789101112131415[[#This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0" s="12"/>
      <c r="J10" t="str">
        <f>IF(Tabela8J56789101112131415[[#This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1" s="12"/>
      <c r="J11" t="str">
        <f>IF(Tabela8J56789101112131415[[#This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2" s="12"/>
      <c r="J12" t="str">
        <f>IF(Tabela8J56789101112131415[[#This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3" s="12"/>
      <c r="J13" t="str">
        <f>IF(Tabela8J56789101112131415[[#This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4" s="12"/>
      <c r="J14" t="str">
        <f>IF(Tabela8J56789101112131415[[#This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5" s="12"/>
      <c r="J15" t="str">
        <f>IF(Tabela8J56789101112131415[[#This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6" s="12"/>
      <c r="J16" t="str">
        <f>IF(Tabela8J56789101112131415[[#This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7" s="12"/>
      <c r="J17" t="str">
        <f>IF(Tabela8J56789101112131415[[#This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8" s="12"/>
      <c r="J18" t="str">
        <f>IF(Tabela8J56789101112131415[[#This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9" s="12"/>
      <c r="J19" t="str">
        <f>IF(Tabela8J56789101112131415[[#This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0" s="12"/>
      <c r="J20" t="str">
        <f>IF(Tabela8J56789101112131415[[#This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1" s="12"/>
      <c r="J21" t="str">
        <f>IF(Tabela8J56789101112131415[[#This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2" s="12"/>
      <c r="J22" t="str">
        <f>IF(Tabela8J56789101112131415[[#This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3" s="12"/>
      <c r="J23" t="str">
        <f>IF(Tabela8J56789101112131415[[#This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4" s="12"/>
      <c r="J24" t="str">
        <f>IF(Tabela8J56789101112131415[[#This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5" s="12"/>
      <c r="J25" t="str">
        <f>IF(Tabela8J56789101112131415[[#This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6" s="12"/>
      <c r="J26" t="str">
        <f>IF(Tabela8J56789101112131415[[#This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7" s="12"/>
      <c r="J27" t="str">
        <f>IF(Tabela8J56789101112131415[[#This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8" s="12"/>
      <c r="J28" t="str">
        <f>IF(Tabela8J56789101112131415[[#This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9" s="12"/>
      <c r="J29" t="str">
        <f>IF(Tabela8J56789101112131415[[#This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0" s="12"/>
      <c r="J30" t="str">
        <f>IF(Tabela8J56789101112131415[[#This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1" s="12"/>
      <c r="J31" t="str">
        <f>IF(Tabela8J56789101112131415[[#This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2" s="12"/>
      <c r="J32" t="str">
        <f>IF(Tabela8J56789101112131415[[#This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3" s="12"/>
      <c r="J33" t="str">
        <f>IF(Tabela8J56789101112131415[[#This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4" s="12"/>
      <c r="J34" t="str">
        <f>IF(Tabela8J56789101112131415[[#This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5" s="12"/>
      <c r="J35" t="str">
        <f>IF(Tabela8J56789101112131415[[#This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6" s="12"/>
      <c r="J36" t="str">
        <f>IF(Tabela8J56789101112131415[[#This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7" s="12"/>
      <c r="J37" t="str">
        <f>IF(Tabela8J56789101112131415[[#This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8" s="12"/>
      <c r="J38" t="str">
        <f>IF(Tabela8J56789101112131415[[#This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9" s="12"/>
      <c r="J39" t="str">
        <f>IF(Tabela8J56789101112131415[[#This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0" s="12"/>
      <c r="J40" t="str">
        <f>IF(Tabela8J56789101112131415[[#This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1" s="12"/>
      <c r="J41" t="str">
        <f>IF(Tabela8J56789101112131415[[#This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2" s="12"/>
      <c r="J42" t="str">
        <f>IF(Tabela8J56789101112131415[[#This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3" s="12"/>
      <c r="J43" t="str">
        <f>IF(Tabela8J56789101112131415[[#This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4" s="12"/>
      <c r="J44" t="str">
        <f>IF(Tabela8J56789101112131415[[#This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5" s="12"/>
      <c r="J45" t="str">
        <f>IF(Tabela8J56789101112131415[[#This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6" s="12"/>
      <c r="J46" t="str">
        <f>IF(Tabela8J56789101112131415[[#This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SUBTOTAL(103,Tabela8J56789101112131415[NOME])</f>
        <v>0</v>
      </c>
      <c r="H47" s="32"/>
    </row>
  </sheetData>
  <sheetProtection sort="0" autoFilter="0"/>
  <conditionalFormatting sqref="L6:M46">
    <cfRule type="containsText" dxfId="69" priority="1" operator="containsText" text="Não confirmado">
      <formula>NOT(ISERROR(SEARCH("Não confirmado",L6)))</formula>
    </cfRule>
    <cfRule type="containsText" dxfId="6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1</vt:i4>
      </vt:variant>
    </vt:vector>
  </HeadingPairs>
  <TitlesOfParts>
    <vt:vector size="45" baseType="lpstr">
      <vt:lpstr>Calendario</vt:lpstr>
      <vt:lpstr>1J</vt:lpstr>
      <vt:lpstr>4J</vt:lpstr>
      <vt:lpstr>5J</vt:lpstr>
      <vt:lpstr>6J</vt:lpstr>
      <vt:lpstr>7J</vt:lpstr>
      <vt:lpstr>8J</vt:lpstr>
      <vt:lpstr>11J</vt:lpstr>
      <vt:lpstr>12J</vt:lpstr>
      <vt:lpstr>13J</vt:lpstr>
      <vt:lpstr>14J</vt:lpstr>
      <vt:lpstr>15J</vt:lpstr>
      <vt:lpstr>18J</vt:lpstr>
      <vt:lpstr>19J</vt:lpstr>
      <vt:lpstr>20J</vt:lpstr>
      <vt:lpstr>21J</vt:lpstr>
      <vt:lpstr>22J</vt:lpstr>
      <vt:lpstr>25J</vt:lpstr>
      <vt:lpstr>26J</vt:lpstr>
      <vt:lpstr>27J</vt:lpstr>
      <vt:lpstr>28J</vt:lpstr>
      <vt:lpstr>29J</vt:lpstr>
      <vt:lpstr>1I</vt:lpstr>
      <vt:lpstr>4I</vt:lpstr>
      <vt:lpstr>5I</vt:lpstr>
      <vt:lpstr>6I</vt:lpstr>
      <vt:lpstr>7I</vt:lpstr>
      <vt:lpstr>8I</vt:lpstr>
      <vt:lpstr>11I</vt:lpstr>
      <vt:lpstr>12I</vt:lpstr>
      <vt:lpstr>13I</vt:lpstr>
      <vt:lpstr>14I</vt:lpstr>
      <vt:lpstr>15I</vt:lpstr>
      <vt:lpstr>18I</vt:lpstr>
      <vt:lpstr>19I</vt:lpstr>
      <vt:lpstr>20I</vt:lpstr>
      <vt:lpstr>21I</vt:lpstr>
      <vt:lpstr>22I</vt:lpstr>
      <vt:lpstr>25I</vt:lpstr>
      <vt:lpstr>26I</vt:lpstr>
      <vt:lpstr>27I</vt:lpstr>
      <vt:lpstr>28I</vt:lpstr>
      <vt:lpstr>29I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cp:lastPrinted>2023-07-19T13:49:29Z</cp:lastPrinted>
  <dcterms:created xsi:type="dcterms:W3CDTF">2015-06-05T18:19:34Z</dcterms:created>
  <dcterms:modified xsi:type="dcterms:W3CDTF">2023-08-15T22:09:23Z</dcterms:modified>
  <cp:category/>
  <cp:contentStatus/>
</cp:coreProperties>
</file>