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ced\Desktop\DataClass\github\kickstarter-analysis\"/>
    </mc:Choice>
  </mc:AlternateContent>
  <xr:revisionPtr revIDLastSave="0" documentId="13_ncr:1_{9B21E9C6-B187-44BE-A67C-941193D706A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C13" i="12"/>
  <c r="C12" i="12"/>
  <c r="C11" i="12"/>
  <c r="C10" i="12"/>
  <c r="C9" i="12"/>
  <c r="C8" i="12"/>
  <c r="C7" i="12"/>
  <c r="C6" i="12"/>
  <c r="C5" i="12"/>
  <c r="D4" i="12"/>
  <c r="C4" i="12"/>
  <c r="D3" i="12"/>
  <c r="D2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7" i="9" s="1"/>
  <c r="B5" i="9"/>
  <c r="B4" i="9"/>
  <c r="C10" i="9"/>
  <c r="B10" i="9"/>
  <c r="C9" i="9"/>
  <c r="B9" i="9"/>
  <c r="C3" i="9"/>
  <c r="B3" i="9"/>
  <c r="B2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<sst xmlns="http://schemas.openxmlformats.org/spreadsheetml/2006/main" count="33050" uniqueCount="8418">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</sst>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C-4A01-823B-E48715384D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C-4A01-823B-E48715384D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C-4A01-823B-E48715384D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C-4A01-823B-E4871538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4892720"/>
        <c:axId val="1834887312"/>
      </c:barChart>
      <c:catAx>
        <c:axId val="18348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87312"/>
        <c:crosses val="autoZero"/>
        <c:auto val="1"/>
        <c:lblAlgn val="ctr"/>
        <c:lblOffset val="100"/>
        <c:noMultiLvlLbl val="0"/>
      </c:catAx>
      <c:valAx>
        <c:axId val="18348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6-489B-B106-6E07C086FD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6-489B-B106-6E07C086FD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6-489B-B106-6E07C086F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45999"/>
        <c:axId val="204246415"/>
      </c:barChart>
      <c:catAx>
        <c:axId val="2042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415"/>
        <c:crosses val="autoZero"/>
        <c:auto val="1"/>
        <c:lblAlgn val="ctr"/>
        <c:lblOffset val="100"/>
        <c:noMultiLvlLbl val="0"/>
      </c:catAx>
      <c:valAx>
        <c:axId val="20424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2-4E8B-88F1-F24C1D72B41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2-4E8B-88F1-F24C1D72B41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2-4E8B-88F1-F24C1D72B41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2-4E8B-88F1-F24C1D72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336191"/>
        <c:axId val="292336607"/>
      </c:lineChart>
      <c:catAx>
        <c:axId val="29233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607"/>
        <c:crosses val="autoZero"/>
        <c:auto val="1"/>
        <c:lblAlgn val="ctr"/>
        <c:lblOffset val="100"/>
        <c:noMultiLvlLbl val="0"/>
      </c:catAx>
      <c:valAx>
        <c:axId val="29233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D-4190-A539-D46BBB3059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D-4190-A539-D46BBB3059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D-4190-A539-D46BBB305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778111"/>
        <c:axId val="433773951"/>
      </c:lineChart>
      <c:catAx>
        <c:axId val="4337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73951"/>
        <c:crosses val="autoZero"/>
        <c:auto val="1"/>
        <c:lblAlgn val="ctr"/>
        <c:lblOffset val="100"/>
        <c:noMultiLvlLbl val="0"/>
      </c:catAx>
      <c:valAx>
        <c:axId val="4337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5D-4FA8-9D97-D5A381B4139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5D-4FA8-9D97-D5A381B4139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5D-4FA8-9D97-D5A381B4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532144"/>
        <c:axId val="1894530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5D-4FA8-9D97-D5A381B413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5D-4FA8-9D97-D5A381B413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5D-4FA8-9D97-D5A381B413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55D-4FA8-9D97-D5A381B4139A}"/>
                  </c:ext>
                </c:extLst>
              </c15:ser>
            </c15:filteredLineSeries>
          </c:ext>
        </c:extLst>
      </c:lineChart>
      <c:catAx>
        <c:axId val="18945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30064"/>
        <c:crosses val="autoZero"/>
        <c:auto val="1"/>
        <c:lblAlgn val="ctr"/>
        <c:lblOffset val="100"/>
        <c:noMultiLvlLbl val="0"/>
      </c:catAx>
      <c:valAx>
        <c:axId val="18945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1</xdr:row>
      <xdr:rowOff>152400</xdr:rowOff>
    </xdr:from>
    <xdr:to>
      <xdr:col>13</xdr:col>
      <xdr:colOff>358775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EF3CE-6177-BB38-0121-0E9F7FA53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0</xdr:row>
      <xdr:rowOff>114300</xdr:rowOff>
    </xdr:from>
    <xdr:to>
      <xdr:col>19</xdr:col>
      <xdr:colOff>152400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ECB8A-699A-0C4C-F5FC-F78A2BFA7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</xdr:colOff>
      <xdr:row>4</xdr:row>
      <xdr:rowOff>0</xdr:rowOff>
    </xdr:from>
    <xdr:to>
      <xdr:col>13</xdr:col>
      <xdr:colOff>379412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0E739-5A63-F53D-07BF-FEAAEFA4E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246062</xdr:colOff>
      <xdr:row>3</xdr:row>
      <xdr:rowOff>9525</xdr:rowOff>
    </xdr:from>
    <xdr:to>
      <xdr:col>12</xdr:col>
      <xdr:colOff>401637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1AF9D-FCC3-EA40-B8B2-05BFC959A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13</xdr:row>
      <xdr:rowOff>84666</xdr:rowOff>
    </xdr:from>
    <xdr:to>
      <xdr:col>4</xdr:col>
      <xdr:colOff>129117</xdr:colOff>
      <xdr:row>28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E74AC-CAFE-AF5B-1D31-8B5C97571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0.513462268522" createdVersion="8" refreshedVersion="8" minRefreshableVersion="3" recordCount="4114" xr:uid="{00FA7429-C1FA-49C8-8A44-2A5F250552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1.925896296299" createdVersion="8" refreshedVersion="8" minRefreshableVersion="3" recordCount="4114" xr:uid="{84D44896-29C8-476B-9705-E12A3BEC9D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9.391409027776" createdVersion="8" refreshedVersion="8" minRefreshableVersion="3" recordCount="4114" xr:uid="{8A068087-AB3C-4583-8E23-D58D27E718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0875C-9359-4A60-A2F9-414F0E27CED9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04D10-F1AB-434E-97ED-31C1C095387A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9CA26-04E9-48AB-8D21-EC1CE61C1E0D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27BD9-D85E-4629-B56C-F8E6D834E2C2}" name="PivotTable2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style="12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3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YEAR(S:S)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8753-AD65-4E5E-9301-88A54A48409B}">
  <sheetPr codeName="Sheet2"/>
  <dimension ref="A1:F6"/>
  <sheetViews>
    <sheetView workbookViewId="0">
      <selection activeCell="B20" sqref="B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8224</v>
      </c>
    </row>
    <row r="3" spans="1:6" x14ac:dyDescent="0.35">
      <c r="A3" s="10" t="s">
        <v>8362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8315</v>
      </c>
      <c r="B5">
        <v>6</v>
      </c>
      <c r="C5">
        <v>89</v>
      </c>
      <c r="D5">
        <v>6</v>
      </c>
      <c r="E5">
        <v>258</v>
      </c>
      <c r="F5">
        <v>359</v>
      </c>
    </row>
    <row r="6" spans="1:6" x14ac:dyDescent="0.35">
      <c r="A6" s="11" t="s">
        <v>8361</v>
      </c>
      <c r="B6">
        <v>6</v>
      </c>
      <c r="C6">
        <v>89</v>
      </c>
      <c r="D6">
        <v>6</v>
      </c>
      <c r="E6">
        <v>258</v>
      </c>
      <c r="F6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ED3F4-3B39-420C-AE70-0EF608336903}">
  <sheetPr codeName="Sheet3"/>
  <dimension ref="A1:E7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8223</v>
      </c>
    </row>
    <row r="2" spans="1:5" x14ac:dyDescent="0.35">
      <c r="A2" s="10" t="s">
        <v>8358</v>
      </c>
      <c r="B2" t="s">
        <v>8315</v>
      </c>
    </row>
    <row r="4" spans="1:5" x14ac:dyDescent="0.35">
      <c r="A4" s="10" t="s">
        <v>8362</v>
      </c>
      <c r="B4" s="10" t="s">
        <v>8360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1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7DD-D8F2-4DFA-B460-3E5748FED941}">
  <sheetPr codeName="Sheet4"/>
  <dimension ref="A2:F19"/>
  <sheetViews>
    <sheetView workbookViewId="0">
      <selection activeCell="F22" sqref="F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0" t="s">
        <v>8358</v>
      </c>
      <c r="B2" t="s">
        <v>8315</v>
      </c>
    </row>
    <row r="3" spans="1:6" x14ac:dyDescent="0.35">
      <c r="A3" s="10" t="s">
        <v>8379</v>
      </c>
      <c r="B3" t="s">
        <v>8364</v>
      </c>
    </row>
    <row r="5" spans="1:6" x14ac:dyDescent="0.35">
      <c r="A5" s="10" t="s">
        <v>8362</v>
      </c>
      <c r="B5" s="10" t="s">
        <v>8360</v>
      </c>
    </row>
    <row r="6" spans="1:6" x14ac:dyDescent="0.35">
      <c r="A6" s="10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4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5">
      <c r="A8" s="14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5">
      <c r="A9" s="14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5">
      <c r="A10" s="14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35">
      <c r="A11" s="14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35">
      <c r="A12" s="14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35">
      <c r="A13" s="14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35">
      <c r="A14" s="14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35">
      <c r="A15" s="14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35">
      <c r="A16" s="14" t="s">
        <v>8371</v>
      </c>
      <c r="C16">
        <v>50</v>
      </c>
      <c r="E16">
        <v>65</v>
      </c>
      <c r="F16">
        <v>115</v>
      </c>
    </row>
    <row r="17" spans="1:6" x14ac:dyDescent="0.35">
      <c r="A17" s="14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35">
      <c r="A18" s="14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35">
      <c r="A19" s="14" t="s">
        <v>8361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18E2-F445-4538-950A-5AA68E1C4694}">
  <sheetPr codeName="Sheet5"/>
  <dimension ref="A1:F6"/>
  <sheetViews>
    <sheetView workbookViewId="0">
      <selection activeCell="E10" sqref="E10"/>
    </sheetView>
  </sheetViews>
  <sheetFormatPr defaultRowHeight="14.5" x14ac:dyDescent="0.35"/>
  <cols>
    <col min="1" max="1" width="32" bestFit="1" customWidth="1"/>
    <col min="2" max="2" width="74.81640625" customWidth="1"/>
    <col min="5" max="5" width="16.1796875" bestFit="1" customWidth="1"/>
    <col min="6" max="6" width="17.1796875" bestFit="1" customWidth="1"/>
  </cols>
  <sheetData>
    <row r="1" spans="1:6" s="16" customFormat="1" x14ac:dyDescent="0.35">
      <c r="A1" s="16" t="s">
        <v>8380</v>
      </c>
      <c r="B1" s="17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35">
      <c r="A2" s="15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9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9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9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F13D4-5ED5-4285-BFAC-87DB498A163C}">
  <sheetPr codeName="Sheet8"/>
  <dimension ref="A1:C14"/>
  <sheetViews>
    <sheetView zoomScale="120" zoomScaleNormal="120" workbookViewId="0">
      <selection activeCell="C15" sqref="C15"/>
    </sheetView>
  </sheetViews>
  <sheetFormatPr defaultRowHeight="14.5" x14ac:dyDescent="0.35"/>
  <cols>
    <col min="1" max="1" width="25.36328125" bestFit="1" customWidth="1"/>
    <col min="2" max="2" width="13.1796875" customWidth="1"/>
    <col min="3" max="3" width="13.5429687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5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5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9E0F-E595-489F-AB22-C6F2EDB050FA}">
  <sheetPr codeName="Sheet9"/>
  <dimension ref="A1:E18"/>
  <sheetViews>
    <sheetView workbookViewId="0">
      <selection activeCell="D23" sqref="D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8362</v>
      </c>
      <c r="B4" s="10" t="s">
        <v>8360</v>
      </c>
    </row>
    <row r="5" spans="1:5" x14ac:dyDescent="0.3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4" t="s">
        <v>8371</v>
      </c>
      <c r="B15">
        <v>65</v>
      </c>
      <c r="C15">
        <v>50</v>
      </c>
      <c r="E15">
        <v>115</v>
      </c>
    </row>
    <row r="16" spans="1:5" x14ac:dyDescent="0.3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D8931-D8C2-44A4-9E17-A4EB44ADA8B1}">
  <sheetPr codeName="Sheet10"/>
  <dimension ref="A1:H13"/>
  <sheetViews>
    <sheetView zoomScale="90" zoomScaleNormal="90" workbookViewId="0">
      <selection activeCell="F19" sqref="F19"/>
    </sheetView>
  </sheetViews>
  <sheetFormatPr defaultRowHeight="14.5" x14ac:dyDescent="0.35"/>
  <cols>
    <col min="1" max="1" width="17.90625" customWidth="1"/>
    <col min="2" max="2" width="17.26953125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19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19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B2/E2*100</f>
        <v>75.806451612903231</v>
      </c>
      <c r="G2" s="19">
        <f>C2/E2*100</f>
        <v>24.193548387096776</v>
      </c>
      <c r="H2">
        <f>D2/E2*100</f>
        <v>0</v>
      </c>
    </row>
    <row r="3" spans="1:8" x14ac:dyDescent="0.35">
      <c r="A3" t="s">
        <v>8407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19">
        <f t="shared" ref="F3:F13" si="1">B3/E3*100</f>
        <v>72.659176029962552</v>
      </c>
      <c r="G3" s="19">
        <f t="shared" ref="G3:G13" si="2">C3/E3*100</f>
        <v>27.340823970037455</v>
      </c>
      <c r="H3">
        <f t="shared" ref="H3:H13" si="3">D3/E3*100</f>
        <v>0</v>
      </c>
    </row>
    <row r="4" spans="1:8" x14ac:dyDescent="0.35">
      <c r="A4" t="s">
        <v>8408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9">
        <f t="shared" si="1"/>
        <v>55.029585798816569</v>
      </c>
      <c r="G4" s="19">
        <f t="shared" si="2"/>
        <v>44.970414201183431</v>
      </c>
      <c r="H4">
        <f t="shared" si="3"/>
        <v>0</v>
      </c>
    </row>
    <row r="5" spans="1:8" x14ac:dyDescent="0.35">
      <c r="A5" t="s">
        <v>8409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9">
        <f t="shared" si="1"/>
        <v>54.166666666666664</v>
      </c>
      <c r="G5" s="19">
        <f t="shared" si="2"/>
        <v>45.833333333333329</v>
      </c>
      <c r="H5">
        <f t="shared" si="3"/>
        <v>0</v>
      </c>
    </row>
    <row r="6" spans="1:8" x14ac:dyDescent="0.35">
      <c r="A6" t="s">
        <v>8410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>
        <f t="shared" si="3"/>
        <v>0</v>
      </c>
    </row>
    <row r="7" spans="1:8" x14ac:dyDescent="0.35">
      <c r="A7" t="s">
        <v>8411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9">
        <f t="shared" si="1"/>
        <v>45</v>
      </c>
      <c r="G7" s="19">
        <f t="shared" si="2"/>
        <v>55.000000000000007</v>
      </c>
      <c r="H7">
        <f t="shared" si="3"/>
        <v>0</v>
      </c>
    </row>
    <row r="8" spans="1:8" x14ac:dyDescent="0.35">
      <c r="A8" t="s">
        <v>8412</v>
      </c>
      <c r="B8">
        <f>COUNTIFS(Kickstarter!$D:$D, "&gt;=25000", Kickstarter!$F:$F, "Successful", Kickstarter!$D:$D, "&lt;29999", Kickstarter!$R:$R, "Plays")</f>
        <v>1</v>
      </c>
      <c r="C8">
        <f>COUNTIFS(Kickstarter!$D:$D, "&gt;=25000", Kickstarter!$F:$F, "Failed", Kickstarter!$D:$D, "&lt;29999", Kickstarter!$R:$R, "Plays")</f>
        <v>4</v>
      </c>
      <c r="D8">
        <f>COUNTIFS(Kickstarter!$D:$D, "&gt;=25000", Kickstarter!$F:$F, "Canceled", Kickstarter!$D:$D, "&lt;29999", Kickstarter!$R:$R, "Plays")</f>
        <v>0</v>
      </c>
      <c r="E8">
        <f t="shared" si="0"/>
        <v>5</v>
      </c>
      <c r="F8" s="19">
        <f t="shared" si="1"/>
        <v>20</v>
      </c>
      <c r="G8" s="19">
        <f t="shared" si="2"/>
        <v>80</v>
      </c>
      <c r="H8">
        <f t="shared" si="3"/>
        <v>0</v>
      </c>
    </row>
    <row r="9" spans="1:8" x14ac:dyDescent="0.35">
      <c r="A9" t="s">
        <v>8413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9">
        <f t="shared" si="1"/>
        <v>27.27272727272727</v>
      </c>
      <c r="G9" s="19">
        <f t="shared" si="2"/>
        <v>72.727272727272734</v>
      </c>
      <c r="H9">
        <f t="shared" si="3"/>
        <v>0</v>
      </c>
    </row>
    <row r="10" spans="1:8" x14ac:dyDescent="0.35">
      <c r="A10" t="s">
        <v>8414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>
        <f t="shared" si="3"/>
        <v>0</v>
      </c>
    </row>
    <row r="11" spans="1:8" x14ac:dyDescent="0.35">
      <c r="A11" t="s">
        <v>8415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>
        <f t="shared" si="3"/>
        <v>0</v>
      </c>
    </row>
    <row r="12" spans="1:8" x14ac:dyDescent="0.35">
      <c r="A12" t="s">
        <v>8416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100</v>
      </c>
      <c r="H12">
        <f t="shared" si="3"/>
        <v>0</v>
      </c>
    </row>
    <row r="13" spans="1:8" x14ac:dyDescent="0.35">
      <c r="A13" t="s">
        <v>8417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9">
        <f t="shared" si="1"/>
        <v>12.5</v>
      </c>
      <c r="G13" s="19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Angelina Macedo</cp:lastModifiedBy>
  <dcterms:created xsi:type="dcterms:W3CDTF">2017-04-20T15:17:24Z</dcterms:created>
  <dcterms:modified xsi:type="dcterms:W3CDTF">2022-10-26T00:14:58Z</dcterms:modified>
</cp:coreProperties>
</file>