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 Joosen\Documents\AntwerpenU\I Master\Iot Low power\Project\iotprojectg2\documentation\power measurments\"/>
    </mc:Choice>
  </mc:AlternateContent>
  <xr:revisionPtr revIDLastSave="0" documentId="13_ncr:1_{ACC70937-50F5-4507-86D2-959A083EB6A1}" xr6:coauthVersionLast="45" xr6:coauthVersionMax="45" xr10:uidLastSave="{00000000-0000-0000-0000-000000000000}"/>
  <bookViews>
    <workbookView xWindow="-120" yWindow="-120" windowWidth="20730" windowHeight="11310" xr2:uid="{EB38D20C-7CFA-4AB2-B9A2-95DE12C58200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J14" i="1"/>
  <c r="J5" i="1"/>
  <c r="J31" i="1" l="1"/>
  <c r="J33" i="1" s="1"/>
  <c r="J24" i="1"/>
  <c r="J21" i="1"/>
  <c r="J22" i="1" s="1"/>
  <c r="J15" i="1"/>
  <c r="J12" i="1"/>
  <c r="J13" i="1" s="1"/>
  <c r="J6" i="1"/>
  <c r="J3" i="1"/>
  <c r="J4" i="1" s="1"/>
  <c r="J16" i="1" l="1"/>
  <c r="J18" i="1" s="1"/>
  <c r="J7" i="1"/>
  <c r="J9" i="1" s="1"/>
  <c r="J25" i="1"/>
  <c r="J27" i="1" s="1"/>
</calcChain>
</file>

<file path=xl/sharedStrings.xml><?xml version="1.0" encoding="utf-8"?>
<sst xmlns="http://schemas.openxmlformats.org/spreadsheetml/2006/main" count="39" uniqueCount="28">
  <si>
    <t>Sleep mode</t>
  </si>
  <si>
    <t>Normal Basic</t>
  </si>
  <si>
    <t>Normal update</t>
  </si>
  <si>
    <t>Danger basic</t>
  </si>
  <si>
    <t>Danger max</t>
  </si>
  <si>
    <t>Emergency basic</t>
  </si>
  <si>
    <t>Emergency max</t>
  </si>
  <si>
    <t xml:space="preserve">frequency </t>
  </si>
  <si>
    <t>active time (s)</t>
  </si>
  <si>
    <t>wake up interval normal (per hour)</t>
  </si>
  <si>
    <t>wake up interval emergency (per hour)</t>
  </si>
  <si>
    <t>consumption mA</t>
  </si>
  <si>
    <t>1 hour normal:</t>
  </si>
  <si>
    <t>mAh</t>
  </si>
  <si>
    <t>1 hour danger</t>
  </si>
  <si>
    <t>battery life in days</t>
  </si>
  <si>
    <t xml:space="preserve">Battery life in days: </t>
  </si>
  <si>
    <t>1 hour emergency</t>
  </si>
  <si>
    <t>Always sleep mode:</t>
  </si>
  <si>
    <t>sleep consumtion:</t>
  </si>
  <si>
    <t>battery life in days:</t>
  </si>
  <si>
    <t xml:space="preserve">Battery </t>
  </si>
  <si>
    <t>sleep time (s):</t>
  </si>
  <si>
    <t>speel consumtion (mA):</t>
  </si>
  <si>
    <t>active consumption (mA):</t>
  </si>
  <si>
    <t>total consumption (mA):</t>
  </si>
  <si>
    <t>active time (s):</t>
  </si>
  <si>
    <t>sleep consumtion (mA):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</si>
</sst>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A3DA-BE10-4B86-872B-A4DC77C515D3}">
  <dimension ref="A1:J33"/>
  <sheetViews>
    <sheetView tabSelected="1" zoomScale="85" zoomScaleNormal="85" workbookViewId="0">
      <selection activeCell="D3" sqref="D3"/>
    </sheetView>
  </sheetViews>
  <sheetFormatPr defaultRowHeight="15" x14ac:dyDescent="0.25"/>
  <cols>
    <col min="1" max="1" width="40.5703125" customWidth="1"/>
    <col min="5" max="5" width="15.28515625" customWidth="1"/>
    <col min="6" max="6" width="18.140625" customWidth="1"/>
    <col min="9" max="9" width="16" customWidth="1"/>
  </cols>
  <sheetData>
    <row r="1" spans="1:10" x14ac:dyDescent="0.25">
      <c r="D1" t="s">
        <v>13</v>
      </c>
      <c r="E1" t="s">
        <v>8</v>
      </c>
      <c r="F1" t="s">
        <v>11</v>
      </c>
    </row>
    <row r="2" spans="1:10" x14ac:dyDescent="0.25">
      <c r="A2" t="s">
        <v>0</v>
      </c>
      <c r="B2">
        <v>22</v>
      </c>
      <c r="C2">
        <v>9.5</v>
      </c>
      <c r="D2">
        <v>22</v>
      </c>
      <c r="H2" s="1" t="s">
        <v>12</v>
      </c>
    </row>
    <row r="3" spans="1:10" x14ac:dyDescent="0.25">
      <c r="H3" t="s">
        <v>22</v>
      </c>
      <c r="J3">
        <f>3600-(E22-1)*E4 - E7</f>
        <v>3544</v>
      </c>
    </row>
    <row r="4" spans="1:10" x14ac:dyDescent="0.25">
      <c r="A4" t="s">
        <v>1</v>
      </c>
      <c r="E4">
        <v>17</v>
      </c>
      <c r="F4">
        <v>0.31</v>
      </c>
      <c r="H4" t="s">
        <v>27</v>
      </c>
      <c r="J4" s="2">
        <f>J3/3600*D2</f>
        <v>21.657777777777778</v>
      </c>
    </row>
    <row r="5" spans="1:10" x14ac:dyDescent="0.25">
      <c r="H5" t="s">
        <v>26</v>
      </c>
      <c r="J5" s="3">
        <f>3600-J3</f>
        <v>56</v>
      </c>
    </row>
    <row r="6" spans="1:10" x14ac:dyDescent="0.25">
      <c r="H6" t="s">
        <v>24</v>
      </c>
      <c r="J6">
        <f>(E22-1)*F4+F7</f>
        <v>0.96</v>
      </c>
    </row>
    <row r="7" spans="1:10" x14ac:dyDescent="0.25">
      <c r="A7" t="s">
        <v>2</v>
      </c>
      <c r="E7">
        <v>22</v>
      </c>
      <c r="F7">
        <v>0.34</v>
      </c>
      <c r="H7" t="s">
        <v>25</v>
      </c>
      <c r="J7" s="2">
        <f>J6+J4</f>
        <v>22.617777777777778</v>
      </c>
    </row>
    <row r="9" spans="1:10" x14ac:dyDescent="0.25">
      <c r="A9" t="s">
        <v>3</v>
      </c>
      <c r="E9">
        <v>26.5</v>
      </c>
      <c r="F9">
        <v>0.41</v>
      </c>
      <c r="H9" s="1" t="s">
        <v>15</v>
      </c>
      <c r="J9" s="2">
        <f>B27/J7/24</f>
        <v>12.158577323639221</v>
      </c>
    </row>
    <row r="11" spans="1:10" x14ac:dyDescent="0.25">
      <c r="A11" t="s">
        <v>4</v>
      </c>
      <c r="E11">
        <v>17</v>
      </c>
      <c r="F11">
        <v>0.31</v>
      </c>
      <c r="H11" s="1" t="s">
        <v>14</v>
      </c>
    </row>
    <row r="12" spans="1:10" x14ac:dyDescent="0.25">
      <c r="H12" t="s">
        <v>22</v>
      </c>
      <c r="J12">
        <f>3600-(E22-1)*E9 - E11</f>
        <v>3530</v>
      </c>
    </row>
    <row r="13" spans="1:10" x14ac:dyDescent="0.25">
      <c r="A13" t="s">
        <v>5</v>
      </c>
      <c r="E13">
        <v>10</v>
      </c>
      <c r="F13">
        <v>0.11</v>
      </c>
      <c r="H13" t="s">
        <v>27</v>
      </c>
      <c r="J13" s="2">
        <f>J12/3600*D2</f>
        <v>21.572222222222223</v>
      </c>
    </row>
    <row r="14" spans="1:10" x14ac:dyDescent="0.25">
      <c r="H14" t="s">
        <v>26</v>
      </c>
      <c r="J14" s="3">
        <f>3600-J12</f>
        <v>70</v>
      </c>
    </row>
    <row r="15" spans="1:10" x14ac:dyDescent="0.25">
      <c r="H15" t="s">
        <v>24</v>
      </c>
      <c r="J15">
        <f>(E22-1)*F9+F11</f>
        <v>1.1299999999999999</v>
      </c>
    </row>
    <row r="16" spans="1:10" x14ac:dyDescent="0.25">
      <c r="A16" t="s">
        <v>6</v>
      </c>
      <c r="E16">
        <v>17.5</v>
      </c>
      <c r="F16">
        <v>0.31656000000000001</v>
      </c>
      <c r="H16" t="s">
        <v>25</v>
      </c>
      <c r="J16" s="2">
        <f>J13+J15</f>
        <v>22.702222222222222</v>
      </c>
    </row>
    <row r="18" spans="1:10" x14ac:dyDescent="0.25">
      <c r="A18" t="s">
        <v>9</v>
      </c>
      <c r="E18">
        <v>5</v>
      </c>
      <c r="H18" s="1" t="s">
        <v>16</v>
      </c>
      <c r="J18" s="2">
        <f>B27/J16/24</f>
        <v>12.113351605324981</v>
      </c>
    </row>
    <row r="20" spans="1:10" x14ac:dyDescent="0.25">
      <c r="A20" t="s">
        <v>10</v>
      </c>
      <c r="E20">
        <v>20</v>
      </c>
      <c r="H20" s="1" t="s">
        <v>17</v>
      </c>
    </row>
    <row r="21" spans="1:10" x14ac:dyDescent="0.25">
      <c r="H21" t="s">
        <v>22</v>
      </c>
      <c r="J21">
        <f>3600 -_xlfn.FLOOR.MATH(E20/E22)*E16 - (E20-_xlfn.FLOOR.MATH(E20/E22))*E13</f>
        <v>3355</v>
      </c>
    </row>
    <row r="22" spans="1:10" x14ac:dyDescent="0.25">
      <c r="A22" t="s">
        <v>7</v>
      </c>
      <c r="E22">
        <v>3</v>
      </c>
      <c r="H22" t="s">
        <v>23</v>
      </c>
      <c r="J22" s="2">
        <f>J21*D2/3600</f>
        <v>20.502777777777776</v>
      </c>
    </row>
    <row r="23" spans="1:10" x14ac:dyDescent="0.25">
      <c r="H23" t="s">
        <v>26</v>
      </c>
      <c r="J23" s="3">
        <f>3600-J21</f>
        <v>245</v>
      </c>
    </row>
    <row r="24" spans="1:10" x14ac:dyDescent="0.25">
      <c r="H24" t="s">
        <v>24</v>
      </c>
      <c r="J24" s="2">
        <f>(E20-_xlfn.FLOOR.MATH(E20/E22))*F13+_xlfn.FLOOR.MATH(E20/E22)*F16</f>
        <v>3.4393600000000002</v>
      </c>
    </row>
    <row r="25" spans="1:10" x14ac:dyDescent="0.25">
      <c r="H25" t="s">
        <v>25</v>
      </c>
      <c r="J25" s="2">
        <f>J22+J24</f>
        <v>23.942137777777777</v>
      </c>
    </row>
    <row r="27" spans="1:10" x14ac:dyDescent="0.25">
      <c r="A27" t="s">
        <v>21</v>
      </c>
      <c r="B27">
        <v>6600</v>
      </c>
      <c r="H27" s="1" t="s">
        <v>16</v>
      </c>
      <c r="J27" s="2">
        <f>B27/J25/24</f>
        <v>11.486025289489605</v>
      </c>
    </row>
    <row r="29" spans="1:10" x14ac:dyDescent="0.25">
      <c r="H29" s="1" t="s">
        <v>18</v>
      </c>
    </row>
    <row r="30" spans="1:10" x14ac:dyDescent="0.25">
      <c r="H30" t="s">
        <v>22</v>
      </c>
      <c r="J30">
        <v>3600</v>
      </c>
    </row>
    <row r="31" spans="1:10" x14ac:dyDescent="0.25">
      <c r="H31" s="1" t="s">
        <v>19</v>
      </c>
      <c r="J31">
        <f>D2</f>
        <v>22</v>
      </c>
    </row>
    <row r="33" spans="8:10" x14ac:dyDescent="0.25">
      <c r="H33" s="1" t="s">
        <v>20</v>
      </c>
      <c r="J33">
        <f>B27/24/J31</f>
        <v>12.5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Joosen</dc:creator>
  <cp:lastModifiedBy>Ruben Joosen</cp:lastModifiedBy>
  <dcterms:created xsi:type="dcterms:W3CDTF">2020-01-28T09:16:32Z</dcterms:created>
  <dcterms:modified xsi:type="dcterms:W3CDTF">2020-01-28T13:46:53Z</dcterms:modified>
</cp:coreProperties>
</file>