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44525"/>
</workbook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<sst xmlns="http://schemas.openxmlformats.org/spreadsheetml/2006/main" count="414" uniqueCount="144">
  <si>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</si>
  <si>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</si>
  <si>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</si>
  <si>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</si>
  <si>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</si>
  <si>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</si>
  <si>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</si>
  <si>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</si>
  <si>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</si>
  <si>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</si>
  <si>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</si>
  <si>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</si>
  <si>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</si>
  <si>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</si>
  <si>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</si>
  <si>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</si>
  <si>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</si>
  <si>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</si>
  <si>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</si>
  <si>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</si>
  <si>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</si>
  <si>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</si>
  <si>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</si>
  <si>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</si>
  <si>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</si>
  <si>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</si>
  <si>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</si>
  <si>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</si>
  <si>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</si>
  <si>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</si>
  <si>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</si>
  <si>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</si>
  <si>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</si>
  <si>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</si>
  <si>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</si>
  <si>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</si>
  <si>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</si>
  <si>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</si>
  <si>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</si>
  <si>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</si>
  <si>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</si>
  <si>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</si>
  <si>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</si>
  <si>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</si>
  <si>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</si>
  <si>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</si>
  <si>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</si>
  <si>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</si>
  <si>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</si>
  <si>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</si>
  <si>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王涛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</si>
  <si>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</si>
  <si>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</si>
  <si>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</si>
  <si>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</si>
  <si>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</si>
  <si>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</si>
  <si>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</si>
  <si>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</si>
  <si>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</si>
  <si>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</si>
  <si>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</si>
  <si>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</si>
  <si>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</si>
  <si>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</si>
  <si>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</si>
  <si>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</si>
  <si>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</si>
  <si>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</si>
  <si>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</si>
  <si>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</si>
  <si>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</si>
  <si>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</si>
  <si>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</si>
  <si>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</si>
  <si>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</si>
  <si>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</si>
  <si>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</si>
  <si>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</si>
  <si>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</si>
  <si>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杨郑伟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</si>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</sst>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40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12" borderId="2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16" borderId="21" applyNumberFormat="0" applyFont="0" applyAlignment="0" applyProtection="0">
      <alignment vertical="center"/>
    </xf>
    <xf numFmtId="0" fontId="15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9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1" fillId="20" borderId="24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20" borderId="20" applyNumberFormat="0" applyAlignment="0" applyProtection="0">
      <alignment vertical="center"/>
    </xf>
    <xf numFmtId="0" fontId="33" fillId="21" borderId="2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34" fillId="0" borderId="26" applyNumberFormat="0" applyFill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5" fillId="0" borderId="27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0" borderId="0"/>
    <xf numFmtId="0" fontId="3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2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8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56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5" borderId="8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76" fontId="10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2" fillId="0" borderId="0" xfId="0" applyFont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3" fillId="5" borderId="19" xfId="0" applyFont="1" applyFill="1" applyBorder="1" applyAlignment="1">
      <alignment horizontal="left"/>
    </xf>
    <xf numFmtId="0" fontId="11" fillId="0" borderId="5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標準 2 4 3" xfId="2"/>
    <cellStyle name="货币" xfId="3" builtinId="4"/>
    <cellStyle name="常规 5 9 2" xfId="4"/>
    <cellStyle name="常规 2 2 4" xfId="5"/>
    <cellStyle name="20% - 强调文字颜色 3" xfId="6" builtinId="38"/>
    <cellStyle name="常规 2 2 2 2 2 3 3" xfId="7"/>
    <cellStyle name="输入" xfId="8" builtinId="20"/>
    <cellStyle name="超链接 2 3 2 2 3" xfId="9"/>
    <cellStyle name="標準 2 2 2 3" xfId="10"/>
    <cellStyle name="常规 6 8 2" xfId="11"/>
    <cellStyle name="常规 3 4 3" xfId="12"/>
    <cellStyle name="千位分隔[0]" xfId="13" builtinId="6"/>
    <cellStyle name="常规 3 2 3 2" xfId="14"/>
    <cellStyle name="標準 2 2 3 2 2" xfId="15"/>
    <cellStyle name="常规 7 3" xfId="16"/>
    <cellStyle name="千位分隔" xfId="17" builtinId="3"/>
    <cellStyle name="標準 4 7" xfId="18"/>
    <cellStyle name="常规 6 2 2 3 2 3" xfId="19"/>
    <cellStyle name="標準 4 2 2 3" xfId="20"/>
    <cellStyle name="40% - 强调文字颜色 3" xfId="21" builtinId="39"/>
    <cellStyle name="差" xfId="22" builtinId="27"/>
    <cellStyle name="超链接" xfId="23" builtinId="8"/>
    <cellStyle name="常规 3 6 3" xfId="24"/>
    <cellStyle name="60% - 强调文字颜色 3" xfId="25" builtinId="40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標準 3 9" xfId="39"/>
    <cellStyle name="警告文本" xfId="40" builtinId="11"/>
    <cellStyle name="常规 6 5" xfId="41"/>
    <cellStyle name="常规 4 2 2 3" xfId="42"/>
    <cellStyle name="常规 4 4 3" xfId="43"/>
    <cellStyle name="标题" xfId="44" builtinId="15"/>
    <cellStyle name="標準 2 6" xfId="45"/>
    <cellStyle name="常规 2 2 2 4 2 3" xfId="46"/>
    <cellStyle name="常规 5 2" xfId="47"/>
    <cellStyle name="解释性文本" xfId="48" builtinId="53"/>
    <cellStyle name="超链接 2 3 2 4" xfId="49"/>
    <cellStyle name="标题 1" xfId="50" builtinId="16"/>
    <cellStyle name="标题 2" xfId="51" builtinId="17"/>
    <cellStyle name="標準 2 6 2" xfId="52"/>
    <cellStyle name="常规 5 2 2" xfId="53"/>
    <cellStyle name="60% - 强调文字颜色 1" xfId="54" builtinId="32"/>
    <cellStyle name="標準 3 2 4 2" xfId="55"/>
    <cellStyle name="常规 4 11" xfId="56"/>
    <cellStyle name="标题 3" xfId="57" builtinId="18"/>
    <cellStyle name="標準 2 6 3" xfId="58"/>
    <cellStyle name="常规 5 2 3" xfId="59"/>
    <cellStyle name="60% - 强调文字颜色 4" xfId="60" builtinId="44"/>
    <cellStyle name="输出" xfId="61" builtinId="21"/>
    <cellStyle name="常规 2 2 2 2 2 3" xfId="62"/>
    <cellStyle name="常规 6 2 2 2 2 2" xfId="63"/>
    <cellStyle name="计算" xfId="64" builtinId="22"/>
    <cellStyle name="检查单元格" xfId="65" builtinId="23"/>
    <cellStyle name="20% - 强调文字颜色 6" xfId="66" builtinId="50"/>
    <cellStyle name="常规 8 3" xfId="67"/>
    <cellStyle name="强调文字颜色 2" xfId="68" builtinId="33"/>
    <cellStyle name="常规 2 2 2 5" xfId="69"/>
    <cellStyle name="链接单元格" xfId="70" builtinId="24"/>
    <cellStyle name="標準 3 6 3" xfId="71"/>
    <cellStyle name="常规 6 2 3" xfId="72"/>
    <cellStyle name="汇总" xfId="73" builtinId="25"/>
    <cellStyle name="好" xfId="74" builtinId="26"/>
    <cellStyle name="常规 3 2 6" xfId="75"/>
    <cellStyle name="适中" xfId="76" builtinId="28"/>
    <cellStyle name="20% - 强调文字颜色 5" xfId="77" builtinId="46"/>
    <cellStyle name="常规 8 2" xfId="78"/>
    <cellStyle name="强调文字颜色 1" xfId="79" builtinId="29"/>
    <cellStyle name="常规 2 2 2 4" xfId="80"/>
    <cellStyle name="20% - 强调文字颜色 1" xfId="81" builtinId="30"/>
    <cellStyle name="超链接 2 2 2 4" xfId="82"/>
    <cellStyle name="標準 5 2" xfId="83"/>
    <cellStyle name="常规 6 2 3 3" xfId="84"/>
    <cellStyle name="40% - 强调文字颜色 1" xfId="85" builtinId="31"/>
    <cellStyle name="20% - 强调文字颜色 2" xfId="86" builtinId="34"/>
    <cellStyle name="超链接 2 2 2 5" xfId="87"/>
    <cellStyle name="標準 5 3" xfId="88"/>
    <cellStyle name="常规 2 2 2 2 2 3 2" xfId="89"/>
    <cellStyle name="常规 6 2 3 4" xfId="90"/>
    <cellStyle name="40% - 强调文字颜色 2" xfId="91" builtinId="35"/>
    <cellStyle name="標準 4 2 2 2" xfId="92"/>
    <cellStyle name="常规 6 2 2 3 2 2" xfId="93"/>
    <cellStyle name="强调文字颜色 3" xfId="94" builtinId="37"/>
    <cellStyle name="常规 2 2 2 6" xfId="95"/>
    <cellStyle name="强调文字颜色 4" xfId="96" builtinId="41"/>
    <cellStyle name="常规 2 2 2 7" xfId="97"/>
    <cellStyle name="常规 3 8 2" xfId="98"/>
    <cellStyle name="20% - 强调文字颜色 4" xfId="99" builtinId="42"/>
    <cellStyle name="40% - 强调文字颜色 4" xfId="100" builtinId="43"/>
    <cellStyle name="標準 2 3 2" xfId="101"/>
    <cellStyle name="强调文字颜色 5" xfId="102" builtinId="45"/>
    <cellStyle name="常规 2 2 2 8" xfId="103"/>
    <cellStyle name="40% - 强调文字颜色 5" xfId="104" builtinId="47"/>
    <cellStyle name="60% - 强调文字颜色 5" xfId="105" builtinId="48"/>
    <cellStyle name="標準 2 3 3" xfId="106"/>
    <cellStyle name="强调文字颜色 6" xfId="107" builtinId="49"/>
    <cellStyle name="40% - 强调文字颜色 6" xfId="108" builtinId="51"/>
    <cellStyle name="常规 3 2 6 2" xfId="109"/>
    <cellStyle name="常规 6 3 2 4" xfId="110"/>
    <cellStyle name="常规 2 2 2 2 3 2 2" xfId="111"/>
    <cellStyle name="60% - 强调文字颜色 6" xfId="112" builtinId="52"/>
    <cellStyle name="標準 2 2 4" xfId="113"/>
    <cellStyle name="常规 2 2 3 5 3" xfId="114"/>
    <cellStyle name="標準 2 2" xfId="115"/>
    <cellStyle name="標準 2" xfId="116"/>
    <cellStyle name="標準 4 3 3" xfId="117"/>
    <cellStyle name="常规 2 2 2 2 2 2 2 3" xfId="118"/>
    <cellStyle name="常规 6 2 2 4 3" xfId="119"/>
    <cellStyle name="標準 2 2 2" xfId="120"/>
    <cellStyle name="標準 2 2 2 2" xfId="121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標準 2 4" xfId="135"/>
    <cellStyle name="超链接 5 4" xfId="136"/>
    <cellStyle name="常规 3 2 4 2 2" xfId="137"/>
    <cellStyle name="標準 2 4 2" xfId="138"/>
    <cellStyle name="標準 2 4 2 2" xfId="139"/>
    <cellStyle name="標準 2 5 3" xfId="140"/>
    <cellStyle name="標準 2 5" xfId="141"/>
    <cellStyle name="常规 2 2 2 4 2 2" xfId="142"/>
    <cellStyle name="標準 2 5 2" xfId="143"/>
    <cellStyle name="標準 2 5 2 2" xfId="144"/>
    <cellStyle name="標準 3 5 3" xfId="145"/>
    <cellStyle name="標準 2 6 2 2" xfId="146"/>
    <cellStyle name="常规 2 3 6" xfId="147"/>
    <cellStyle name="標準 4 5 3" xfId="148"/>
    <cellStyle name="常规 5 2 2 2" xfId="149"/>
    <cellStyle name="標準 2 7" xfId="150"/>
    <cellStyle name="常规 5 3" xfId="151"/>
    <cellStyle name="標準 2 7 2" xfId="152"/>
    <cellStyle name="常规 5 3 2" xfId="153"/>
    <cellStyle name="標準 2 7 3" xfId="154"/>
    <cellStyle name="常规 5 3 3" xfId="155"/>
    <cellStyle name="標準 2 8" xfId="156"/>
    <cellStyle name="常规 4 3 2" xfId="157"/>
    <cellStyle name="常规 5 4" xfId="158"/>
    <cellStyle name="標準 2 8 2" xfId="159"/>
    <cellStyle name="常规 4 3 2 2" xfId="160"/>
    <cellStyle name="常规 5 4 2" xfId="161"/>
    <cellStyle name="標準 2 9" xfId="162"/>
    <cellStyle name="常规 4 3 3" xfId="163"/>
    <cellStyle name="常规 5 5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標準 3 2 5 3" xfId="179"/>
    <cellStyle name="常规 2 3 3 2 2" xfId="180"/>
    <cellStyle name="標準 3 2 6" xfId="181"/>
    <cellStyle name="標準 3 2 6 2" xfId="182"/>
    <cellStyle name="常规 6 2 4" xfId="183"/>
    <cellStyle name="標準 3 2 6 3" xfId="184"/>
    <cellStyle name="常规 6 2 5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標準 3 6" xfId="203"/>
    <cellStyle name="常规 6 2" xfId="204"/>
    <cellStyle name="標準 3 6 2" xfId="205"/>
    <cellStyle name="常规 6 2 2" xfId="206"/>
    <cellStyle name="標準 3 7" xfId="207"/>
    <cellStyle name="標準 3 7 2" xfId="208"/>
    <cellStyle name="標準 3 7 3" xfId="209"/>
    <cellStyle name="標準 3 8" xfId="210"/>
    <cellStyle name="常规 6 4" xfId="211"/>
    <cellStyle name="常规 4 2 2 2" xfId="212"/>
    <cellStyle name="常规 4 4 2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標準 4 4 2" xfId="231"/>
    <cellStyle name="常规 2 2 5" xfId="232"/>
    <cellStyle name="標準 4 4 3" xfId="233"/>
    <cellStyle name="常规 2 2 6" xfId="234"/>
    <cellStyle name="標準 4 5" xfId="235"/>
    <cellStyle name="常规 2 2 2 2 2 2 4" xfId="236"/>
    <cellStyle name="標準 4 5 2" xfId="237"/>
    <cellStyle name="常规 2 3 5" xfId="238"/>
    <cellStyle name="標準 4 5 4" xfId="239"/>
    <cellStyle name="常规 5 2 2 3" xfId="240"/>
    <cellStyle name="標準 4 6" xfId="241"/>
    <cellStyle name="標準 5" xfId="242"/>
    <cellStyle name="標準 6" xfId="243"/>
    <cellStyle name="常规 10" xfId="244"/>
    <cellStyle name="超链接 9" xfId="245"/>
    <cellStyle name="常规 16 2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2 7" xfId="260"/>
    <cellStyle name="常规 10 2 2" xfId="261"/>
    <cellStyle name="常规 5 2 8 2" xfId="262"/>
    <cellStyle name="常规 11 2" xfId="263"/>
    <cellStyle name="常规 6 2 5 3" xfId="264"/>
    <cellStyle name="常规 11 2 2" xfId="265"/>
    <cellStyle name="常规 11 3" xfId="266"/>
    <cellStyle name="常规 2 3 2 2" xfId="267"/>
    <cellStyle name="常规 6 2 6 3" xfId="268"/>
    <cellStyle name="常规 12 2" xfId="269"/>
    <cellStyle name="常规 12 3" xfId="270"/>
    <cellStyle name="常规 2 3 3 2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2 2 2 2" xfId="296"/>
    <cellStyle name="常规 2 4 4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常规 2 2 2 2 2 5" xfId="303"/>
    <cellStyle name="超链接 2 7 2" xfId="304"/>
    <cellStyle name="常规 2 3 2" xfId="305"/>
    <cellStyle name="常规 2 2 2 2 3" xfId="306"/>
    <cellStyle name="常规 7 2 2" xfId="307"/>
    <cellStyle name="常规 2 4 5" xfId="308"/>
    <cellStyle name="常规 2 2 2 2 3 2" xfId="309"/>
    <cellStyle name="常规 2 2 2 2 3 2 3" xfId="310"/>
    <cellStyle name="常规 2 2 2 2 3 3" xfId="311"/>
    <cellStyle name="常规 2 2 2 2 3 4" xfId="312"/>
    <cellStyle name="常规 2 2 2 3 2 2 2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2 2 3 2" xfId="334"/>
    <cellStyle name="常规 2 5 4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2 2 2 4 3" xfId="358"/>
    <cellStyle name="常规 7 4 2" xfId="359"/>
    <cellStyle name="常规 4 2 3 2 2" xfId="360"/>
    <cellStyle name="常规 4 5 2 2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2 2 7 2" xfId="372"/>
    <cellStyle name="常规 2 5" xfId="373"/>
    <cellStyle name="常规 2 2 2 7 3" xfId="374"/>
    <cellStyle name="常规 7 7 2" xfId="375"/>
    <cellStyle name="常规 2 6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2 5 2 3" xfId="440"/>
    <cellStyle name="常规 3 2 5 2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9" xfId="512"/>
    <cellStyle name="常规 4 2 7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常规 5 10 2" xfId="520"/>
    <cellStyle name="常规 8" xfId="521"/>
    <cellStyle name="超链接 2 5 2 3" xfId="522"/>
    <cellStyle name="常规 5 11" xfId="523"/>
    <cellStyle name="常规 5 2 2 2 2" xfId="524"/>
    <cellStyle name="常规 5 2 5" xfId="525"/>
    <cellStyle name="常规 5 2 6" xfId="526"/>
    <cellStyle name="常规 6 2 4 2" xfId="527"/>
    <cellStyle name="常规 5 2 7" xfId="528"/>
    <cellStyle name="常规 6 2 4 2 2" xfId="529"/>
    <cellStyle name="常规 5 2 7 2" xfId="530"/>
    <cellStyle name="常规 5 8" xfId="531"/>
    <cellStyle name="常规 5 4 2 2" xfId="532"/>
    <cellStyle name="常规 5 4 3" xfId="533"/>
    <cellStyle name="常规 5 5 2" xfId="534"/>
    <cellStyle name="超链接 2 2 4" xfId="535"/>
    <cellStyle name="常规 5 5 2 2" xfId="536"/>
    <cellStyle name="超链接 2 2 4 2" xfId="537"/>
    <cellStyle name="常规 5 5 3" xfId="538"/>
    <cellStyle name="超链接 2 2 5" xfId="539"/>
    <cellStyle name="常规 5 6" xfId="540"/>
    <cellStyle name="常规 5 6 2" xfId="541"/>
    <cellStyle name="超链接 2 3 4" xfId="542"/>
    <cellStyle name="常规 5 7" xfId="543"/>
    <cellStyle name="常规 5 7 2" xfId="544"/>
    <cellStyle name="超链接 2 4 4" xfId="545"/>
    <cellStyle name="常规 5 8 2" xfId="546"/>
    <cellStyle name="超链接 2 5 4" xfId="547"/>
    <cellStyle name="超链接 3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2 7" xfId="562"/>
    <cellStyle name="常规 6 3 4 2" xfId="563"/>
    <cellStyle name="常规 6 2 8" xfId="564"/>
    <cellStyle name="常规 6 3 4 3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6 3 3 2 2" xfId="575"/>
    <cellStyle name="常规 7 9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常规 6 5 2" xfId="582"/>
    <cellStyle name="超链接 3 2 4" xfId="583"/>
    <cellStyle name="常规 6 5 2 2" xfId="584"/>
    <cellStyle name="常规 6 5 3" xfId="585"/>
    <cellStyle name="超链接 2 2 2 2 2" xfId="586"/>
    <cellStyle name="常规 6 5 4" xfId="587"/>
    <cellStyle name="超链接 2 2 2 2 3" xfId="588"/>
    <cellStyle name="常规 6 6" xfId="589"/>
    <cellStyle name="常规 6 6 2" xfId="590"/>
    <cellStyle name="常规 6 6 2 2" xfId="591"/>
    <cellStyle name="常规 6 6 2 3" xfId="592"/>
    <cellStyle name="常规 6 6 3" xfId="593"/>
    <cellStyle name="超链接 2 2 2 3 2" xfId="594"/>
    <cellStyle name="常规 6 6 4" xfId="595"/>
    <cellStyle name="超链接 2 2 2 3 3" xfId="596"/>
    <cellStyle name="常规 6 7" xfId="597"/>
    <cellStyle name="常规 9 2 2" xfId="598"/>
    <cellStyle name="常规 6 7 2" xfId="599"/>
    <cellStyle name="常规 6 7 3" xfId="600"/>
    <cellStyle name="超链接 2 2 2 4 2" xfId="601"/>
    <cellStyle name="常规 6 8" xfId="602"/>
    <cellStyle name="常规 6 8 3" xfId="603"/>
    <cellStyle name="常规 6 9" xfId="604"/>
    <cellStyle name="常规 7" xfId="605"/>
    <cellStyle name="超链接 2 5 2 2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" xfId="637"/>
    <cellStyle name="超链接 2 5 3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2 5 3" xfId="660"/>
    <cellStyle name="超链接 2 3 3 2 2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66FFFF"/>
      <color rgb="00FF99FF"/>
      <color rgb="00FDE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70"/>
  <sheetViews>
    <sheetView tabSelected="1" zoomScale="85" zoomScaleNormal="85" workbookViewId="0">
      <pane ySplit="1" topLeftCell="A2" activePane="bottomLeft" state="frozen"/>
      <selection/>
      <selection pane="bottomLeft" activeCell="A2" sqref="A2"/>
    </sheetView>
  </sheetViews>
  <sheetFormatPr defaultColWidth="8.87962962962963" defaultRowHeight="15.6"/>
  <cols>
    <col min="1" max="1" width="1.5" style="19" customWidth="1"/>
    <col min="2" max="2" width="6.62962962962963" style="20" customWidth="1"/>
    <col min="3" max="3" width="23.5" style="21" customWidth="1"/>
    <col min="4" max="4" width="26.5" style="21" customWidth="1"/>
    <col min="5" max="6" width="8.87962962962963" style="21" customWidth="1"/>
    <col min="7" max="10" width="7.62962962962963" style="22" customWidth="1"/>
    <col min="11" max="11" width="8.37962962962963" style="21" customWidth="1"/>
    <col min="12" max="12" width="7.25" style="21" customWidth="1"/>
    <col min="13" max="16" width="7.62962962962963" style="22" customWidth="1"/>
    <col min="17" max="17" width="8.37962962962963" style="21" customWidth="1"/>
    <col min="18" max="18" width="83.5" style="21" customWidth="1"/>
    <col min="19" max="19" width="21.8796296296296" style="21" customWidth="1"/>
    <col min="20" max="16384" width="8.87962962962963" style="21"/>
  </cols>
  <sheetData>
    <row r="1" s="14" customFormat="1" ht="30" spans="1:18">
      <c r="A1" s="23"/>
      <c r="B1" s="24" t="s">
        <v>0</v>
      </c>
      <c r="C1" s="25" t="s">
        <v>1</v>
      </c>
      <c r="D1" s="25" t="s">
        <v>2</v>
      </c>
      <c r="E1" s="26" t="s">
        <v>3</v>
      </c>
      <c r="F1" s="27"/>
      <c r="G1" s="28" t="s">
        <v>4</v>
      </c>
      <c r="H1" s="28" t="s">
        <v>5</v>
      </c>
      <c r="I1" s="28" t="s">
        <v>6</v>
      </c>
      <c r="J1" s="28" t="s">
        <v>7</v>
      </c>
      <c r="K1" s="64" t="s">
        <v>8</v>
      </c>
      <c r="L1" s="65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14</v>
      </c>
      <c r="R1" s="75" t="s">
        <v>15</v>
      </c>
    </row>
    <row r="2" spans="1:18">
      <c r="A2" s="19">
        <v>1</v>
      </c>
      <c r="B2" s="29">
        <f>A2</f>
        <v>1</v>
      </c>
      <c r="C2" s="30" t="s">
        <v>16</v>
      </c>
      <c r="D2" s="31"/>
      <c r="E2" s="32"/>
      <c r="F2" s="33"/>
      <c r="G2" s="34">
        <f>MIN(G3:G8)</f>
        <v>44847</v>
      </c>
      <c r="H2" s="34">
        <f>MAX(H3:H8)</f>
        <v>44853</v>
      </c>
      <c r="I2" s="34"/>
      <c r="J2" s="34"/>
      <c r="K2" s="67">
        <f>MIN(K3:K8)</f>
        <v>0.75</v>
      </c>
      <c r="L2" s="68"/>
      <c r="M2" s="34"/>
      <c r="N2" s="34"/>
      <c r="O2" s="34"/>
      <c r="P2" s="34"/>
      <c r="Q2" s="67"/>
      <c r="R2" s="76"/>
    </row>
    <row r="3" outlineLevel="1" spans="2:18">
      <c r="B3" s="83" t="str">
        <f>$B$2&amp;"-1"</f>
        <v>1-1</v>
      </c>
      <c r="C3" s="36"/>
      <c r="D3" s="37" t="s">
        <v>17</v>
      </c>
      <c r="E3" s="38" t="s">
        <v>18</v>
      </c>
      <c r="F3" s="39"/>
      <c r="G3" s="40">
        <v>44847</v>
      </c>
      <c r="H3" s="40">
        <v>44848</v>
      </c>
      <c r="I3" s="40">
        <v>44848</v>
      </c>
      <c r="J3" s="40">
        <v>44848</v>
      </c>
      <c r="K3" s="69">
        <v>1</v>
      </c>
      <c r="L3" s="7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69" t="s">
        <v>19</v>
      </c>
      <c r="R3" s="77"/>
    </row>
    <row r="4" outlineLevel="1" spans="2:18">
      <c r="B4" s="83" t="str">
        <f>$B$2&amp;"-2"</f>
        <v>1-2</v>
      </c>
      <c r="C4" s="41"/>
      <c r="D4" s="37" t="s">
        <v>20</v>
      </c>
      <c r="E4" s="38" t="s">
        <v>18</v>
      </c>
      <c r="F4" s="39"/>
      <c r="G4" s="40">
        <v>44848</v>
      </c>
      <c r="H4" s="40">
        <v>44848</v>
      </c>
      <c r="I4" s="40">
        <v>44848</v>
      </c>
      <c r="J4" s="40">
        <v>44848</v>
      </c>
      <c r="K4" s="69">
        <v>1</v>
      </c>
      <c r="L4" s="70" t="s">
        <v>19</v>
      </c>
      <c r="M4" s="40" t="s">
        <v>19</v>
      </c>
      <c r="N4" s="40" t="s">
        <v>19</v>
      </c>
      <c r="O4" s="40" t="s">
        <v>19</v>
      </c>
      <c r="P4" s="40" t="s">
        <v>19</v>
      </c>
      <c r="Q4" s="69" t="s">
        <v>19</v>
      </c>
      <c r="R4" s="77" t="s">
        <v>21</v>
      </c>
    </row>
    <row r="5" outlineLevel="1" spans="2:18">
      <c r="B5" s="83" t="str">
        <f>$B$2&amp;"-3"</f>
        <v>1-3</v>
      </c>
      <c r="C5" s="41"/>
      <c r="D5" s="37" t="s">
        <v>22</v>
      </c>
      <c r="E5" s="38" t="s">
        <v>18</v>
      </c>
      <c r="F5" s="39"/>
      <c r="G5" s="40">
        <v>44849</v>
      </c>
      <c r="H5" s="40">
        <v>44853</v>
      </c>
      <c r="I5" s="40">
        <v>44858</v>
      </c>
      <c r="J5" s="40"/>
      <c r="K5" s="69">
        <v>0.75</v>
      </c>
      <c r="L5" s="70" t="s">
        <v>19</v>
      </c>
      <c r="M5" s="40" t="s">
        <v>19</v>
      </c>
      <c r="N5" s="40" t="s">
        <v>19</v>
      </c>
      <c r="O5" s="40" t="s">
        <v>19</v>
      </c>
      <c r="P5" s="40" t="s">
        <v>19</v>
      </c>
      <c r="Q5" s="69" t="s">
        <v>19</v>
      </c>
      <c r="R5" s="77" t="s">
        <v>21</v>
      </c>
    </row>
    <row r="6" outlineLevel="1" spans="2:18">
      <c r="B6" s="83" t="str">
        <f>$B$2&amp;"-4"</f>
        <v>1-4</v>
      </c>
      <c r="C6" s="41"/>
      <c r="D6" s="37" t="s">
        <v>23</v>
      </c>
      <c r="E6" s="38" t="s">
        <v>18</v>
      </c>
      <c r="F6" s="39"/>
      <c r="G6" s="40">
        <v>44848</v>
      </c>
      <c r="H6" s="40">
        <v>44848</v>
      </c>
      <c r="I6" s="40">
        <v>44848</v>
      </c>
      <c r="J6" s="40">
        <v>44848</v>
      </c>
      <c r="K6" s="69">
        <v>1</v>
      </c>
      <c r="L6" s="70" t="s">
        <v>19</v>
      </c>
      <c r="M6" s="40" t="s">
        <v>19</v>
      </c>
      <c r="N6" s="40" t="s">
        <v>19</v>
      </c>
      <c r="O6" s="40" t="s">
        <v>19</v>
      </c>
      <c r="P6" s="40" t="s">
        <v>19</v>
      </c>
      <c r="Q6" s="69" t="s">
        <v>19</v>
      </c>
      <c r="R6" s="77" t="s">
        <v>24</v>
      </c>
    </row>
    <row r="7" outlineLevel="1" spans="2:18">
      <c r="B7" s="83" t="str">
        <f>$B$2&amp;"-5"</f>
        <v>1-5</v>
      </c>
      <c r="C7" s="41"/>
      <c r="D7" s="37" t="s">
        <v>25</v>
      </c>
      <c r="E7" s="38" t="s">
        <v>18</v>
      </c>
      <c r="F7" s="39"/>
      <c r="G7" s="40">
        <v>44853</v>
      </c>
      <c r="H7" s="40">
        <v>44853</v>
      </c>
      <c r="I7" s="40">
        <v>44853</v>
      </c>
      <c r="J7" s="40">
        <v>44853</v>
      </c>
      <c r="K7" s="69">
        <v>1</v>
      </c>
      <c r="L7" s="70" t="s">
        <v>19</v>
      </c>
      <c r="M7" s="40" t="s">
        <v>19</v>
      </c>
      <c r="N7" s="40" t="s">
        <v>19</v>
      </c>
      <c r="O7" s="40" t="s">
        <v>19</v>
      </c>
      <c r="P7" s="40" t="s">
        <v>19</v>
      </c>
      <c r="Q7" s="69" t="s">
        <v>19</v>
      </c>
      <c r="R7" s="77" t="s">
        <v>26</v>
      </c>
    </row>
    <row r="8" outlineLevel="1" spans="2:18">
      <c r="B8" s="83" t="str">
        <f>$B$2&amp;"-6"</f>
        <v>1-6</v>
      </c>
      <c r="C8" s="41"/>
      <c r="D8" s="37" t="s">
        <v>27</v>
      </c>
      <c r="E8" s="38" t="s">
        <v>28</v>
      </c>
      <c r="F8" s="39"/>
      <c r="G8" s="40">
        <v>44848</v>
      </c>
      <c r="H8" s="40">
        <v>44848</v>
      </c>
      <c r="I8" s="40">
        <v>44848</v>
      </c>
      <c r="J8" s="40">
        <v>44849</v>
      </c>
      <c r="K8" s="69">
        <v>1</v>
      </c>
      <c r="L8" s="70" t="s">
        <v>19</v>
      </c>
      <c r="M8" s="40" t="s">
        <v>19</v>
      </c>
      <c r="N8" s="40" t="s">
        <v>19</v>
      </c>
      <c r="O8" s="40" t="s">
        <v>19</v>
      </c>
      <c r="P8" s="40" t="s">
        <v>19</v>
      </c>
      <c r="Q8" s="69" t="s">
        <v>19</v>
      </c>
      <c r="R8" s="77"/>
    </row>
    <row r="9" spans="1:18">
      <c r="A9" s="19">
        <v>2</v>
      </c>
      <c r="B9" s="29">
        <f>A9</f>
        <v>2</v>
      </c>
      <c r="C9" s="30" t="s">
        <v>29</v>
      </c>
      <c r="D9" s="31"/>
      <c r="E9" s="32"/>
      <c r="F9" s="33"/>
      <c r="G9" s="34">
        <f>MIN(G10:G37)</f>
        <v>44875</v>
      </c>
      <c r="H9" s="34">
        <f>MAX(H10:H37)</f>
        <v>44890</v>
      </c>
      <c r="I9" s="34"/>
      <c r="J9" s="34"/>
      <c r="K9" s="67">
        <f>MIN(K10:K37)</f>
        <v>0.9</v>
      </c>
      <c r="L9" s="68"/>
      <c r="M9" s="34">
        <f>MIN(M10:M37)</f>
        <v>0</v>
      </c>
      <c r="N9" s="34">
        <f>MAX(N10:N37)</f>
        <v>0</v>
      </c>
      <c r="O9" s="34"/>
      <c r="P9" s="34"/>
      <c r="Q9" s="67">
        <f>MIN(Q10:Q37)</f>
        <v>0</v>
      </c>
      <c r="R9" s="76"/>
    </row>
    <row r="10" spans="2:18">
      <c r="B10" s="83" t="str">
        <f>$B$9&amp;"-1"</f>
        <v>2-1</v>
      </c>
      <c r="C10" s="36"/>
      <c r="D10" s="42" t="s">
        <v>30</v>
      </c>
      <c r="E10" s="43" t="s">
        <v>18</v>
      </c>
      <c r="F10" s="44"/>
      <c r="G10" s="45">
        <v>44875</v>
      </c>
      <c r="H10" s="45">
        <v>44875</v>
      </c>
      <c r="I10" s="45">
        <v>44875</v>
      </c>
      <c r="J10" s="45">
        <v>44875</v>
      </c>
      <c r="K10" s="71">
        <v>1</v>
      </c>
      <c r="L10" s="72" t="s">
        <v>19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19</v>
      </c>
      <c r="R10" s="78"/>
    </row>
    <row r="11" spans="2:18">
      <c r="B11" s="35" t="str">
        <f>$B$9&amp;"-1"</f>
        <v>2-1</v>
      </c>
      <c r="C11" s="46"/>
      <c r="D11" s="47" t="s">
        <v>31</v>
      </c>
      <c r="E11" s="39" t="s">
        <v>32</v>
      </c>
      <c r="F11" s="39" t="s">
        <v>33</v>
      </c>
      <c r="G11" s="40">
        <v>44879</v>
      </c>
      <c r="H11" s="40">
        <v>44885</v>
      </c>
      <c r="I11" s="40">
        <v>44885</v>
      </c>
      <c r="J11" s="40">
        <v>44885</v>
      </c>
      <c r="K11" s="69">
        <v>1</v>
      </c>
      <c r="L11" s="70"/>
      <c r="M11" s="40"/>
      <c r="N11" s="40"/>
      <c r="O11" s="73"/>
      <c r="P11" s="73"/>
      <c r="Q11" s="69">
        <v>0</v>
      </c>
      <c r="R11" s="77"/>
    </row>
    <row r="12" spans="2:18">
      <c r="B12" s="35" t="str">
        <f>$B$9&amp;"-1"</f>
        <v>2-1</v>
      </c>
      <c r="C12" s="46"/>
      <c r="D12" s="47" t="s">
        <v>34</v>
      </c>
      <c r="E12" s="39" t="s">
        <v>35</v>
      </c>
      <c r="F12" s="39" t="s">
        <v>35</v>
      </c>
      <c r="G12" s="40">
        <v>44879</v>
      </c>
      <c r="H12" s="40">
        <v>44885</v>
      </c>
      <c r="I12" s="40">
        <v>44885</v>
      </c>
      <c r="J12" s="40">
        <v>44885</v>
      </c>
      <c r="K12" s="69">
        <v>1</v>
      </c>
      <c r="L12" s="70"/>
      <c r="M12" s="40"/>
      <c r="N12" s="40"/>
      <c r="O12" s="73"/>
      <c r="P12" s="73"/>
      <c r="Q12" s="69">
        <v>0</v>
      </c>
      <c r="R12" s="77"/>
    </row>
    <row r="13" spans="2:18">
      <c r="B13" s="35" t="str">
        <f>$B$9&amp;"-2"</f>
        <v>2-2</v>
      </c>
      <c r="C13" s="46"/>
      <c r="D13" s="48" t="s">
        <v>36</v>
      </c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8"/>
    </row>
    <row r="14" spans="2:18">
      <c r="B14" s="35"/>
      <c r="C14" s="46"/>
      <c r="D14" s="51" t="s">
        <v>37</v>
      </c>
      <c r="E14" s="52" t="s">
        <v>32</v>
      </c>
      <c r="F14" s="39"/>
      <c r="G14" s="40">
        <v>44879</v>
      </c>
      <c r="H14" s="40">
        <v>44885</v>
      </c>
      <c r="I14" s="40">
        <v>44879</v>
      </c>
      <c r="J14" s="40">
        <v>44885</v>
      </c>
      <c r="K14" s="69">
        <v>1</v>
      </c>
      <c r="L14" s="70"/>
      <c r="M14" s="40"/>
      <c r="N14" s="40"/>
      <c r="O14" s="73"/>
      <c r="P14" s="73"/>
      <c r="Q14" s="69">
        <v>0</v>
      </c>
      <c r="R14" s="77"/>
    </row>
    <row r="15" spans="2:18">
      <c r="B15" s="35"/>
      <c r="C15" s="46"/>
      <c r="D15" s="51" t="s">
        <v>38</v>
      </c>
      <c r="E15" s="52" t="s">
        <v>32</v>
      </c>
      <c r="F15" s="39"/>
      <c r="G15" s="40">
        <v>44879</v>
      </c>
      <c r="H15" s="40">
        <v>44885</v>
      </c>
      <c r="I15" s="40">
        <v>44879</v>
      </c>
      <c r="J15" s="40">
        <v>44885</v>
      </c>
      <c r="K15" s="69">
        <v>1</v>
      </c>
      <c r="L15" s="70"/>
      <c r="M15" s="40"/>
      <c r="N15" s="40"/>
      <c r="O15" s="73"/>
      <c r="P15" s="73"/>
      <c r="Q15" s="69">
        <v>0</v>
      </c>
      <c r="R15" s="77"/>
    </row>
    <row r="16" spans="2:18">
      <c r="B16" s="35"/>
      <c r="C16" s="46"/>
      <c r="D16" s="51" t="s">
        <v>39</v>
      </c>
      <c r="E16" s="52" t="s">
        <v>32</v>
      </c>
      <c r="F16" s="39"/>
      <c r="G16" s="40">
        <v>44879</v>
      </c>
      <c r="H16" s="40">
        <v>44885</v>
      </c>
      <c r="I16" s="40">
        <v>44879</v>
      </c>
      <c r="J16" s="40">
        <v>44885</v>
      </c>
      <c r="K16" s="69">
        <v>1</v>
      </c>
      <c r="L16" s="70"/>
      <c r="M16" s="40"/>
      <c r="N16" s="40"/>
      <c r="O16" s="73"/>
      <c r="P16" s="73"/>
      <c r="Q16" s="69">
        <v>0</v>
      </c>
      <c r="R16" s="77"/>
    </row>
    <row r="17" spans="2:18">
      <c r="B17" s="35"/>
      <c r="C17" s="46"/>
      <c r="D17" s="51" t="s">
        <v>40</v>
      </c>
      <c r="E17" s="52" t="s">
        <v>32</v>
      </c>
      <c r="F17" s="39"/>
      <c r="G17" s="40">
        <v>44879</v>
      </c>
      <c r="H17" s="40">
        <v>44885</v>
      </c>
      <c r="I17" s="40">
        <v>44879</v>
      </c>
      <c r="J17" s="40">
        <v>44885</v>
      </c>
      <c r="K17" s="69">
        <v>1</v>
      </c>
      <c r="L17" s="70"/>
      <c r="M17" s="40"/>
      <c r="N17" s="40"/>
      <c r="O17" s="73"/>
      <c r="P17" s="73"/>
      <c r="Q17" s="69">
        <v>0</v>
      </c>
      <c r="R17" s="77"/>
    </row>
    <row r="18" spans="2:18">
      <c r="B18" s="35"/>
      <c r="C18" s="46"/>
      <c r="D18" s="51" t="s">
        <v>41</v>
      </c>
      <c r="E18" s="52" t="s">
        <v>33</v>
      </c>
      <c r="F18" s="39"/>
      <c r="G18" s="40">
        <v>44879</v>
      </c>
      <c r="H18" s="40">
        <v>44885</v>
      </c>
      <c r="I18" s="40">
        <v>44882</v>
      </c>
      <c r="J18" s="40">
        <v>44882</v>
      </c>
      <c r="K18" s="69">
        <v>1</v>
      </c>
      <c r="L18" s="70"/>
      <c r="M18" s="40"/>
      <c r="N18" s="40"/>
      <c r="O18" s="73"/>
      <c r="P18" s="73"/>
      <c r="Q18" s="69">
        <v>0</v>
      </c>
      <c r="R18" s="77"/>
    </row>
    <row r="19" spans="2:18">
      <c r="B19" s="35"/>
      <c r="C19" s="46"/>
      <c r="D19" s="51" t="s">
        <v>42</v>
      </c>
      <c r="E19" s="52" t="s">
        <v>33</v>
      </c>
      <c r="F19" s="39"/>
      <c r="G19" s="40">
        <v>44879</v>
      </c>
      <c r="H19" s="40">
        <v>44885</v>
      </c>
      <c r="I19" s="40">
        <v>44882</v>
      </c>
      <c r="J19" s="40">
        <v>44882</v>
      </c>
      <c r="K19" s="69">
        <v>1</v>
      </c>
      <c r="L19" s="70"/>
      <c r="M19" s="40"/>
      <c r="N19" s="40"/>
      <c r="O19" s="73"/>
      <c r="P19" s="73"/>
      <c r="Q19" s="69">
        <v>0</v>
      </c>
      <c r="R19" s="77"/>
    </row>
    <row r="20" spans="2:18">
      <c r="B20" s="35"/>
      <c r="C20" s="46"/>
      <c r="D20" s="51" t="s">
        <v>43</v>
      </c>
      <c r="E20" s="52" t="s">
        <v>33</v>
      </c>
      <c r="F20" s="39"/>
      <c r="G20" s="40">
        <v>44879</v>
      </c>
      <c r="H20" s="40">
        <v>44885</v>
      </c>
      <c r="I20" s="40">
        <v>44882</v>
      </c>
      <c r="J20" s="40">
        <v>44882</v>
      </c>
      <c r="K20" s="69">
        <v>1</v>
      </c>
      <c r="L20" s="70"/>
      <c r="M20" s="40"/>
      <c r="N20" s="40"/>
      <c r="O20" s="73"/>
      <c r="P20" s="73"/>
      <c r="Q20" s="69">
        <v>0</v>
      </c>
      <c r="R20" s="77"/>
    </row>
    <row r="21" spans="2:18">
      <c r="B21" s="35"/>
      <c r="C21" s="46"/>
      <c r="D21" s="53" t="s">
        <v>44</v>
      </c>
      <c r="E21" s="52" t="s">
        <v>33</v>
      </c>
      <c r="F21" s="39"/>
      <c r="G21" s="40">
        <v>44879</v>
      </c>
      <c r="H21" s="40">
        <v>44885</v>
      </c>
      <c r="I21" s="40">
        <v>44882</v>
      </c>
      <c r="J21" s="40">
        <v>44885</v>
      </c>
      <c r="K21" s="69">
        <v>1</v>
      </c>
      <c r="L21" s="70"/>
      <c r="M21" s="40"/>
      <c r="N21" s="40"/>
      <c r="O21" s="73"/>
      <c r="P21" s="73"/>
      <c r="Q21" s="69">
        <v>0</v>
      </c>
      <c r="R21" s="77"/>
    </row>
    <row r="22" outlineLevel="1" spans="2:18">
      <c r="B22" s="35" t="str">
        <f>$B$9&amp;"-3"</f>
        <v>2-3</v>
      </c>
      <c r="C22" s="46"/>
      <c r="D22" s="51" t="s">
        <v>45</v>
      </c>
      <c r="E22" s="39" t="s">
        <v>32</v>
      </c>
      <c r="F22" s="39" t="s">
        <v>33</v>
      </c>
      <c r="G22" s="40">
        <v>44879</v>
      </c>
      <c r="H22" s="40">
        <v>44885</v>
      </c>
      <c r="I22" s="40">
        <v>44882</v>
      </c>
      <c r="J22" s="40">
        <v>44885</v>
      </c>
      <c r="K22" s="69">
        <v>1</v>
      </c>
      <c r="L22" s="70"/>
      <c r="M22" s="40"/>
      <c r="N22" s="40"/>
      <c r="O22" s="73"/>
      <c r="P22" s="73"/>
      <c r="Q22" s="69">
        <v>0</v>
      </c>
      <c r="R22" s="77"/>
    </row>
    <row r="23" outlineLevel="1" spans="2:18">
      <c r="B23" s="35" t="str">
        <f t="shared" ref="B23:B29" si="0">$B$9&amp;"-4"</f>
        <v>2-4</v>
      </c>
      <c r="C23" s="46"/>
      <c r="D23" s="48" t="s">
        <v>46</v>
      </c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8"/>
    </row>
    <row r="24" outlineLevel="1" spans="2:18">
      <c r="B24" s="35" t="str">
        <f t="shared" si="0"/>
        <v>2-4</v>
      </c>
      <c r="C24" s="46"/>
      <c r="D24" s="54" t="s">
        <v>47</v>
      </c>
      <c r="E24" s="52" t="s">
        <v>48</v>
      </c>
      <c r="F24" s="39"/>
      <c r="G24" s="40">
        <v>44879</v>
      </c>
      <c r="H24" s="40">
        <v>44885</v>
      </c>
      <c r="I24" s="40">
        <v>44883</v>
      </c>
      <c r="J24" s="40">
        <v>44883</v>
      </c>
      <c r="K24" s="69">
        <v>1</v>
      </c>
      <c r="L24" s="70"/>
      <c r="M24" s="40"/>
      <c r="N24" s="40"/>
      <c r="O24" s="73"/>
      <c r="P24" s="73"/>
      <c r="Q24" s="69">
        <v>0</v>
      </c>
      <c r="R24" s="77"/>
    </row>
    <row r="25" outlineLevel="1" spans="2:18">
      <c r="B25" s="35" t="str">
        <f t="shared" si="0"/>
        <v>2-4</v>
      </c>
      <c r="C25" s="46"/>
      <c r="D25" s="54" t="s">
        <v>49</v>
      </c>
      <c r="E25" s="39" t="s">
        <v>50</v>
      </c>
      <c r="F25" s="39" t="s">
        <v>50</v>
      </c>
      <c r="G25" s="40">
        <v>44879</v>
      </c>
      <c r="H25" s="40">
        <v>44885</v>
      </c>
      <c r="I25" s="40">
        <v>44899</v>
      </c>
      <c r="J25" s="40">
        <v>44899</v>
      </c>
      <c r="K25" s="69">
        <v>1</v>
      </c>
      <c r="L25" s="70"/>
      <c r="M25" s="40"/>
      <c r="N25" s="40"/>
      <c r="O25" s="73"/>
      <c r="P25" s="73"/>
      <c r="Q25" s="69">
        <v>0</v>
      </c>
      <c r="R25" s="77"/>
    </row>
    <row r="26" outlineLevel="1" spans="2:18">
      <c r="B26" s="35" t="str">
        <f t="shared" si="0"/>
        <v>2-4</v>
      </c>
      <c r="C26" s="46"/>
      <c r="D26" s="54" t="s">
        <v>51</v>
      </c>
      <c r="E26" s="39" t="s">
        <v>52</v>
      </c>
      <c r="F26" s="39" t="s">
        <v>52</v>
      </c>
      <c r="G26" s="40">
        <v>44879</v>
      </c>
      <c r="H26" s="40">
        <v>44885</v>
      </c>
      <c r="I26" s="40">
        <v>44884</v>
      </c>
      <c r="J26" s="40">
        <v>44885</v>
      </c>
      <c r="K26" s="69">
        <v>1</v>
      </c>
      <c r="L26" s="70"/>
      <c r="M26" s="40"/>
      <c r="N26" s="40"/>
      <c r="O26" s="73"/>
      <c r="P26" s="73"/>
      <c r="Q26" s="69">
        <v>0</v>
      </c>
      <c r="R26" s="77"/>
    </row>
    <row r="27" outlineLevel="1" spans="2:18">
      <c r="B27" s="35" t="str">
        <f t="shared" si="0"/>
        <v>2-4</v>
      </c>
      <c r="C27" s="46"/>
      <c r="D27" s="54" t="s">
        <v>53</v>
      </c>
      <c r="E27" s="39" t="s">
        <v>54</v>
      </c>
      <c r="F27" s="39" t="s">
        <v>54</v>
      </c>
      <c r="G27" s="40">
        <v>44879</v>
      </c>
      <c r="H27" s="40">
        <v>44885</v>
      </c>
      <c r="I27" s="40">
        <v>44885</v>
      </c>
      <c r="J27" s="40"/>
      <c r="K27" s="69">
        <v>0.9</v>
      </c>
      <c r="L27" s="70"/>
      <c r="M27" s="40"/>
      <c r="N27" s="40"/>
      <c r="O27" s="73"/>
      <c r="P27" s="73"/>
      <c r="Q27" s="69">
        <v>0</v>
      </c>
      <c r="R27" s="77"/>
    </row>
    <row r="28" outlineLevel="1" spans="2:19">
      <c r="B28" s="35" t="str">
        <f t="shared" si="0"/>
        <v>2-4</v>
      </c>
      <c r="C28" s="46"/>
      <c r="D28" s="54" t="s">
        <v>55</v>
      </c>
      <c r="E28" s="39" t="s">
        <v>56</v>
      </c>
      <c r="F28" s="39" t="s">
        <v>56</v>
      </c>
      <c r="G28" s="40">
        <v>44879</v>
      </c>
      <c r="H28" s="40">
        <v>44885</v>
      </c>
      <c r="I28" s="40">
        <v>44887</v>
      </c>
      <c r="J28" s="40">
        <v>44887</v>
      </c>
      <c r="K28" s="69">
        <v>1</v>
      </c>
      <c r="L28" s="70"/>
      <c r="M28" s="40"/>
      <c r="N28" s="40"/>
      <c r="O28" s="73"/>
      <c r="P28" s="73"/>
      <c r="Q28" s="69">
        <v>0</v>
      </c>
      <c r="R28" s="77"/>
      <c r="S28" s="79"/>
    </row>
    <row r="29" outlineLevel="1" spans="2:19">
      <c r="B29" s="35" t="str">
        <f t="shared" si="0"/>
        <v>2-4</v>
      </c>
      <c r="C29" s="46"/>
      <c r="D29" s="55" t="s">
        <v>57</v>
      </c>
      <c r="E29" s="39" t="s">
        <v>58</v>
      </c>
      <c r="F29" s="39" t="s">
        <v>58</v>
      </c>
      <c r="G29" s="40">
        <v>44879</v>
      </c>
      <c r="H29" s="40">
        <v>44885</v>
      </c>
      <c r="I29" s="40">
        <v>44887</v>
      </c>
      <c r="J29" s="40">
        <v>44887</v>
      </c>
      <c r="K29" s="69">
        <v>1</v>
      </c>
      <c r="L29" s="70"/>
      <c r="M29" s="40"/>
      <c r="N29" s="40"/>
      <c r="O29" s="73"/>
      <c r="P29" s="73"/>
      <c r="Q29" s="69">
        <v>0</v>
      </c>
      <c r="R29" s="77"/>
      <c r="S29" s="79"/>
    </row>
    <row r="30" outlineLevel="1" spans="2:18">
      <c r="B30" s="35" t="str">
        <f t="shared" ref="B30:B36" si="1">$B$9&amp;"-5"</f>
        <v>2-5</v>
      </c>
      <c r="C30" s="46"/>
      <c r="D30" s="48" t="s">
        <v>59</v>
      </c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78"/>
    </row>
    <row r="31" outlineLevel="1" spans="2:18">
      <c r="B31" s="35" t="str">
        <f t="shared" si="1"/>
        <v>2-5</v>
      </c>
      <c r="C31" s="46"/>
      <c r="D31" s="54" t="s">
        <v>47</v>
      </c>
      <c r="E31" s="52" t="s">
        <v>50</v>
      </c>
      <c r="F31" s="39"/>
      <c r="G31" s="40">
        <v>44879</v>
      </c>
      <c r="H31" s="40">
        <v>44890</v>
      </c>
      <c r="I31" s="40">
        <v>44884</v>
      </c>
      <c r="J31" s="40">
        <v>44884</v>
      </c>
      <c r="K31" s="69">
        <v>1</v>
      </c>
      <c r="L31" s="70"/>
      <c r="M31" s="40"/>
      <c r="N31" s="40"/>
      <c r="O31" s="73"/>
      <c r="P31" s="73"/>
      <c r="Q31" s="69">
        <v>0</v>
      </c>
      <c r="R31" s="80"/>
    </row>
    <row r="32" outlineLevel="1" spans="2:18">
      <c r="B32" s="35" t="str">
        <f t="shared" si="1"/>
        <v>2-5</v>
      </c>
      <c r="C32" s="46"/>
      <c r="D32" s="54" t="s">
        <v>49</v>
      </c>
      <c r="E32" s="39" t="s">
        <v>50</v>
      </c>
      <c r="F32" s="39" t="s">
        <v>50</v>
      </c>
      <c r="G32" s="40">
        <v>44879</v>
      </c>
      <c r="H32" s="40">
        <v>44890</v>
      </c>
      <c r="I32" s="40">
        <v>44899</v>
      </c>
      <c r="J32" s="40">
        <v>44899</v>
      </c>
      <c r="K32" s="69">
        <v>1</v>
      </c>
      <c r="L32" s="70"/>
      <c r="M32" s="40"/>
      <c r="N32" s="40"/>
      <c r="O32" s="73"/>
      <c r="P32" s="73"/>
      <c r="Q32" s="69">
        <v>0</v>
      </c>
      <c r="R32" s="77"/>
    </row>
    <row r="33" outlineLevel="1" spans="2:18">
      <c r="B33" s="35" t="str">
        <f t="shared" si="1"/>
        <v>2-5</v>
      </c>
      <c r="C33" s="46"/>
      <c r="D33" s="54" t="s">
        <v>51</v>
      </c>
      <c r="E33" s="39" t="s">
        <v>52</v>
      </c>
      <c r="F33" s="39" t="s">
        <v>52</v>
      </c>
      <c r="G33" s="40">
        <v>44879</v>
      </c>
      <c r="H33" s="40">
        <v>44890</v>
      </c>
      <c r="I33" s="40">
        <v>44884</v>
      </c>
      <c r="J33" s="40">
        <v>44888</v>
      </c>
      <c r="K33" s="69">
        <v>1</v>
      </c>
      <c r="L33" s="70"/>
      <c r="M33" s="40"/>
      <c r="N33" s="40"/>
      <c r="O33" s="73"/>
      <c r="P33" s="73"/>
      <c r="Q33" s="69">
        <v>0</v>
      </c>
      <c r="R33" s="77"/>
    </row>
    <row r="34" outlineLevel="1" spans="2:19">
      <c r="B34" s="35" t="str">
        <f t="shared" si="1"/>
        <v>2-5</v>
      </c>
      <c r="C34" s="46"/>
      <c r="D34" s="54" t="s">
        <v>53</v>
      </c>
      <c r="E34" s="39" t="s">
        <v>54</v>
      </c>
      <c r="F34" s="39" t="s">
        <v>60</v>
      </c>
      <c r="G34" s="40">
        <v>44879</v>
      </c>
      <c r="H34" s="40">
        <v>44890</v>
      </c>
      <c r="I34" s="40">
        <v>44885</v>
      </c>
      <c r="J34" s="40">
        <v>44892</v>
      </c>
      <c r="K34" s="69">
        <v>1</v>
      </c>
      <c r="L34" s="70"/>
      <c r="M34" s="40"/>
      <c r="N34" s="40"/>
      <c r="O34" s="73"/>
      <c r="P34" s="73"/>
      <c r="Q34" s="69">
        <v>0</v>
      </c>
      <c r="R34" s="80"/>
      <c r="S34" s="81"/>
    </row>
    <row r="35" outlineLevel="1" spans="2:18">
      <c r="B35" s="35" t="str">
        <f t="shared" si="1"/>
        <v>2-5</v>
      </c>
      <c r="C35" s="46"/>
      <c r="D35" s="54" t="s">
        <v>55</v>
      </c>
      <c r="E35" s="39" t="s">
        <v>56</v>
      </c>
      <c r="F35" s="39" t="s">
        <v>61</v>
      </c>
      <c r="G35" s="40">
        <v>44879</v>
      </c>
      <c r="H35" s="40">
        <v>44890</v>
      </c>
      <c r="I35" s="40">
        <v>44887</v>
      </c>
      <c r="J35" s="40">
        <v>44887</v>
      </c>
      <c r="K35" s="69">
        <v>1</v>
      </c>
      <c r="L35" s="70"/>
      <c r="M35" s="40"/>
      <c r="N35" s="40"/>
      <c r="O35" s="73"/>
      <c r="P35" s="73"/>
      <c r="Q35" s="69">
        <v>0</v>
      </c>
      <c r="R35" s="77"/>
    </row>
    <row r="36" outlineLevel="1" spans="2:18">
      <c r="B36" s="35" t="str">
        <f t="shared" si="1"/>
        <v>2-5</v>
      </c>
      <c r="C36" s="46"/>
      <c r="D36" s="55" t="s">
        <v>57</v>
      </c>
      <c r="E36" s="39" t="s">
        <v>58</v>
      </c>
      <c r="F36" s="39" t="s">
        <v>61</v>
      </c>
      <c r="G36" s="40">
        <v>44879</v>
      </c>
      <c r="H36" s="40">
        <v>44890</v>
      </c>
      <c r="I36" s="40">
        <v>44887</v>
      </c>
      <c r="J36" s="40">
        <v>44887</v>
      </c>
      <c r="K36" s="69">
        <v>1</v>
      </c>
      <c r="L36" s="70"/>
      <c r="M36" s="40"/>
      <c r="N36" s="40"/>
      <c r="O36" s="73"/>
      <c r="P36" s="73"/>
      <c r="Q36" s="69">
        <v>0</v>
      </c>
      <c r="R36" s="77"/>
    </row>
    <row r="37" outlineLevel="1" spans="2:19">
      <c r="B37" s="35" t="str">
        <f>$B$9&amp;"-6"</f>
        <v>2-6</v>
      </c>
      <c r="C37" s="46"/>
      <c r="D37" s="56" t="s">
        <v>62</v>
      </c>
      <c r="E37" s="52" t="s">
        <v>48</v>
      </c>
      <c r="F37" s="39"/>
      <c r="G37" s="40">
        <v>44879</v>
      </c>
      <c r="H37" s="40">
        <v>44885</v>
      </c>
      <c r="I37" s="40">
        <v>44884</v>
      </c>
      <c r="J37" s="40">
        <v>44884</v>
      </c>
      <c r="K37" s="69">
        <v>1</v>
      </c>
      <c r="L37" s="70"/>
      <c r="M37" s="40"/>
      <c r="N37" s="40"/>
      <c r="O37" s="73"/>
      <c r="P37" s="73"/>
      <c r="Q37" s="69">
        <v>0</v>
      </c>
      <c r="R37" s="77"/>
      <c r="S37" s="79"/>
    </row>
    <row r="38" spans="1:18">
      <c r="A38" s="19">
        <v>3</v>
      </c>
      <c r="B38" s="29">
        <f>A38</f>
        <v>3</v>
      </c>
      <c r="C38" s="30" t="s">
        <v>63</v>
      </c>
      <c r="D38" s="57"/>
      <c r="E38" s="58"/>
      <c r="F38" s="58"/>
      <c r="G38" s="34">
        <f>MIN(G39:G51)</f>
        <v>44883</v>
      </c>
      <c r="H38" s="59">
        <f>MAX(H40:H51)</f>
        <v>44907</v>
      </c>
      <c r="I38" s="59"/>
      <c r="J38" s="59"/>
      <c r="K38" s="74">
        <f>MIN(K40:K59)</f>
        <v>0</v>
      </c>
      <c r="L38" s="58"/>
      <c r="M38" s="34">
        <f>MIN(M40:M51)</f>
        <v>0</v>
      </c>
      <c r="N38" s="59">
        <f>MAX(N40:N51)</f>
        <v>0</v>
      </c>
      <c r="O38" s="59"/>
      <c r="P38" s="59"/>
      <c r="Q38" s="74">
        <f>MIN(Q40:Q59)</f>
        <v>0</v>
      </c>
      <c r="R38" s="82"/>
    </row>
    <row r="39" spans="2:18">
      <c r="B39" s="35" t="str">
        <f>$B$38&amp;"-1"</f>
        <v>3-1</v>
      </c>
      <c r="C39" s="36"/>
      <c r="D39" s="60" t="s">
        <v>64</v>
      </c>
      <c r="E39" s="39" t="s">
        <v>35</v>
      </c>
      <c r="F39" s="39" t="s">
        <v>33</v>
      </c>
      <c r="G39" s="40">
        <v>44883</v>
      </c>
      <c r="H39" s="40">
        <v>44892</v>
      </c>
      <c r="I39" s="40">
        <v>44892</v>
      </c>
      <c r="J39" s="40">
        <v>44892</v>
      </c>
      <c r="K39" s="69">
        <v>1</v>
      </c>
      <c r="L39" s="70"/>
      <c r="M39" s="40"/>
      <c r="N39" s="40"/>
      <c r="O39" s="73"/>
      <c r="P39" s="73"/>
      <c r="Q39" s="69">
        <v>0</v>
      </c>
      <c r="R39" s="77"/>
    </row>
    <row r="40" spans="2:18">
      <c r="B40" s="83" t="str">
        <f>$B$38&amp;"-1"</f>
        <v>3-1</v>
      </c>
      <c r="C40" s="41"/>
      <c r="D40" s="60" t="s">
        <v>65</v>
      </c>
      <c r="E40" s="39" t="s">
        <v>48</v>
      </c>
      <c r="F40" s="39" t="s">
        <v>48</v>
      </c>
      <c r="G40" s="40">
        <v>44886</v>
      </c>
      <c r="H40" s="40">
        <v>44907</v>
      </c>
      <c r="I40" s="40">
        <v>44899</v>
      </c>
      <c r="J40" s="40">
        <v>44899</v>
      </c>
      <c r="K40" s="69">
        <v>0</v>
      </c>
      <c r="L40" s="70"/>
      <c r="M40" s="40"/>
      <c r="N40" s="40"/>
      <c r="O40" s="73"/>
      <c r="P40" s="73"/>
      <c r="Q40" s="69">
        <v>0</v>
      </c>
      <c r="R40" s="77"/>
    </row>
    <row r="41" spans="2:18">
      <c r="B41" s="35" t="str">
        <f>$B$38&amp;"-1"</f>
        <v>3-1</v>
      </c>
      <c r="C41" s="46"/>
      <c r="D41" s="61" t="s">
        <v>66</v>
      </c>
      <c r="E41" s="39" t="s">
        <v>48</v>
      </c>
      <c r="F41" s="39" t="s">
        <v>48</v>
      </c>
      <c r="G41" s="40">
        <v>44886</v>
      </c>
      <c r="H41" s="40">
        <v>44907</v>
      </c>
      <c r="I41" s="40">
        <v>44899</v>
      </c>
      <c r="J41" s="40">
        <v>44899</v>
      </c>
      <c r="K41" s="69">
        <v>0</v>
      </c>
      <c r="L41" s="70"/>
      <c r="M41" s="40"/>
      <c r="N41" s="40"/>
      <c r="O41" s="73"/>
      <c r="P41" s="73"/>
      <c r="Q41" s="69">
        <v>0</v>
      </c>
      <c r="R41" s="77"/>
    </row>
    <row r="42" outlineLevel="1" spans="2:18">
      <c r="B42" s="83" t="str">
        <f t="shared" ref="B42:B51" si="2">$B$38&amp;"-2"</f>
        <v>3-2</v>
      </c>
      <c r="C42" s="46"/>
      <c r="D42" s="60" t="s">
        <v>67</v>
      </c>
      <c r="E42" s="39" t="s">
        <v>50</v>
      </c>
      <c r="F42" s="39" t="s">
        <v>48</v>
      </c>
      <c r="G42" s="40">
        <v>44886</v>
      </c>
      <c r="H42" s="40">
        <v>44907</v>
      </c>
      <c r="I42" s="40">
        <v>44899</v>
      </c>
      <c r="J42" s="40"/>
      <c r="K42" s="69">
        <v>0</v>
      </c>
      <c r="L42" s="70"/>
      <c r="M42" s="40"/>
      <c r="N42" s="40"/>
      <c r="O42" s="73"/>
      <c r="P42" s="73"/>
      <c r="Q42" s="69">
        <v>0</v>
      </c>
      <c r="R42" s="77"/>
    </row>
    <row r="43" outlineLevel="1" spans="2:18">
      <c r="B43" s="83" t="str">
        <f t="shared" si="2"/>
        <v>3-2</v>
      </c>
      <c r="C43" s="46"/>
      <c r="D43" s="61" t="s">
        <v>68</v>
      </c>
      <c r="E43" s="39" t="s">
        <v>50</v>
      </c>
      <c r="F43" s="39" t="s">
        <v>48</v>
      </c>
      <c r="G43" s="40">
        <v>44886</v>
      </c>
      <c r="H43" s="40">
        <v>44907</v>
      </c>
      <c r="I43" s="40">
        <v>44899</v>
      </c>
      <c r="J43" s="40"/>
      <c r="K43" s="69">
        <v>0</v>
      </c>
      <c r="L43" s="70"/>
      <c r="M43" s="40"/>
      <c r="N43" s="40"/>
      <c r="O43" s="73"/>
      <c r="P43" s="73"/>
      <c r="Q43" s="69">
        <v>0</v>
      </c>
      <c r="R43" s="77"/>
    </row>
    <row r="44" outlineLevel="1" spans="2:18">
      <c r="B44" s="83" t="str">
        <f t="shared" si="2"/>
        <v>3-2</v>
      </c>
      <c r="C44" s="46"/>
      <c r="D44" s="60" t="s">
        <v>69</v>
      </c>
      <c r="E44" s="39" t="s">
        <v>52</v>
      </c>
      <c r="F44" s="39" t="s">
        <v>60</v>
      </c>
      <c r="G44" s="40">
        <v>44886</v>
      </c>
      <c r="H44" s="40">
        <v>44907</v>
      </c>
      <c r="I44" s="40"/>
      <c r="J44" s="40"/>
      <c r="K44" s="69">
        <v>0</v>
      </c>
      <c r="L44" s="70"/>
      <c r="M44" s="40"/>
      <c r="N44" s="40"/>
      <c r="O44" s="73"/>
      <c r="P44" s="73"/>
      <c r="Q44" s="69">
        <v>0</v>
      </c>
      <c r="R44" s="77"/>
    </row>
    <row r="45" outlineLevel="1" spans="2:18">
      <c r="B45" s="83" t="str">
        <f t="shared" si="2"/>
        <v>3-2</v>
      </c>
      <c r="C45" s="46"/>
      <c r="D45" s="61" t="s">
        <v>70</v>
      </c>
      <c r="E45" s="39" t="s">
        <v>52</v>
      </c>
      <c r="F45" s="39" t="s">
        <v>60</v>
      </c>
      <c r="G45" s="40">
        <v>44886</v>
      </c>
      <c r="H45" s="40">
        <v>44907</v>
      </c>
      <c r="I45" s="40"/>
      <c r="J45" s="40"/>
      <c r="K45" s="69">
        <v>0</v>
      </c>
      <c r="L45" s="70"/>
      <c r="M45" s="40"/>
      <c r="N45" s="40"/>
      <c r="O45" s="73"/>
      <c r="P45" s="73"/>
      <c r="Q45" s="69">
        <v>0</v>
      </c>
      <c r="R45" s="77"/>
    </row>
    <row r="46" outlineLevel="1" spans="2:18">
      <c r="B46" s="83" t="str">
        <f t="shared" si="2"/>
        <v>3-2</v>
      </c>
      <c r="C46" s="46"/>
      <c r="D46" s="60" t="s">
        <v>71</v>
      </c>
      <c r="E46" s="39" t="s">
        <v>54</v>
      </c>
      <c r="F46" s="39" t="s">
        <v>35</v>
      </c>
      <c r="G46" s="40">
        <v>44886</v>
      </c>
      <c r="H46" s="40">
        <v>44907</v>
      </c>
      <c r="I46" s="40"/>
      <c r="J46" s="40"/>
      <c r="K46" s="69">
        <v>0</v>
      </c>
      <c r="L46" s="70"/>
      <c r="M46" s="40"/>
      <c r="N46" s="40"/>
      <c r="O46" s="73"/>
      <c r="P46" s="73"/>
      <c r="Q46" s="69">
        <v>0</v>
      </c>
      <c r="R46" s="77"/>
    </row>
    <row r="47" outlineLevel="1" spans="2:18">
      <c r="B47" s="83" t="str">
        <f t="shared" si="2"/>
        <v>3-2</v>
      </c>
      <c r="C47" s="46"/>
      <c r="D47" s="61" t="s">
        <v>72</v>
      </c>
      <c r="E47" s="39" t="s">
        <v>54</v>
      </c>
      <c r="F47" s="39" t="s">
        <v>35</v>
      </c>
      <c r="G47" s="40">
        <v>44886</v>
      </c>
      <c r="H47" s="40">
        <v>44907</v>
      </c>
      <c r="I47" s="40"/>
      <c r="J47" s="40"/>
      <c r="K47" s="69">
        <v>0</v>
      </c>
      <c r="L47" s="70"/>
      <c r="M47" s="40"/>
      <c r="N47" s="40"/>
      <c r="O47" s="73"/>
      <c r="P47" s="73"/>
      <c r="Q47" s="69">
        <v>0</v>
      </c>
      <c r="R47" s="77"/>
    </row>
    <row r="48" outlineLevel="1" spans="2:18">
      <c r="B48" s="83" t="str">
        <f t="shared" si="2"/>
        <v>3-2</v>
      </c>
      <c r="C48" s="46"/>
      <c r="D48" s="60" t="s">
        <v>73</v>
      </c>
      <c r="E48" s="39" t="s">
        <v>56</v>
      </c>
      <c r="F48" s="39" t="s">
        <v>32</v>
      </c>
      <c r="G48" s="40">
        <v>44886</v>
      </c>
      <c r="H48" s="40">
        <v>44907</v>
      </c>
      <c r="I48" s="40"/>
      <c r="J48" s="40"/>
      <c r="K48" s="69">
        <v>0</v>
      </c>
      <c r="L48" s="70"/>
      <c r="M48" s="40"/>
      <c r="N48" s="40"/>
      <c r="O48" s="73"/>
      <c r="P48" s="73"/>
      <c r="Q48" s="69">
        <v>0</v>
      </c>
      <c r="R48" s="77"/>
    </row>
    <row r="49" outlineLevel="1" spans="2:18">
      <c r="B49" s="83" t="str">
        <f t="shared" si="2"/>
        <v>3-2</v>
      </c>
      <c r="C49" s="46"/>
      <c r="D49" s="61" t="s">
        <v>74</v>
      </c>
      <c r="E49" s="39" t="s">
        <v>56</v>
      </c>
      <c r="F49" s="39" t="s">
        <v>32</v>
      </c>
      <c r="G49" s="40">
        <v>44886</v>
      </c>
      <c r="H49" s="40">
        <v>44907</v>
      </c>
      <c r="I49" s="40"/>
      <c r="J49" s="40"/>
      <c r="K49" s="69">
        <v>0</v>
      </c>
      <c r="L49" s="70"/>
      <c r="M49" s="40"/>
      <c r="N49" s="40"/>
      <c r="O49" s="73"/>
      <c r="P49" s="73"/>
      <c r="Q49" s="69">
        <v>0</v>
      </c>
      <c r="R49" s="77"/>
    </row>
    <row r="50" outlineLevel="1" spans="2:18">
      <c r="B50" s="83" t="str">
        <f t="shared" si="2"/>
        <v>3-2</v>
      </c>
      <c r="C50" s="46"/>
      <c r="D50" s="60" t="s">
        <v>75</v>
      </c>
      <c r="E50" s="39" t="s">
        <v>61</v>
      </c>
      <c r="F50" s="39" t="s">
        <v>33</v>
      </c>
      <c r="G50" s="40">
        <v>44886</v>
      </c>
      <c r="H50" s="40">
        <v>44907</v>
      </c>
      <c r="I50" s="40"/>
      <c r="J50" s="40"/>
      <c r="K50" s="69">
        <v>0</v>
      </c>
      <c r="L50" s="70"/>
      <c r="M50" s="40"/>
      <c r="N50" s="40"/>
      <c r="O50" s="73"/>
      <c r="P50" s="73"/>
      <c r="Q50" s="69">
        <v>0</v>
      </c>
      <c r="R50" s="77"/>
    </row>
    <row r="51" outlineLevel="1" spans="2:18">
      <c r="B51" s="83" t="str">
        <f t="shared" si="2"/>
        <v>3-2</v>
      </c>
      <c r="C51" s="46"/>
      <c r="D51" s="62" t="s">
        <v>76</v>
      </c>
      <c r="E51" s="39" t="s">
        <v>61</v>
      </c>
      <c r="F51" s="39" t="s">
        <v>33</v>
      </c>
      <c r="G51" s="40">
        <v>44886</v>
      </c>
      <c r="H51" s="40">
        <v>44907</v>
      </c>
      <c r="I51" s="40"/>
      <c r="J51" s="40"/>
      <c r="K51" s="69">
        <v>0</v>
      </c>
      <c r="L51" s="70"/>
      <c r="M51" s="40"/>
      <c r="N51" s="40"/>
      <c r="O51" s="73"/>
      <c r="P51" s="73"/>
      <c r="Q51" s="69">
        <v>0</v>
      </c>
      <c r="R51" s="77"/>
    </row>
    <row r="52" spans="1:18">
      <c r="A52" s="19">
        <v>4</v>
      </c>
      <c r="B52" s="29">
        <f>A52</f>
        <v>4</v>
      </c>
      <c r="C52" s="30" t="s">
        <v>77</v>
      </c>
      <c r="D52" s="57"/>
      <c r="E52" s="58"/>
      <c r="F52" s="58"/>
      <c r="G52" s="34">
        <f>MIN(G53:G59)</f>
        <v>44900</v>
      </c>
      <c r="H52" s="59">
        <f>MAX(H59:H59)</f>
        <v>44913</v>
      </c>
      <c r="I52" s="59"/>
      <c r="J52" s="59"/>
      <c r="K52" s="74">
        <f>MIN(K60:K85)</f>
        <v>0</v>
      </c>
      <c r="L52" s="58"/>
      <c r="M52" s="34">
        <f>MIN(M53:M65)</f>
        <v>0</v>
      </c>
      <c r="N52" s="59">
        <f>MAX(N59:N59)</f>
        <v>0</v>
      </c>
      <c r="O52" s="59"/>
      <c r="P52" s="59"/>
      <c r="Q52" s="74">
        <f>MIN(Q60:Q85)</f>
        <v>0</v>
      </c>
      <c r="R52" s="82"/>
    </row>
    <row r="53" outlineLevel="1" spans="2:18">
      <c r="B53" s="35" t="str">
        <f t="shared" ref="B53:B59" si="3">$B$52&amp;"-1"</f>
        <v>4-1</v>
      </c>
      <c r="C53" s="63"/>
      <c r="D53" s="56" t="s">
        <v>78</v>
      </c>
      <c r="E53" s="52" t="s">
        <v>61</v>
      </c>
      <c r="F53" s="39"/>
      <c r="G53" s="40">
        <v>44900</v>
      </c>
      <c r="H53" s="40">
        <v>44907</v>
      </c>
      <c r="I53" s="40"/>
      <c r="J53" s="40"/>
      <c r="K53" s="69">
        <v>0</v>
      </c>
      <c r="L53" s="70"/>
      <c r="M53" s="40"/>
      <c r="N53" s="40"/>
      <c r="O53" s="73"/>
      <c r="P53" s="73"/>
      <c r="Q53" s="69">
        <v>0</v>
      </c>
      <c r="R53" s="77"/>
    </row>
    <row r="54" outlineLevel="1" spans="2:18">
      <c r="B54" s="35" t="str">
        <f t="shared" si="3"/>
        <v>4-1</v>
      </c>
      <c r="C54" s="63"/>
      <c r="D54" s="56" t="s">
        <v>79</v>
      </c>
      <c r="E54" s="39" t="s">
        <v>80</v>
      </c>
      <c r="F54" s="39" t="s">
        <v>33</v>
      </c>
      <c r="G54" s="40">
        <v>44908</v>
      </c>
      <c r="H54" s="40">
        <v>44913</v>
      </c>
      <c r="I54" s="40"/>
      <c r="J54" s="40"/>
      <c r="K54" s="69">
        <v>0</v>
      </c>
      <c r="L54" s="70"/>
      <c r="M54" s="40"/>
      <c r="N54" s="40"/>
      <c r="O54" s="73"/>
      <c r="P54" s="73"/>
      <c r="Q54" s="69">
        <v>0</v>
      </c>
      <c r="R54" s="77"/>
    </row>
    <row r="55" outlineLevel="1" spans="2:18">
      <c r="B55" s="35" t="str">
        <f t="shared" si="3"/>
        <v>4-1</v>
      </c>
      <c r="C55" s="63"/>
      <c r="D55" s="56" t="s">
        <v>81</v>
      </c>
      <c r="E55" s="39" t="s">
        <v>52</v>
      </c>
      <c r="F55" s="39" t="s">
        <v>60</v>
      </c>
      <c r="G55" s="40">
        <v>44908</v>
      </c>
      <c r="H55" s="40">
        <v>44913</v>
      </c>
      <c r="I55" s="40"/>
      <c r="J55" s="40"/>
      <c r="K55" s="69">
        <v>0</v>
      </c>
      <c r="L55" s="70"/>
      <c r="M55" s="40"/>
      <c r="N55" s="40"/>
      <c r="O55" s="73"/>
      <c r="P55" s="73"/>
      <c r="Q55" s="69">
        <v>0</v>
      </c>
      <c r="R55" s="77"/>
    </row>
    <row r="56" outlineLevel="1" spans="2:18">
      <c r="B56" s="35" t="str">
        <f t="shared" si="3"/>
        <v>4-1</v>
      </c>
      <c r="C56" s="63"/>
      <c r="D56" s="56" t="s">
        <v>82</v>
      </c>
      <c r="E56" s="39" t="s">
        <v>54</v>
      </c>
      <c r="F56" s="39" t="s">
        <v>48</v>
      </c>
      <c r="G56" s="40">
        <v>44908</v>
      </c>
      <c r="H56" s="40">
        <v>44913</v>
      </c>
      <c r="I56" s="40"/>
      <c r="J56" s="40"/>
      <c r="K56" s="69">
        <v>0</v>
      </c>
      <c r="L56" s="70"/>
      <c r="M56" s="40"/>
      <c r="N56" s="40"/>
      <c r="O56" s="73"/>
      <c r="P56" s="73"/>
      <c r="Q56" s="69">
        <v>0</v>
      </c>
      <c r="R56" s="77"/>
    </row>
    <row r="57" outlineLevel="1" spans="2:18">
      <c r="B57" s="35" t="str">
        <f t="shared" si="3"/>
        <v>4-1</v>
      </c>
      <c r="C57" s="63"/>
      <c r="D57" s="56" t="s">
        <v>83</v>
      </c>
      <c r="E57" s="39" t="s">
        <v>56</v>
      </c>
      <c r="F57" s="39" t="s">
        <v>32</v>
      </c>
      <c r="G57" s="40">
        <v>44908</v>
      </c>
      <c r="H57" s="40">
        <v>44913</v>
      </c>
      <c r="I57" s="40"/>
      <c r="J57" s="40"/>
      <c r="K57" s="69">
        <v>0</v>
      </c>
      <c r="L57" s="70"/>
      <c r="M57" s="40"/>
      <c r="N57" s="40"/>
      <c r="O57" s="73"/>
      <c r="P57" s="73"/>
      <c r="Q57" s="69">
        <v>0</v>
      </c>
      <c r="R57" s="77"/>
    </row>
    <row r="58" outlineLevel="1" spans="2:18">
      <c r="B58" s="35" t="str">
        <f t="shared" si="3"/>
        <v>4-1</v>
      </c>
      <c r="C58" s="63"/>
      <c r="D58" s="56" t="s">
        <v>84</v>
      </c>
      <c r="E58" s="39" t="s">
        <v>58</v>
      </c>
      <c r="F58" s="39" t="s">
        <v>50</v>
      </c>
      <c r="G58" s="40">
        <v>44908</v>
      </c>
      <c r="H58" s="40">
        <v>44913</v>
      </c>
      <c r="I58" s="40"/>
      <c r="J58" s="40"/>
      <c r="K58" s="69">
        <v>0</v>
      </c>
      <c r="L58" s="70"/>
      <c r="M58" s="40"/>
      <c r="N58" s="40"/>
      <c r="O58" s="73"/>
      <c r="P58" s="73"/>
      <c r="Q58" s="69">
        <v>0</v>
      </c>
      <c r="R58" s="77"/>
    </row>
    <row r="59" outlineLevel="1" spans="2:18">
      <c r="B59" s="35" t="str">
        <f t="shared" si="3"/>
        <v>4-1</v>
      </c>
      <c r="C59" s="63"/>
      <c r="D59" s="56" t="s">
        <v>85</v>
      </c>
      <c r="E59" s="39" t="s">
        <v>35</v>
      </c>
      <c r="F59" s="39" t="s">
        <v>61</v>
      </c>
      <c r="G59" s="40">
        <v>44908</v>
      </c>
      <c r="H59" s="40">
        <v>44913</v>
      </c>
      <c r="I59" s="40"/>
      <c r="J59" s="40"/>
      <c r="K59" s="69">
        <v>0</v>
      </c>
      <c r="L59" s="70"/>
      <c r="M59" s="40"/>
      <c r="N59" s="40"/>
      <c r="O59" s="73"/>
      <c r="P59" s="73"/>
      <c r="Q59" s="69">
        <v>0</v>
      </c>
      <c r="R59" s="77"/>
    </row>
    <row r="60" spans="1:18">
      <c r="A60" s="19">
        <v>5</v>
      </c>
      <c r="B60" s="29">
        <f>A60</f>
        <v>5</v>
      </c>
      <c r="C60" s="30" t="s">
        <v>86</v>
      </c>
      <c r="D60" s="57"/>
      <c r="E60" s="58"/>
      <c r="F60" s="58"/>
      <c r="G60" s="59">
        <f>MIN(G61:G67)</f>
        <v>44905</v>
      </c>
      <c r="H60" s="59">
        <f>MAX(H61:H67)</f>
        <v>44920</v>
      </c>
      <c r="I60" s="59"/>
      <c r="J60" s="59"/>
      <c r="K60" s="74">
        <f>MIN(K69:K93)</f>
        <v>0</v>
      </c>
      <c r="L60" s="58"/>
      <c r="M60" s="59">
        <f>MIN(M61:M67)</f>
        <v>0</v>
      </c>
      <c r="N60" s="59">
        <f>MAX(N61:N67)</f>
        <v>0</v>
      </c>
      <c r="O60" s="59"/>
      <c r="P60" s="59"/>
      <c r="Q60" s="74">
        <f>MIN(Q69:Q93)</f>
        <v>0</v>
      </c>
      <c r="R60" s="82"/>
    </row>
    <row r="61" outlineLevel="1" spans="2:18">
      <c r="B61" s="35" t="str">
        <f>$B$60&amp;"-1"</f>
        <v>5-1</v>
      </c>
      <c r="C61" s="63"/>
      <c r="D61" s="56" t="s">
        <v>87</v>
      </c>
      <c r="E61" s="52" t="s">
        <v>48</v>
      </c>
      <c r="F61" s="39"/>
      <c r="G61" s="40">
        <v>44905</v>
      </c>
      <c r="H61" s="40">
        <v>44913</v>
      </c>
      <c r="I61" s="40"/>
      <c r="J61" s="40"/>
      <c r="K61" s="69">
        <v>0</v>
      </c>
      <c r="L61" s="70"/>
      <c r="M61" s="40"/>
      <c r="N61" s="40"/>
      <c r="O61" s="73"/>
      <c r="P61" s="73"/>
      <c r="Q61" s="69">
        <v>0</v>
      </c>
      <c r="R61" s="77"/>
    </row>
    <row r="62" outlineLevel="1" spans="2:18">
      <c r="B62" s="35" t="str">
        <f t="shared" ref="B62:B67" si="4">$B$60&amp;"-1"</f>
        <v>5-1</v>
      </c>
      <c r="C62" s="63"/>
      <c r="D62" s="56" t="s">
        <v>79</v>
      </c>
      <c r="E62" s="39" t="s">
        <v>80</v>
      </c>
      <c r="F62" s="39" t="s">
        <v>35</v>
      </c>
      <c r="G62" s="40">
        <v>44914</v>
      </c>
      <c r="H62" s="40">
        <v>44920</v>
      </c>
      <c r="I62" s="40"/>
      <c r="J62" s="40"/>
      <c r="K62" s="69">
        <v>0</v>
      </c>
      <c r="L62" s="70"/>
      <c r="M62" s="40"/>
      <c r="N62" s="40"/>
      <c r="O62" s="73"/>
      <c r="P62" s="73"/>
      <c r="Q62" s="69">
        <v>0</v>
      </c>
      <c r="R62" s="77"/>
    </row>
    <row r="63" outlineLevel="1" spans="2:18">
      <c r="B63" s="35" t="str">
        <f t="shared" si="4"/>
        <v>5-1</v>
      </c>
      <c r="C63" s="63"/>
      <c r="D63" s="56" t="s">
        <v>81</v>
      </c>
      <c r="E63" s="39" t="s">
        <v>52</v>
      </c>
      <c r="F63" s="39" t="s">
        <v>33</v>
      </c>
      <c r="G63" s="40">
        <v>44914</v>
      </c>
      <c r="H63" s="40">
        <v>44920</v>
      </c>
      <c r="I63" s="40"/>
      <c r="J63" s="40"/>
      <c r="K63" s="69">
        <v>0</v>
      </c>
      <c r="L63" s="70"/>
      <c r="M63" s="40"/>
      <c r="N63" s="40"/>
      <c r="O63" s="73"/>
      <c r="P63" s="73"/>
      <c r="Q63" s="69">
        <v>0</v>
      </c>
      <c r="R63" s="77"/>
    </row>
    <row r="64" outlineLevel="1" spans="2:18">
      <c r="B64" s="35" t="str">
        <f t="shared" si="4"/>
        <v>5-1</v>
      </c>
      <c r="C64" s="63"/>
      <c r="D64" s="56" t="s">
        <v>82</v>
      </c>
      <c r="E64" s="39" t="s">
        <v>54</v>
      </c>
      <c r="F64" s="39" t="s">
        <v>60</v>
      </c>
      <c r="G64" s="40">
        <v>44914</v>
      </c>
      <c r="H64" s="40">
        <v>44920</v>
      </c>
      <c r="I64" s="40"/>
      <c r="J64" s="40"/>
      <c r="K64" s="69">
        <v>0</v>
      </c>
      <c r="L64" s="70"/>
      <c r="M64" s="40"/>
      <c r="N64" s="40"/>
      <c r="O64" s="73"/>
      <c r="P64" s="73"/>
      <c r="Q64" s="69">
        <v>0</v>
      </c>
      <c r="R64" s="77"/>
    </row>
    <row r="65" outlineLevel="1" spans="2:18">
      <c r="B65" s="35" t="str">
        <f t="shared" si="4"/>
        <v>5-1</v>
      </c>
      <c r="C65" s="63"/>
      <c r="D65" s="56" t="s">
        <v>83</v>
      </c>
      <c r="E65" s="39" t="s">
        <v>56</v>
      </c>
      <c r="F65" s="39" t="s">
        <v>32</v>
      </c>
      <c r="G65" s="40">
        <v>44914</v>
      </c>
      <c r="H65" s="40">
        <v>44920</v>
      </c>
      <c r="I65" s="40"/>
      <c r="J65" s="40"/>
      <c r="K65" s="69">
        <v>0</v>
      </c>
      <c r="L65" s="70"/>
      <c r="M65" s="40"/>
      <c r="N65" s="40"/>
      <c r="O65" s="73"/>
      <c r="P65" s="73"/>
      <c r="Q65" s="69">
        <v>0</v>
      </c>
      <c r="R65" s="77"/>
    </row>
    <row r="66" outlineLevel="1" spans="2:18">
      <c r="B66" s="35" t="str">
        <f t="shared" si="4"/>
        <v>5-1</v>
      </c>
      <c r="C66" s="63"/>
      <c r="D66" s="56" t="s">
        <v>84</v>
      </c>
      <c r="E66" s="39" t="s">
        <v>58</v>
      </c>
      <c r="F66" s="39" t="s">
        <v>50</v>
      </c>
      <c r="G66" s="40">
        <v>44914</v>
      </c>
      <c r="H66" s="40">
        <v>44920</v>
      </c>
      <c r="I66" s="40"/>
      <c r="J66" s="40"/>
      <c r="K66" s="69">
        <v>0</v>
      </c>
      <c r="L66" s="70"/>
      <c r="M66" s="40"/>
      <c r="N66" s="40"/>
      <c r="O66" s="73"/>
      <c r="P66" s="73"/>
      <c r="Q66" s="69">
        <v>0</v>
      </c>
      <c r="R66" s="77"/>
    </row>
    <row r="67" outlineLevel="1" spans="2:18">
      <c r="B67" s="35" t="str">
        <f t="shared" si="4"/>
        <v>5-1</v>
      </c>
      <c r="C67" s="63"/>
      <c r="D67" s="56" t="s">
        <v>85</v>
      </c>
      <c r="E67" s="39" t="s">
        <v>48</v>
      </c>
      <c r="F67" s="39" t="s">
        <v>61</v>
      </c>
      <c r="G67" s="40">
        <v>44914</v>
      </c>
      <c r="H67" s="40">
        <v>44920</v>
      </c>
      <c r="I67" s="40"/>
      <c r="J67" s="40"/>
      <c r="K67" s="69">
        <v>0</v>
      </c>
      <c r="L67" s="70"/>
      <c r="M67" s="40"/>
      <c r="N67" s="40"/>
      <c r="O67" s="73"/>
      <c r="P67" s="73"/>
      <c r="Q67" s="69">
        <v>0</v>
      </c>
      <c r="R67" s="77"/>
    </row>
    <row r="68" spans="1:18">
      <c r="A68" s="19">
        <v>6</v>
      </c>
      <c r="B68" s="29">
        <f>A68</f>
        <v>6</v>
      </c>
      <c r="C68" s="30" t="s">
        <v>88</v>
      </c>
      <c r="D68" s="57"/>
      <c r="E68" s="58"/>
      <c r="F68" s="58"/>
      <c r="G68" s="59">
        <f>MIN(G69:G71)</f>
        <v>44921</v>
      </c>
      <c r="H68" s="59">
        <f>MIN(H69:H71)</f>
        <v>44926</v>
      </c>
      <c r="I68" s="59"/>
      <c r="J68" s="59"/>
      <c r="K68" s="74">
        <f>MIN(K78:K101)</f>
        <v>0</v>
      </c>
      <c r="L68" s="58"/>
      <c r="M68" s="59">
        <f>MIN(M69:M71)</f>
        <v>0</v>
      </c>
      <c r="N68" s="59">
        <f>MIN(N69:N71)</f>
        <v>0</v>
      </c>
      <c r="O68" s="59"/>
      <c r="P68" s="59"/>
      <c r="Q68" s="74">
        <f>MIN(Q78:Q101)</f>
        <v>0</v>
      </c>
      <c r="R68" s="82"/>
    </row>
    <row r="69" outlineLevel="1" spans="2:18">
      <c r="B69" s="35" t="str">
        <f>$B$68&amp;"-1"</f>
        <v>6-1</v>
      </c>
      <c r="C69" s="63"/>
      <c r="D69" s="56" t="s">
        <v>89</v>
      </c>
      <c r="E69" s="39" t="s">
        <v>90</v>
      </c>
      <c r="F69" s="39" t="s">
        <v>90</v>
      </c>
      <c r="G69" s="40">
        <v>44921</v>
      </c>
      <c r="H69" s="40">
        <v>44926</v>
      </c>
      <c r="I69" s="40"/>
      <c r="J69" s="40"/>
      <c r="K69" s="69"/>
      <c r="L69" s="70"/>
      <c r="M69" s="40"/>
      <c r="N69" s="40"/>
      <c r="O69" s="73"/>
      <c r="P69" s="73"/>
      <c r="Q69" s="69"/>
      <c r="R69" s="77"/>
    </row>
    <row r="70" outlineLevel="1" spans="2:18">
      <c r="B70" s="35"/>
      <c r="C70" s="63"/>
      <c r="D70" s="56"/>
      <c r="E70" s="40"/>
      <c r="F70" s="40"/>
      <c r="G70" s="40"/>
      <c r="H70" s="40"/>
      <c r="I70" s="40"/>
      <c r="J70" s="40"/>
      <c r="K70" s="69"/>
      <c r="L70" s="70"/>
      <c r="M70" s="40"/>
      <c r="N70" s="40"/>
      <c r="O70" s="40"/>
      <c r="P70" s="40"/>
      <c r="Q70" s="69"/>
      <c r="R70" s="77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19:F19"/>
    <mergeCell ref="E20:F20"/>
    <mergeCell ref="E21:F21"/>
    <mergeCell ref="E24:F24"/>
    <mergeCell ref="E31:F31"/>
    <mergeCell ref="E37:F37"/>
    <mergeCell ref="E53:F53"/>
    <mergeCell ref="E61:F61"/>
  </mergeCells>
  <dataValidations count="3">
    <dataValidation type="list" allowBlank="1" showInputMessage="1" showErrorMessage="1" sqref="E13:F13 E23:F23 E30:F30">
      <formula1>Team构成!$A$9:$A$17</formula1>
    </dataValidation>
    <dataValidation type="list" allowBlank="1" showInputMessage="1" showErrorMessage="1" sqref="E24:F24 E25 F25 E31:F31 E32 F32 E69:F69 E11:F12 E14:F22 E53:F59 E39:F51 E26:F29 E61:F67 E33:F37">
      <formula1>Team构成!$K$1:$K$13</formula1>
    </dataValidation>
    <dataValidation type="list" allowBlank="1" showInputMessage="1" showErrorMessage="1" sqref="L2:L12 L14:L22 L24:L29 L31:L7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3" sqref="K13"/>
    </sheetView>
  </sheetViews>
  <sheetFormatPr defaultColWidth="9" defaultRowHeight="14.4"/>
  <cols>
    <col min="5" max="5" width="8.37962962962963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60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50</v>
      </c>
    </row>
    <row r="6" spans="1:11">
      <c r="A6" t="s">
        <v>50</v>
      </c>
      <c r="K6" t="s">
        <v>48</v>
      </c>
    </row>
    <row r="7" spans="11:11">
      <c r="K7" t="s">
        <v>61</v>
      </c>
    </row>
    <row r="8" spans="11:11">
      <c r="K8" t="s">
        <v>58</v>
      </c>
    </row>
    <row r="9" spans="1:11">
      <c r="A9" t="s">
        <v>103</v>
      </c>
      <c r="K9" t="s">
        <v>80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80</v>
      </c>
      <c r="K12" t="s">
        <v>54</v>
      </c>
    </row>
    <row r="13" spans="1:1">
      <c r="A13" t="s">
        <v>56</v>
      </c>
    </row>
    <row r="14" spans="1:1">
      <c r="A14" t="s">
        <v>106</v>
      </c>
    </row>
    <row r="15" spans="1:1">
      <c r="A15" s="18" t="s">
        <v>107</v>
      </c>
    </row>
    <row r="16" spans="1:1">
      <c r="A16" t="s">
        <v>54</v>
      </c>
    </row>
    <row r="19" spans="1:1">
      <c r="A19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workbookViewId="0">
      <selection activeCell="D21" sqref="D21"/>
    </sheetView>
  </sheetViews>
  <sheetFormatPr defaultColWidth="8.87962962962963" defaultRowHeight="15" outlineLevelCol="2"/>
  <cols>
    <col min="1" max="1" width="5.5" style="14" customWidth="1"/>
    <col min="2" max="2" width="25.5" style="14" customWidth="1"/>
    <col min="3" max="3" width="40.5" style="14" customWidth="1"/>
    <col min="4" max="16384" width="8.87962962962963" style="14"/>
  </cols>
  <sheetData>
    <row r="2" spans="2:2">
      <c r="B2" s="14" t="s">
        <v>36</v>
      </c>
    </row>
    <row r="3" spans="2:2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2">
      <c r="B6" s="14" t="s">
        <v>62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2">
      <c r="B11" s="14" t="s">
        <v>121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zoomScale="130" zoomScaleNormal="130" topLeftCell="D1" workbookViewId="0">
      <selection activeCell="Q8" sqref="Q8"/>
    </sheetView>
  </sheetViews>
  <sheetFormatPr defaultColWidth="3.37962962962963" defaultRowHeight="11.4"/>
  <cols>
    <col min="1" max="1" width="2.12962962962963" style="3" customWidth="1"/>
    <col min="2" max="2" width="9.25" style="4" customWidth="1"/>
    <col min="3" max="3" width="6.12962962962963" style="4" customWidth="1"/>
    <col min="4" max="4" width="2.62962962962963" style="4" customWidth="1"/>
    <col min="5" max="11" width="2.5" style="4" customWidth="1"/>
    <col min="12" max="28" width="2.62962962962963" style="4" customWidth="1"/>
    <col min="29" max="41" width="2.5" style="4" customWidth="1"/>
    <col min="42" max="58" width="2.62962962962963" style="4" customWidth="1"/>
    <col min="59" max="72" width="2.5" style="4" customWidth="1"/>
    <col min="73" max="89" width="2.62962962962963" style="4" customWidth="1"/>
    <col min="90" max="103" width="2.5" style="4" customWidth="1"/>
    <col min="104" max="117" width="2.62962962962963" style="4" customWidth="1"/>
    <col min="118" max="16383" width="3.37962962962963" style="4"/>
  </cols>
  <sheetData>
    <row r="1" s="1" customFormat="1" spans="1:89">
      <c r="A1" s="5"/>
      <c r="D1" s="1">
        <v>11</v>
      </c>
      <c r="AB1" s="1">
        <v>12</v>
      </c>
      <c r="BG1" s="1">
        <v>1</v>
      </c>
      <c r="CK1" s="1">
        <v>2</v>
      </c>
    </row>
    <row r="2" s="1" customFormat="1" spans="1:117">
      <c r="A2" s="1" t="s">
        <v>0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="2" customFormat="1" spans="1:117">
      <c r="A3" s="1"/>
      <c r="B3" s="1"/>
      <c r="C3" s="1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="2" customFormat="1" spans="1:6">
      <c r="A4" s="7" t="s">
        <v>132</v>
      </c>
      <c r="B4" s="8" t="s">
        <v>133</v>
      </c>
      <c r="C4" s="2" t="s">
        <v>134</v>
      </c>
      <c r="D4" s="6"/>
      <c r="F4" s="9"/>
    </row>
    <row r="5" spans="1:7">
      <c r="A5" s="3">
        <v>1</v>
      </c>
      <c r="B5" s="10" t="s">
        <v>135</v>
      </c>
      <c r="C5" s="11" t="s">
        <v>136</v>
      </c>
      <c r="G5" s="12"/>
    </row>
    <row r="6" spans="1:10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0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58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3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2022-12-04T14:04:17Z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