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07" tabRatio="581"/>
  </bookViews>
  <sheets>
    <sheet name="考勤管理系统-WBS" sheetId="13" r:id="rId1"/>
    <sheet name="Team构成" sheetId="11" r:id="rId2"/>
    <sheet name="成果物一览" sheetId="14" r:id="rId3"/>
    <sheet name="master日程" sheetId="12" r:id="rId4"/>
  </sheets>
  <externalReferences>
    <externalReference r:id="rId5"/>
  </externalReferences>
  <definedNames>
    <definedName name="_xlnm._FilterDatabase" localSheetId="0" hidden="1">'考勤管理系统-WBS'!#REF!</definedName>
    <definedName name="ExcelData">[1]ExcelData!$A$1:$F$421</definedName>
    <definedName name="rv">#REF!</definedName>
  </definedNames>
  <calcPr calcId="144525"/>
</workbook>
</file>

<file path=xl/sharedStrings.xml><?xml version="1.0" encoding="utf-8"?>
<sst xmlns="http://schemas.openxmlformats.org/spreadsheetml/2006/main" count="414" uniqueCount="144">
  <si>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</si>
  <si>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</si>
  <si>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</si>
  <si>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</si>
  <si>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</si>
  <si>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</si>
  <si>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</si>
  <si>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</si>
  <si>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</si>
  <si>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</si>
  <si>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</si>
  <si>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</si>
  <si>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</si>
  <si>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</si>
  <si>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</si>
  <si>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</si>
  <si>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</si>
  <si>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</si>
  <si>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</si>
  <si>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</si>
  <si>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</si>
  <si>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</si>
  <si>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</si>
  <si>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</si>
  <si>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</si>
  <si>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</si>
  <si>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</si>
  <si>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</si>
  <si>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</si>
  <si>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考勤管理系统功能一览--设计书</t>
  </si>
  <si>
    <t>要求说明</t>
  </si>
  <si>
    <t>Datatable插件应用方法调查</t>
  </si>
  <si>
    <t>李红卫</t>
  </si>
  <si>
    <t>舒泽午</t>
  </si>
  <si>
    <t>Excel数据读取jar应用方法调查</t>
  </si>
  <si>
    <t>鲁冠羽</t>
  </si>
  <si>
    <t>DB定义书</t>
  </si>
  <si>
    <t xml:space="preserve">     DDL_账号情报表</t>
  </si>
  <si>
    <t xml:space="preserve">     DDL_员工情报表</t>
  </si>
  <si>
    <t xml:space="preserve">     DDL_工作履历表</t>
  </si>
  <si>
    <t xml:space="preserve">     DDL_技能信息表</t>
  </si>
  <si>
    <t xml:space="preserve">     DDL_项目情报表</t>
  </si>
  <si>
    <t xml:space="preserve">     DDL_部门MST表</t>
  </si>
  <si>
    <t xml:space="preserve">     DDL_考勤表</t>
  </si>
  <si>
    <t xml:space="preserve">     DDL_加班时间集计结果表</t>
  </si>
  <si>
    <t>创建表的DDL</t>
  </si>
  <si>
    <t>画面Layout设计书（Excel）</t>
  </si>
  <si>
    <t xml:space="preserve">    登录画面</t>
  </si>
  <si>
    <t>熊知良</t>
  </si>
  <si>
    <t xml:space="preserve">    员工情报一览画面</t>
  </si>
  <si>
    <t>王涛</t>
  </si>
  <si>
    <t xml:space="preserve">    员工情报详细画面</t>
  </si>
  <si>
    <t>杨鉴</t>
  </si>
  <si>
    <t xml:space="preserve">    员工情报一括导入画面</t>
  </si>
  <si>
    <t>姜文俊</t>
  </si>
  <si>
    <t xml:space="preserve">    考勤情报一览画面</t>
  </si>
  <si>
    <t>刘兆斌</t>
  </si>
  <si>
    <t xml:space="preserve">    加班时间集计</t>
  </si>
  <si>
    <t>尹越</t>
  </si>
  <si>
    <t>静态画面mock（HTML）</t>
  </si>
  <si>
    <t>丁月</t>
  </si>
  <si>
    <t>王灵琦</t>
  </si>
  <si>
    <t>画面迁移图</t>
  </si>
  <si>
    <t>考勤管理系统功能一览--制造</t>
  </si>
  <si>
    <t>框架</t>
  </si>
  <si>
    <t>登录画面后台</t>
  </si>
  <si>
    <t>登录画面前台</t>
  </si>
  <si>
    <t>员工情报一览画面后台</t>
  </si>
  <si>
    <t>员工情报一览画面前台</t>
  </si>
  <si>
    <t>员工情报详细画面后台</t>
  </si>
  <si>
    <t>员工情报详细画面前台</t>
  </si>
  <si>
    <t>员工情报一括导入画面后台</t>
  </si>
  <si>
    <t>员工情报一括导入画面前台</t>
  </si>
  <si>
    <t>考勤情报一览画面后台</t>
  </si>
  <si>
    <t>考勤情报一览画面前台</t>
  </si>
  <si>
    <t>加班时间集计后台</t>
  </si>
  <si>
    <t>加班时间集计前台</t>
  </si>
  <si>
    <t>考勤管理系统功能一览--测试（UT）</t>
  </si>
  <si>
    <t>UT测试式样书</t>
  </si>
  <si>
    <t>登录画面测试</t>
  </si>
  <si>
    <t>杨郑伟</t>
  </si>
  <si>
    <t>员工情报一览画面测试</t>
  </si>
  <si>
    <t>员工情报详细画面测试</t>
  </si>
  <si>
    <t>员工情报一括导入画面测试</t>
  </si>
  <si>
    <t>考勤情报一览画面测试</t>
  </si>
  <si>
    <t>加班时间集计测试</t>
  </si>
  <si>
    <t>考勤管理系统功能一览--测试（结合）</t>
  </si>
  <si>
    <t>结合测试式样书</t>
  </si>
  <si>
    <t>考勤管理系统功能一览--检讨/修正</t>
  </si>
  <si>
    <t>全盘——检讨/修正</t>
  </si>
  <si>
    <t>全员</t>
  </si>
  <si>
    <t>周   洋★</t>
  </si>
  <si>
    <t>★：TL</t>
  </si>
  <si>
    <t>STEP1：</t>
  </si>
  <si>
    <t>～</t>
  </si>
  <si>
    <r>
      <rPr>
        <sz val="11"/>
        <color theme="1"/>
        <rFont val="宋体"/>
        <charset val="134"/>
        <scheme val="minor"/>
      </rPr>
      <t>基</t>
    </r>
    <r>
      <rPr>
        <sz val="11"/>
        <color theme="1"/>
        <rFont val="宋体"/>
        <charset val="134"/>
        <scheme val="minor"/>
      </rPr>
      <t>础</t>
    </r>
    <r>
      <rPr>
        <sz val="11"/>
        <color theme="1"/>
        <rFont val="宋体"/>
        <charset val="134"/>
        <scheme val="minor"/>
      </rPr>
      <t>版</t>
    </r>
  </si>
  <si>
    <t>丁   月</t>
  </si>
  <si>
    <t>☆：SL</t>
  </si>
  <si>
    <t>STEP2：</t>
  </si>
  <si>
    <r>
      <rPr>
        <sz val="11"/>
        <color theme="1"/>
        <rFont val="宋体"/>
        <charset val="134"/>
        <scheme val="minor"/>
      </rPr>
      <t>增</t>
    </r>
    <r>
      <rPr>
        <sz val="11"/>
        <color theme="1"/>
        <rFont val="宋体"/>
        <charset val="134"/>
        <scheme val="minor"/>
      </rPr>
      <t>强版</t>
    </r>
  </si>
  <si>
    <r>
      <rPr>
        <sz val="11"/>
        <color theme="1"/>
        <rFont val="宋体"/>
        <charset val="134"/>
        <scheme val="minor"/>
      </rPr>
      <t>李</t>
    </r>
    <r>
      <rPr>
        <sz val="11"/>
        <color theme="1"/>
        <rFont val="宋体"/>
        <charset val="134"/>
        <scheme val="minor"/>
      </rPr>
      <t>红卫</t>
    </r>
  </si>
  <si>
    <r>
      <rPr>
        <sz val="11"/>
        <color theme="1"/>
        <rFont val="宋体"/>
        <charset val="134"/>
        <scheme val="minor"/>
      </rPr>
      <t>鲁</t>
    </r>
    <r>
      <rPr>
        <sz val="11"/>
        <color theme="1"/>
        <rFont val="宋体"/>
        <charset val="134"/>
        <scheme val="minor"/>
      </rPr>
      <t>冠羽☆</t>
    </r>
  </si>
  <si>
    <r>
      <rPr>
        <sz val="11"/>
        <color theme="1"/>
        <rFont val="宋体"/>
        <charset val="134"/>
        <scheme val="minor"/>
      </rPr>
      <t>舒</t>
    </r>
    <r>
      <rPr>
        <sz val="11"/>
        <color theme="1"/>
        <rFont val="宋体"/>
        <charset val="134"/>
        <scheme val="minor"/>
      </rPr>
      <t>泽</t>
    </r>
    <r>
      <rPr>
        <sz val="11"/>
        <color theme="1"/>
        <rFont val="宋体"/>
        <charset val="134"/>
        <scheme val="minor"/>
      </rPr>
      <t>午</t>
    </r>
  </si>
  <si>
    <t>熊知良★</t>
  </si>
  <si>
    <t>王灵琦☆</t>
  </si>
  <si>
    <t>尹   越</t>
  </si>
  <si>
    <r>
      <rPr>
        <sz val="11"/>
        <color theme="1"/>
        <rFont val="宋体"/>
        <charset val="134"/>
        <scheme val="minor"/>
      </rPr>
      <t>杨</t>
    </r>
    <r>
      <rPr>
        <sz val="11"/>
        <color theme="1"/>
        <rFont val="宋体"/>
        <charset val="134"/>
        <scheme val="minor"/>
      </rPr>
      <t xml:space="preserve">   </t>
    </r>
    <r>
      <rPr>
        <sz val="11"/>
        <color theme="1"/>
        <rFont val="宋体"/>
        <charset val="134"/>
        <scheme val="minor"/>
      </rPr>
      <t>鉴</t>
    </r>
  </si>
  <si>
    <t>康   海</t>
  </si>
  <si>
    <t>姚文重 独自完成</t>
  </si>
  <si>
    <t>静态画面mock</t>
  </si>
  <si>
    <t>html，能够迁移</t>
  </si>
  <si>
    <t>画面Layout设计书</t>
  </si>
  <si>
    <t>Excel版本的画面Layout定义，画面项目定义</t>
  </si>
  <si>
    <t>UT测试式样书，测试结果</t>
  </si>
  <si>
    <t>代表class（Service）的JUNIT</t>
  </si>
  <si>
    <t>结合测试式样书，测试结果</t>
  </si>
  <si>
    <t>scenario级别</t>
  </si>
  <si>
    <t>技术点别的调查报告书</t>
  </si>
  <si>
    <t>各个知识点，需要在组内共享</t>
  </si>
  <si>
    <t>环境配置手顺书</t>
  </si>
  <si>
    <t>配置新环境的一套手顺</t>
  </si>
  <si>
    <t>用户手册（如有）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</si>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</sst>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40">
    <font>
      <sz val="11"/>
      <color theme="1"/>
      <name val="宋体"/>
      <charset val="134"/>
      <scheme val="minor"/>
    </font>
    <font>
      <sz val="6"/>
      <color theme="1"/>
      <name val="Microsoft YaHei Light"/>
      <charset val="134"/>
    </font>
    <font>
      <sz val="7"/>
      <color theme="1"/>
      <name val="Microsoft YaHei Light"/>
      <charset val="134"/>
    </font>
    <font>
      <sz val="10"/>
      <color theme="1"/>
      <name val="Microsoft YaHei Light"/>
      <charset val="134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5" tint="0.39988402966399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5" tint="0.7995239112521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12" borderId="2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15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16" borderId="21" applyNumberFormat="0" applyFont="0" applyAlignment="0" applyProtection="0">
      <alignment vertical="center"/>
    </xf>
    <xf numFmtId="0" fontId="15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9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5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31" fillId="20" borderId="24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2" fillId="20" borderId="20" applyNumberFormat="0" applyAlignment="0" applyProtection="0">
      <alignment vertical="center"/>
    </xf>
    <xf numFmtId="0" fontId="33" fillId="21" borderId="25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15" fillId="0" borderId="0">
      <alignment vertical="center"/>
    </xf>
    <xf numFmtId="0" fontId="34" fillId="0" borderId="26" applyNumberFormat="0" applyFill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35" fillId="0" borderId="27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0" fillId="0" borderId="0"/>
    <xf numFmtId="0" fontId="37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22" fillId="27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5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/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6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22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38" fillId="2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0" xfId="0" applyFont="1"/>
    <xf numFmtId="56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76" fontId="7" fillId="0" borderId="0" xfId="0" applyNumberFormat="1" applyFont="1"/>
    <xf numFmtId="0" fontId="8" fillId="0" borderId="0" xfId="0" applyFont="1"/>
    <xf numFmtId="0" fontId="9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76" fontId="3" fillId="5" borderId="8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3" fillId="6" borderId="9" xfId="0" applyFont="1" applyFill="1" applyBorder="1"/>
    <xf numFmtId="0" fontId="3" fillId="0" borderId="8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3" fillId="6" borderId="10" xfId="0" applyFont="1" applyFill="1" applyBorder="1"/>
    <xf numFmtId="0" fontId="3" fillId="7" borderId="8" xfId="0" applyFont="1" applyFill="1" applyBorder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76" fontId="3" fillId="7" borderId="8" xfId="0" applyNumberFormat="1" applyFont="1" applyFill="1" applyBorder="1" applyAlignment="1">
      <alignment horizontal="center"/>
    </xf>
    <xf numFmtId="0" fontId="3" fillId="6" borderId="11" xfId="0" applyFont="1" applyFill="1" applyBorder="1"/>
    <xf numFmtId="0" fontId="3" fillId="7" borderId="9" xfId="0" applyFont="1" applyFill="1" applyBorder="1"/>
    <xf numFmtId="0" fontId="3" fillId="8" borderId="12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horizontal="center"/>
    </xf>
    <xf numFmtId="176" fontId="3" fillId="8" borderId="13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3" fillId="8" borderId="8" xfId="0" applyFont="1" applyFill="1" applyBorder="1"/>
    <xf numFmtId="0" fontId="3" fillId="5" borderId="15" xfId="0" applyFont="1" applyFill="1" applyBorder="1"/>
    <xf numFmtId="0" fontId="3" fillId="5" borderId="14" xfId="0" applyFont="1" applyFill="1" applyBorder="1" applyAlignment="1">
      <alignment horizontal="center"/>
    </xf>
    <xf numFmtId="176" fontId="3" fillId="5" borderId="14" xfId="0" applyNumberFormat="1" applyFont="1" applyFill="1" applyBorder="1" applyAlignment="1">
      <alignment horizontal="center"/>
    </xf>
    <xf numFmtId="0" fontId="3" fillId="8" borderId="9" xfId="0" applyFont="1" applyFill="1" applyBorder="1"/>
    <xf numFmtId="0" fontId="3" fillId="8" borderId="10" xfId="0" applyFont="1" applyFill="1" applyBorder="1"/>
    <xf numFmtId="0" fontId="3" fillId="8" borderId="14" xfId="0" applyFont="1" applyFill="1" applyBorder="1"/>
    <xf numFmtId="0" fontId="3" fillId="6" borderId="16" xfId="0" applyFont="1" applyFill="1" applyBorder="1"/>
    <xf numFmtId="0" fontId="10" fillId="4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176" fontId="10" fillId="9" borderId="2" xfId="0" applyNumberFormat="1" applyFont="1" applyFill="1" applyBorder="1" applyAlignment="1">
      <alignment horizontal="center" vertical="center" wrapText="1"/>
    </xf>
    <xf numFmtId="9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76" fontId="3" fillId="10" borderId="8" xfId="0" applyNumberFormat="1" applyFont="1" applyFill="1" applyBorder="1" applyAlignment="1">
      <alignment horizontal="center"/>
    </xf>
    <xf numFmtId="9" fontId="3" fillId="5" borderId="14" xfId="0" applyNumberFormat="1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7" borderId="18" xfId="0" applyFont="1" applyFill="1" applyBorder="1" applyAlignment="1">
      <alignment horizontal="left"/>
    </xf>
    <xf numFmtId="0" fontId="12" fillId="0" borderId="0" xfId="0" applyFont="1"/>
    <xf numFmtId="0" fontId="13" fillId="0" borderId="18" xfId="0" applyFont="1" applyBorder="1" applyAlignment="1">
      <alignment horizontal="left"/>
    </xf>
    <xf numFmtId="0" fontId="14" fillId="0" borderId="0" xfId="0" applyFont="1"/>
    <xf numFmtId="0" fontId="3" fillId="5" borderId="19" xfId="0" applyFont="1" applyFill="1" applyBorder="1" applyAlignment="1">
      <alignment horizontal="left"/>
    </xf>
    <xf numFmtId="0" fontId="11" fillId="0" borderId="5" xfId="0" applyFont="1" applyBorder="1" applyAlignment="1" quotePrefix="1">
      <alignment horizontal="center"/>
    </xf>
  </cellXfs>
  <cellStyles count="717">
    <cellStyle name="常规" xfId="0" builtinId="0"/>
    <cellStyle name="货币[0]" xfId="1" builtinId="7"/>
    <cellStyle name="標準 2 4 3" xfId="2"/>
    <cellStyle name="货币" xfId="3" builtinId="4"/>
    <cellStyle name="常规 5 9 2" xfId="4"/>
    <cellStyle name="常规 2 2 4" xfId="5"/>
    <cellStyle name="20% - 强调文字颜色 3" xfId="6" builtinId="38"/>
    <cellStyle name="常规 2 2 2 2 2 3 3" xfId="7"/>
    <cellStyle name="输入" xfId="8" builtinId="20"/>
    <cellStyle name="超链接 2 3 2 2 3" xfId="9"/>
    <cellStyle name="標準 2 2 2 3" xfId="10"/>
    <cellStyle name="常规 6 8 2" xfId="11"/>
    <cellStyle name="常规 3 4 3" xfId="12"/>
    <cellStyle name="千位分隔[0]" xfId="13" builtinId="6"/>
    <cellStyle name="常规 3 2 3 2" xfId="14"/>
    <cellStyle name="標準 2 2 3 2 2" xfId="15"/>
    <cellStyle name="常规 7 3" xfId="16"/>
    <cellStyle name="千位分隔" xfId="17" builtinId="3"/>
    <cellStyle name="標準 4 7" xfId="18"/>
    <cellStyle name="常规 6 2 2 3 2 3" xfId="19"/>
    <cellStyle name="標準 4 2 2 3" xfId="20"/>
    <cellStyle name="40% - 强调文字颜色 3" xfId="21" builtinId="39"/>
    <cellStyle name="差" xfId="22" builtinId="27"/>
    <cellStyle name="超链接" xfId="23" builtinId="8"/>
    <cellStyle name="常规 3 6 3" xfId="24"/>
    <cellStyle name="60% - 强调文字颜色 3" xfId="25" builtinId="40"/>
    <cellStyle name="超链接 4 2 2" xfId="26"/>
    <cellStyle name="常规 2 7 3" xfId="27"/>
    <cellStyle name="百分比" xfId="28" builtinId="5"/>
    <cellStyle name="已访问的超链接" xfId="29" builtinId="9"/>
    <cellStyle name="標準 3 2 7" xfId="30"/>
    <cellStyle name="注释" xfId="31" builtinId="10"/>
    <cellStyle name="常规 6" xfId="32"/>
    <cellStyle name="60% - 强调文字颜色 2" xfId="33" builtinId="36"/>
    <cellStyle name="標準 3 2 4 3" xfId="34"/>
    <cellStyle name="常规 12 2 2" xfId="35"/>
    <cellStyle name="常规 4 12" xfId="36"/>
    <cellStyle name="常规 5 2 4" xfId="37"/>
    <cellStyle name="标题 4" xfId="38" builtinId="19"/>
    <cellStyle name="標準 3 9" xfId="39"/>
    <cellStyle name="警告文本" xfId="40" builtinId="11"/>
    <cellStyle name="常规 6 5" xfId="41"/>
    <cellStyle name="常规 4 2 2 3" xfId="42"/>
    <cellStyle name="常规 4 4 3" xfId="43"/>
    <cellStyle name="标题" xfId="44" builtinId="15"/>
    <cellStyle name="標準 2 6" xfId="45"/>
    <cellStyle name="常规 2 2 2 4 2 3" xfId="46"/>
    <cellStyle name="常规 5 2" xfId="47"/>
    <cellStyle name="解释性文本" xfId="48" builtinId="53"/>
    <cellStyle name="超链接 2 3 2 4" xfId="49"/>
    <cellStyle name="标题 1" xfId="50" builtinId="16"/>
    <cellStyle name="标题 2" xfId="51" builtinId="17"/>
    <cellStyle name="標準 2 6 2" xfId="52"/>
    <cellStyle name="常规 5 2 2" xfId="53"/>
    <cellStyle name="60% - 强调文字颜色 1" xfId="54" builtinId="32"/>
    <cellStyle name="標準 3 2 4 2" xfId="55"/>
    <cellStyle name="常规 4 11" xfId="56"/>
    <cellStyle name="标题 3" xfId="57" builtinId="18"/>
    <cellStyle name="標準 2 6 3" xfId="58"/>
    <cellStyle name="常规 5 2 3" xfId="59"/>
    <cellStyle name="60% - 强调文字颜色 4" xfId="60" builtinId="44"/>
    <cellStyle name="输出" xfId="61" builtinId="21"/>
    <cellStyle name="常规 2 2 2 2 2 3" xfId="62"/>
    <cellStyle name="常规 6 2 2 2 2 2" xfId="63"/>
    <cellStyle name="计算" xfId="64" builtinId="22"/>
    <cellStyle name="检查单元格" xfId="65" builtinId="23"/>
    <cellStyle name="20% - 强调文字颜色 6" xfId="66" builtinId="50"/>
    <cellStyle name="常规 8 3" xfId="67"/>
    <cellStyle name="强调文字颜色 2" xfId="68" builtinId="33"/>
    <cellStyle name="常规 2 2 2 5" xfId="69"/>
    <cellStyle name="链接单元格" xfId="70" builtinId="24"/>
    <cellStyle name="標準 3 6 3" xfId="71"/>
    <cellStyle name="常规 6 2 3" xfId="72"/>
    <cellStyle name="汇总" xfId="73" builtinId="25"/>
    <cellStyle name="好" xfId="74" builtinId="26"/>
    <cellStyle name="常规 3 2 6" xfId="75"/>
    <cellStyle name="适中" xfId="76" builtinId="28"/>
    <cellStyle name="20% - 强调文字颜色 5" xfId="77" builtinId="46"/>
    <cellStyle name="常规 8 2" xfId="78"/>
    <cellStyle name="强调文字颜色 1" xfId="79" builtinId="29"/>
    <cellStyle name="常规 2 2 2 4" xfId="80"/>
    <cellStyle name="20% - 强调文字颜色 1" xfId="81" builtinId="30"/>
    <cellStyle name="超链接 2 2 2 4" xfId="82"/>
    <cellStyle name="標準 5 2" xfId="83"/>
    <cellStyle name="常规 6 2 3 3" xfId="84"/>
    <cellStyle name="40% - 强调文字颜色 1" xfId="85" builtinId="31"/>
    <cellStyle name="20% - 强调文字颜色 2" xfId="86" builtinId="34"/>
    <cellStyle name="超链接 2 2 2 5" xfId="87"/>
    <cellStyle name="標準 5 3" xfId="88"/>
    <cellStyle name="常规 2 2 2 2 2 3 2" xfId="89"/>
    <cellStyle name="常规 6 2 3 4" xfId="90"/>
    <cellStyle name="40% - 强调文字颜色 2" xfId="91" builtinId="35"/>
    <cellStyle name="標準 4 2 2 2" xfId="92"/>
    <cellStyle name="常规 6 2 2 3 2 2" xfId="93"/>
    <cellStyle name="强调文字颜色 3" xfId="94" builtinId="37"/>
    <cellStyle name="常规 2 2 2 6" xfId="95"/>
    <cellStyle name="强调文字颜色 4" xfId="96" builtinId="41"/>
    <cellStyle name="常规 2 2 2 7" xfId="97"/>
    <cellStyle name="常规 3 8 2" xfId="98"/>
    <cellStyle name="20% - 强调文字颜色 4" xfId="99" builtinId="42"/>
    <cellStyle name="40% - 强调文字颜色 4" xfId="100" builtinId="43"/>
    <cellStyle name="標準 2 3 2" xfId="101"/>
    <cellStyle name="强调文字颜色 5" xfId="102" builtinId="45"/>
    <cellStyle name="常规 2 2 2 8" xfId="103"/>
    <cellStyle name="40% - 强调文字颜色 5" xfId="104" builtinId="47"/>
    <cellStyle name="60% - 强调文字颜色 5" xfId="105" builtinId="48"/>
    <cellStyle name="標準 2 3 3" xfId="106"/>
    <cellStyle name="强调文字颜色 6" xfId="107" builtinId="49"/>
    <cellStyle name="40% - 强调文字颜色 6" xfId="108" builtinId="51"/>
    <cellStyle name="常规 3 2 6 2" xfId="109"/>
    <cellStyle name="常规 6 3 2 4" xfId="110"/>
    <cellStyle name="常规 2 2 2 2 3 2 2" xfId="111"/>
    <cellStyle name="60% - 强调文字颜色 6" xfId="112" builtinId="52"/>
    <cellStyle name="標準 2 2 4" xfId="113"/>
    <cellStyle name="常规 2 2 3 5 3" xfId="114"/>
    <cellStyle name="標準 2 2" xfId="115"/>
    <cellStyle name="標準 2" xfId="116"/>
    <cellStyle name="標準 4 3 3" xfId="117"/>
    <cellStyle name="常规 2 2 2 2 2 2 2 3" xfId="118"/>
    <cellStyle name="常规 6 2 2 4 3" xfId="119"/>
    <cellStyle name="標準 2 2 2" xfId="120"/>
    <cellStyle name="標準 2 2 2 2" xfId="121"/>
    <cellStyle name="標準 2 2 3 3" xfId="122"/>
    <cellStyle name="常规 3 2 4" xfId="123"/>
    <cellStyle name="標準 2 2 2 2 2" xfId="124"/>
    <cellStyle name="標準 2 2 3" xfId="125"/>
    <cellStyle name="常规 2 2 3 5 2" xfId="126"/>
    <cellStyle name="標準 2 2 5" xfId="127"/>
    <cellStyle name="標準 2 2 3 2" xfId="128"/>
    <cellStyle name="常规 3 2 3" xfId="129"/>
    <cellStyle name="標準 2 2 4 2" xfId="130"/>
    <cellStyle name="常规 3 3 3" xfId="131"/>
    <cellStyle name="標準 2 3" xfId="132"/>
    <cellStyle name="標準 2 3 2 2" xfId="133"/>
    <cellStyle name="常规 3 5" xfId="134"/>
    <cellStyle name="標準 2 4" xfId="135"/>
    <cellStyle name="超链接 5 4" xfId="136"/>
    <cellStyle name="常规 3 2 4 2 2" xfId="137"/>
    <cellStyle name="標準 2 4 2" xfId="138"/>
    <cellStyle name="標準 2 4 2 2" xfId="139"/>
    <cellStyle name="標準 2 5 3" xfId="140"/>
    <cellStyle name="標準 2 5" xfId="141"/>
    <cellStyle name="常规 2 2 2 4 2 2" xfId="142"/>
    <cellStyle name="標準 2 5 2" xfId="143"/>
    <cellStyle name="標準 2 5 2 2" xfId="144"/>
    <cellStyle name="標準 3 5 3" xfId="145"/>
    <cellStyle name="標準 2 6 2 2" xfId="146"/>
    <cellStyle name="常规 2 3 6" xfId="147"/>
    <cellStyle name="標準 4 5 3" xfId="148"/>
    <cellStyle name="常规 5 2 2 2" xfId="149"/>
    <cellStyle name="標準 2 7" xfId="150"/>
    <cellStyle name="常规 5 3" xfId="151"/>
    <cellStyle name="標準 2 7 2" xfId="152"/>
    <cellStyle name="常规 5 3 2" xfId="153"/>
    <cellStyle name="標準 2 7 3" xfId="154"/>
    <cellStyle name="常规 5 3 3" xfId="155"/>
    <cellStyle name="標準 2 8" xfId="156"/>
    <cellStyle name="常规 4 3 2" xfId="157"/>
    <cellStyle name="常规 5 4" xfId="158"/>
    <cellStyle name="標準 2 8 2" xfId="159"/>
    <cellStyle name="常规 4 3 2 2" xfId="160"/>
    <cellStyle name="常规 5 4 2" xfId="161"/>
    <cellStyle name="標準 2 9" xfId="162"/>
    <cellStyle name="常规 4 3 3" xfId="163"/>
    <cellStyle name="常规 5 5" xfId="164"/>
    <cellStyle name="標準 3" xfId="165"/>
    <cellStyle name="標準 3 3 3 2" xfId="166"/>
    <cellStyle name="標準 3 2" xfId="167"/>
    <cellStyle name="標準 3 2 2" xfId="168"/>
    <cellStyle name="標準 3 2 2 2" xfId="169"/>
    <cellStyle name="標準 3 2 4" xfId="170"/>
    <cellStyle name="標準 3 2 2 3" xfId="171"/>
    <cellStyle name="標準 3 2 5" xfId="172"/>
    <cellStyle name="標準 3 2 3" xfId="173"/>
    <cellStyle name="標準 3 2 3 2" xfId="174"/>
    <cellStyle name="標準 3 3 4" xfId="175"/>
    <cellStyle name="標準 3 2 3 3" xfId="176"/>
    <cellStyle name="標準 3 3 5" xfId="177"/>
    <cellStyle name="標準 3 2 5 2" xfId="178"/>
    <cellStyle name="標準 3 2 5 3" xfId="179"/>
    <cellStyle name="常规 2 3 3 2 2" xfId="180"/>
    <cellStyle name="標準 3 2 6" xfId="181"/>
    <cellStyle name="標準 3 2 6 2" xfId="182"/>
    <cellStyle name="常规 6 2 4" xfId="183"/>
    <cellStyle name="標準 3 2 6 3" xfId="184"/>
    <cellStyle name="常规 6 2 5" xfId="185"/>
    <cellStyle name="標準 3 2 8" xfId="186"/>
    <cellStyle name="常规 2 2 6 2" xfId="187"/>
    <cellStyle name="標準 3 3" xfId="188"/>
    <cellStyle name="標準 3 3 2" xfId="189"/>
    <cellStyle name="標準 3 3 2 2" xfId="190"/>
    <cellStyle name="標準 4 2 4" xfId="191"/>
    <cellStyle name="標準 3 3 2 3" xfId="192"/>
    <cellStyle name="標準 4 2 5" xfId="193"/>
    <cellStyle name="標準 3 3 3" xfId="194"/>
    <cellStyle name="標準 3 3 3 3" xfId="195"/>
    <cellStyle name="標準 4" xfId="196"/>
    <cellStyle name="標準 3 4" xfId="197"/>
    <cellStyle name="標準 3 4 2" xfId="198"/>
    <cellStyle name="標準 3 4 3" xfId="199"/>
    <cellStyle name="常规 4 10" xfId="200"/>
    <cellStyle name="標準 3 5" xfId="201"/>
    <cellStyle name="標準 3 5 2" xfId="202"/>
    <cellStyle name="標準 3 6" xfId="203"/>
    <cellStyle name="常规 6 2" xfId="204"/>
    <cellStyle name="標準 3 6 2" xfId="205"/>
    <cellStyle name="常规 6 2 2" xfId="206"/>
    <cellStyle name="標準 3 7" xfId="207"/>
    <cellStyle name="標準 3 7 2" xfId="208"/>
    <cellStyle name="標準 3 7 3" xfId="209"/>
    <cellStyle name="標準 3 8" xfId="210"/>
    <cellStyle name="常规 6 4" xfId="211"/>
    <cellStyle name="常规 4 2 2 2" xfId="212"/>
    <cellStyle name="常规 4 4 2" xfId="213"/>
    <cellStyle name="標準 4 2" xfId="214"/>
    <cellStyle name="常规 6 2 2 3" xfId="215"/>
    <cellStyle name="標準 4 2 2" xfId="216"/>
    <cellStyle name="常规 6 2 2 3 2" xfId="217"/>
    <cellStyle name="標準 4 2 3" xfId="218"/>
    <cellStyle name="常规 6 2 2 3 3" xfId="219"/>
    <cellStyle name="標準 4 2 3 2" xfId="220"/>
    <cellStyle name="標準 4 2 3 3" xfId="221"/>
    <cellStyle name="標準 4 3" xfId="222"/>
    <cellStyle name="常规 2 2 2 2 2 2 2" xfId="223"/>
    <cellStyle name="常规 6 2 2 4" xfId="224"/>
    <cellStyle name="標準 4 3 2" xfId="225"/>
    <cellStyle name="常规 2 2 2 2 2 2 2 2" xfId="226"/>
    <cellStyle name="常规 6 2 2 4 2" xfId="227"/>
    <cellStyle name="標準 4 4" xfId="228"/>
    <cellStyle name="常规 2 2 2 2 2 2 3" xfId="229"/>
    <cellStyle name="常规 6 2 2 5" xfId="230"/>
    <cellStyle name="標準 4 4 2" xfId="231"/>
    <cellStyle name="常规 2 2 5" xfId="232"/>
    <cellStyle name="標準 4 4 3" xfId="233"/>
    <cellStyle name="常规 2 2 6" xfId="234"/>
    <cellStyle name="標準 4 5" xfId="235"/>
    <cellStyle name="常规 2 2 2 2 2 2 4" xfId="236"/>
    <cellStyle name="標準 4 5 2" xfId="237"/>
    <cellStyle name="常规 2 3 5" xfId="238"/>
    <cellStyle name="標準 4 5 4" xfId="239"/>
    <cellStyle name="常规 5 2 2 3" xfId="240"/>
    <cellStyle name="標準 4 6" xfId="241"/>
    <cellStyle name="標準 5" xfId="242"/>
    <cellStyle name="標準 6" xfId="243"/>
    <cellStyle name="常规 10" xfId="244"/>
    <cellStyle name="超链接 9" xfId="245"/>
    <cellStyle name="常规 16 2" xfId="246"/>
    <cellStyle name="標準 6 2" xfId="247"/>
    <cellStyle name="常规 10 2" xfId="248"/>
    <cellStyle name="常规 5 2 8" xfId="249"/>
    <cellStyle name="常规 6 2 4 3" xfId="250"/>
    <cellStyle name="標準 6 3" xfId="251"/>
    <cellStyle name="常规 10 3" xfId="252"/>
    <cellStyle name="常规 2 2 2 2 2 4 2" xfId="253"/>
    <cellStyle name="常规 5 2 9" xfId="254"/>
    <cellStyle name="常规 6 2 4 4" xfId="255"/>
    <cellStyle name="標準 7" xfId="256"/>
    <cellStyle name="常规 11" xfId="257"/>
    <cellStyle name="標準 8" xfId="258"/>
    <cellStyle name="常规 12" xfId="259"/>
    <cellStyle name="常规 2 7" xfId="260"/>
    <cellStyle name="常规 10 2 2" xfId="261"/>
    <cellStyle name="常规 5 2 8 2" xfId="262"/>
    <cellStyle name="常规 11 2" xfId="263"/>
    <cellStyle name="常规 6 2 5 3" xfId="264"/>
    <cellStyle name="常规 11 2 2" xfId="265"/>
    <cellStyle name="常规 11 3" xfId="266"/>
    <cellStyle name="常规 2 3 2 2" xfId="267"/>
    <cellStyle name="常规 6 2 6 3" xfId="268"/>
    <cellStyle name="常规 12 2" xfId="269"/>
    <cellStyle name="常规 12 3" xfId="270"/>
    <cellStyle name="常规 2 3 3 2" xfId="271"/>
    <cellStyle name="常规 13" xfId="272"/>
    <cellStyle name="常规 13 2" xfId="273"/>
    <cellStyle name="常规 14" xfId="274"/>
    <cellStyle name="常规 14 2" xfId="275"/>
    <cellStyle name="常规 15" xfId="276"/>
    <cellStyle name="常规 15 2" xfId="277"/>
    <cellStyle name="常规 16" xfId="278"/>
    <cellStyle name="常规 6 4 2" xfId="279"/>
    <cellStyle name="常规 17" xfId="280"/>
    <cellStyle name="常规 22" xfId="281"/>
    <cellStyle name="常规 4 2 2 2 2" xfId="282"/>
    <cellStyle name="常规 4 4 2 2" xfId="283"/>
    <cellStyle name="常规 6 4 2 2" xfId="284"/>
    <cellStyle name="常规 17 2" xfId="285"/>
    <cellStyle name="常规 6 4 3" xfId="286"/>
    <cellStyle name="常规 18" xfId="287"/>
    <cellStyle name="常规 6 4 4" xfId="288"/>
    <cellStyle name="常规 19" xfId="289"/>
    <cellStyle name="常规 2" xfId="290"/>
    <cellStyle name="超链接 2 6" xfId="291"/>
    <cellStyle name="常规 2 2" xfId="292"/>
    <cellStyle name="超链接 2 6 2" xfId="293"/>
    <cellStyle name="常规 2 2 2" xfId="294"/>
    <cellStyle name="常规 2 2 2 2" xfId="295"/>
    <cellStyle name="常规 2 2 2 2 2" xfId="296"/>
    <cellStyle name="常规 2 4 4" xfId="297"/>
    <cellStyle name="常规 2 2 2 2 2 2" xfId="298"/>
    <cellStyle name="常规 2 2 2 2 2 3 2 2" xfId="299"/>
    <cellStyle name="常规 2 2 2 2 2 3 2 3" xfId="300"/>
    <cellStyle name="常规 2 2 2 2 2 4" xfId="301"/>
    <cellStyle name="常规 2 2 2 2 2 4 3" xfId="302"/>
    <cellStyle name="常规 2 2 2 2 2 5" xfId="303"/>
    <cellStyle name="超链接 2 7 2" xfId="304"/>
    <cellStyle name="常规 2 3 2" xfId="305"/>
    <cellStyle name="常规 2 2 2 2 3" xfId="306"/>
    <cellStyle name="常规 7 2 2" xfId="307"/>
    <cellStyle name="常规 2 4 5" xfId="308"/>
    <cellStyle name="常规 2 2 2 2 3 2" xfId="309"/>
    <cellStyle name="常规 2 2 2 2 3 2 3" xfId="310"/>
    <cellStyle name="常规 2 2 2 2 3 3" xfId="311"/>
    <cellStyle name="常规 2 2 2 2 3 4" xfId="312"/>
    <cellStyle name="常规 2 2 2 3 2 2 2" xfId="313"/>
    <cellStyle name="常规 2 2 2 2 4" xfId="314"/>
    <cellStyle name="常规 5 2 3 2" xfId="315"/>
    <cellStyle name="超链接 3 2 2 3" xfId="316"/>
    <cellStyle name="常规 2 2 2 2 4 2" xfId="317"/>
    <cellStyle name="常规 5 2 3 2 2" xfId="318"/>
    <cellStyle name="常规 2 2 2 2 4 2 2" xfId="319"/>
    <cellStyle name="常规 2 2 2 2 4 2 3" xfId="320"/>
    <cellStyle name="常规 3 2 2 2" xfId="321"/>
    <cellStyle name="常规 2 2 2 2 4 3" xfId="322"/>
    <cellStyle name="常规 2 2 2 2 4 4" xfId="323"/>
    <cellStyle name="常规 2 2 2 2 5" xfId="324"/>
    <cellStyle name="常规 5 2 3 3" xfId="325"/>
    <cellStyle name="常规 2 2 2 2 5 2" xfId="326"/>
    <cellStyle name="常规 2 2 2 2 5 3" xfId="327"/>
    <cellStyle name="常规 2 2 2 2 6" xfId="328"/>
    <cellStyle name="常规 6 5 2 3" xfId="329"/>
    <cellStyle name="常规 2 2 2 2 6 2" xfId="330"/>
    <cellStyle name="常规 2 2 2 2 6 3" xfId="331"/>
    <cellStyle name="常规 2 2 2 2 7" xfId="332"/>
    <cellStyle name="常规 2 2 2 3" xfId="333"/>
    <cellStyle name="常规 2 2 2 3 2" xfId="334"/>
    <cellStyle name="常规 2 5 4" xfId="335"/>
    <cellStyle name="常规 2 2 2 3 2 2" xfId="336"/>
    <cellStyle name="常规 2 2 2 3 2 2 3" xfId="337"/>
    <cellStyle name="常规 2 4 2" xfId="338"/>
    <cellStyle name="常规 2 2 2 3 2 3" xfId="339"/>
    <cellStyle name="常规 3 2 7 2" xfId="340"/>
    <cellStyle name="常规 2 2 2 3 2 4" xfId="341"/>
    <cellStyle name="常规 2 2 2 3 3" xfId="342"/>
    <cellStyle name="常规 2 2 2 3 3 2" xfId="343"/>
    <cellStyle name="常规 2 2 2 3 3 2 2" xfId="344"/>
    <cellStyle name="常规 2 2 2 3 3 2 3" xfId="345"/>
    <cellStyle name="常规 3 4 2" xfId="346"/>
    <cellStyle name="常规 2 2 2 3 3 3" xfId="347"/>
    <cellStyle name="常规 3 2 8 2" xfId="348"/>
    <cellStyle name="常规 2 2 2 3 4" xfId="349"/>
    <cellStyle name="常规 5 2 4 2" xfId="350"/>
    <cellStyle name="超链接 3 3 2 3" xfId="351"/>
    <cellStyle name="常规 2 2 2 3 4 2" xfId="352"/>
    <cellStyle name="常规 5 2 4 2 2" xfId="353"/>
    <cellStyle name="常规 2 2 2 3 4 3" xfId="354"/>
    <cellStyle name="常规 2 2 2 3 5" xfId="355"/>
    <cellStyle name="常规 5 2 4 3" xfId="356"/>
    <cellStyle name="常规 2 2 2 4 2" xfId="357"/>
    <cellStyle name="常规 2 2 2 4 3" xfId="358"/>
    <cellStyle name="常规 7 4 2" xfId="359"/>
    <cellStyle name="常规 4 2 3 2 2" xfId="360"/>
    <cellStyle name="常规 4 5 2 2" xfId="361"/>
    <cellStyle name="常规 2 2 2 4 4" xfId="362"/>
    <cellStyle name="常规 5 2 5 2" xfId="363"/>
    <cellStyle name="常规 2 2 2 5 2" xfId="364"/>
    <cellStyle name="常规 2 2 2 5 2 2" xfId="365"/>
    <cellStyle name="常规 2 2 2 5 2 3" xfId="366"/>
    <cellStyle name="常规 2 2 2 5 3" xfId="367"/>
    <cellStyle name="常规 2 2 2 5 4" xfId="368"/>
    <cellStyle name="常规 5 2 6 2" xfId="369"/>
    <cellStyle name="常规 2 2 2 6 2" xfId="370"/>
    <cellStyle name="常规 2 2 2 6 3" xfId="371"/>
    <cellStyle name="常规 2 2 2 7 2" xfId="372"/>
    <cellStyle name="常规 2 5" xfId="373"/>
    <cellStyle name="常规 2 2 2 7 3" xfId="374"/>
    <cellStyle name="常规 7 7 2" xfId="375"/>
    <cellStyle name="常规 2 6" xfId="376"/>
    <cellStyle name="超链接 2 6 3" xfId="377"/>
    <cellStyle name="常规 2 2 3" xfId="378"/>
    <cellStyle name="常规 2 2 3 2" xfId="379"/>
    <cellStyle name="常规 2 2 3 2 2" xfId="380"/>
    <cellStyle name="常规 2 2 3 2 2 2" xfId="381"/>
    <cellStyle name="常规 2 2 3 6" xfId="382"/>
    <cellStyle name="常规 2 2 3 2 2 3" xfId="383"/>
    <cellStyle name="常规 3 9 2" xfId="384"/>
    <cellStyle name="常规 2 2 3 2 3" xfId="385"/>
    <cellStyle name="常规 2 2 3 2 4" xfId="386"/>
    <cellStyle name="常规 2 2 3 3" xfId="387"/>
    <cellStyle name="常规 2 2 3 3 2" xfId="388"/>
    <cellStyle name="常规 2 2 3 3 2 2" xfId="389"/>
    <cellStyle name="常规 2 2 3 3 2 3" xfId="390"/>
    <cellStyle name="常规 4 2 7 2" xfId="391"/>
    <cellStyle name="常规 4 9 2" xfId="392"/>
    <cellStyle name="常规 2 2 3 3 3" xfId="393"/>
    <cellStyle name="常规 2 2 3 4" xfId="394"/>
    <cellStyle name="常规 2 2 3 4 2" xfId="395"/>
    <cellStyle name="常规 2 2 3 4 3" xfId="396"/>
    <cellStyle name="常规 2 2 3 5" xfId="397"/>
    <cellStyle name="适中 2 2 3" xfId="398"/>
    <cellStyle name="常规 2 2 4 2" xfId="399"/>
    <cellStyle name="常规 2 2 4 2 2" xfId="400"/>
    <cellStyle name="常规 3 10" xfId="401"/>
    <cellStyle name="常规 2 2 4 2 3" xfId="402"/>
    <cellStyle name="常规 3 11" xfId="403"/>
    <cellStyle name="常规 2 2 4 3" xfId="404"/>
    <cellStyle name="常规 2 2 4 4" xfId="405"/>
    <cellStyle name="常规 2 2 5 2" xfId="406"/>
    <cellStyle name="常规 2 2 5 2 2" xfId="407"/>
    <cellStyle name="常规 2 2 5 2 3" xfId="408"/>
    <cellStyle name="常规 2 2 5 3" xfId="409"/>
    <cellStyle name="常规 2 2 5 4" xfId="410"/>
    <cellStyle name="常规 2 2 6 3" xfId="411"/>
    <cellStyle name="常规 2 2 7" xfId="412"/>
    <cellStyle name="常规 2 2 7 2" xfId="413"/>
    <cellStyle name="常规 2 2 7 3" xfId="414"/>
    <cellStyle name="常规 2 2 8" xfId="415"/>
    <cellStyle name="超链接 2 7" xfId="416"/>
    <cellStyle name="常规 2 3" xfId="417"/>
    <cellStyle name="常规 2 3 2 2 2" xfId="418"/>
    <cellStyle name="常规 2 3 2 2 3" xfId="419"/>
    <cellStyle name="常规 2 3 2 3" xfId="420"/>
    <cellStyle name="常规 2 3 2 4" xfId="421"/>
    <cellStyle name="超链接 2 7 3" xfId="422"/>
    <cellStyle name="常规 2 3 3" xfId="423"/>
    <cellStyle name="常规 2 3 3 2 3" xfId="424"/>
    <cellStyle name="常规 2 3 3 3" xfId="425"/>
    <cellStyle name="常规 2 3 4" xfId="426"/>
    <cellStyle name="常规 2 3 4 2" xfId="427"/>
    <cellStyle name="常规 2 3 4 3" xfId="428"/>
    <cellStyle name="常规 2 3 5 2" xfId="429"/>
    <cellStyle name="常规 2 3 5 3" xfId="430"/>
    <cellStyle name="超链接 2 8" xfId="431"/>
    <cellStyle name="常规 2 4" xfId="432"/>
    <cellStyle name="常规 2 4 2 2" xfId="433"/>
    <cellStyle name="常规 2 4 2 3" xfId="434"/>
    <cellStyle name="常规 2 4 3" xfId="435"/>
    <cellStyle name="常规 2 4 3 2" xfId="436"/>
    <cellStyle name="常规 2 4 3 3" xfId="437"/>
    <cellStyle name="常规 2 5 2" xfId="438"/>
    <cellStyle name="常规 2 5 2 2" xfId="439"/>
    <cellStyle name="常规 2 5 2 3" xfId="440"/>
    <cellStyle name="常规 3 2 5 2" xfId="441"/>
    <cellStyle name="常规 2 5 3" xfId="442"/>
    <cellStyle name="常规 2 6 2" xfId="443"/>
    <cellStyle name="常规 2 6 3" xfId="444"/>
    <cellStyle name="常规 2 7 2" xfId="445"/>
    <cellStyle name="常规 2 8" xfId="446"/>
    <cellStyle name="常规 3" xfId="447"/>
    <cellStyle name="常规 6 10" xfId="448"/>
    <cellStyle name="常规 3 10 2" xfId="449"/>
    <cellStyle name="常规 3 11 2" xfId="450"/>
    <cellStyle name="常规 3 12" xfId="451"/>
    <cellStyle name="常规 3 2" xfId="452"/>
    <cellStyle name="常规 6 10 2" xfId="453"/>
    <cellStyle name="常规 3 2 2" xfId="454"/>
    <cellStyle name="常规 3 2 2 2 2" xfId="455"/>
    <cellStyle name="常规 3 2 2 3" xfId="456"/>
    <cellStyle name="常规 3 2 3 2 2" xfId="457"/>
    <cellStyle name="常规 3 2 3 3" xfId="458"/>
    <cellStyle name="常规 3 2 4 2" xfId="459"/>
    <cellStyle name="常规 3 2 4 3" xfId="460"/>
    <cellStyle name="常规 3 2 5" xfId="461"/>
    <cellStyle name="常规 3 2 7" xfId="462"/>
    <cellStyle name="常规 3 2 8" xfId="463"/>
    <cellStyle name="常规 3 2 9" xfId="464"/>
    <cellStyle name="常规 3 3" xfId="465"/>
    <cellStyle name="常规 3 3 2" xfId="466"/>
    <cellStyle name="常规 3 3 2 2" xfId="467"/>
    <cellStyle name="常规 3 4" xfId="468"/>
    <cellStyle name="常规 3 4 2 2" xfId="469"/>
    <cellStyle name="常规 3 5 2" xfId="470"/>
    <cellStyle name="常规 3 5 2 2" xfId="471"/>
    <cellStyle name="常规 3 5 3" xfId="472"/>
    <cellStyle name="常规 7 8 2" xfId="473"/>
    <cellStyle name="常规 3 6" xfId="474"/>
    <cellStyle name="常规 3 6 2" xfId="475"/>
    <cellStyle name="常规 3 6 2 2" xfId="476"/>
    <cellStyle name="常规 3 7" xfId="477"/>
    <cellStyle name="常规 3 7 2" xfId="478"/>
    <cellStyle name="常规 3 8" xfId="479"/>
    <cellStyle name="常规 3 9" xfId="480"/>
    <cellStyle name="常规 4" xfId="481"/>
    <cellStyle name="常规 5 3 2 2" xfId="482"/>
    <cellStyle name="常规 6 11" xfId="483"/>
    <cellStyle name="常规 4 10 2" xfId="484"/>
    <cellStyle name="常规 4 2" xfId="485"/>
    <cellStyle name="常规 4 2 2" xfId="486"/>
    <cellStyle name="常规 4 4" xfId="487"/>
    <cellStyle name="常规 4 2 3" xfId="488"/>
    <cellStyle name="常规 4 5" xfId="489"/>
    <cellStyle name="常规 7 4" xfId="490"/>
    <cellStyle name="常规 4 2 3 2" xfId="491"/>
    <cellStyle name="常规 4 5 2" xfId="492"/>
    <cellStyle name="常规 7 5" xfId="493"/>
    <cellStyle name="常规 4 2 3 3" xfId="494"/>
    <cellStyle name="常规 4 5 3" xfId="495"/>
    <cellStyle name="常规 7 9 2" xfId="496"/>
    <cellStyle name="常规 4 2 4" xfId="497"/>
    <cellStyle name="常规 4 6" xfId="498"/>
    <cellStyle name="常规 8 4" xfId="499"/>
    <cellStyle name="常规 4 2 4 2" xfId="500"/>
    <cellStyle name="常规 4 6 2" xfId="501"/>
    <cellStyle name="常规 8 5" xfId="502"/>
    <cellStyle name="常规 4 2 4 3" xfId="503"/>
    <cellStyle name="常规 4 2 5" xfId="504"/>
    <cellStyle name="常规 4 7" xfId="505"/>
    <cellStyle name="常规 4 2 5 2" xfId="506"/>
    <cellStyle name="常规 4 7 2" xfId="507"/>
    <cellStyle name="常规 4 2 6" xfId="508"/>
    <cellStyle name="常规 4 8" xfId="509"/>
    <cellStyle name="常规 4 2 6 2" xfId="510"/>
    <cellStyle name="常规 4 8 2" xfId="511"/>
    <cellStyle name="常规 4 9" xfId="512"/>
    <cellStyle name="常规 4 2 7" xfId="513"/>
    <cellStyle name="常规 4 2 8" xfId="514"/>
    <cellStyle name="常规 4 2 8 2" xfId="515"/>
    <cellStyle name="常规 4 2 9" xfId="516"/>
    <cellStyle name="常规 4 3" xfId="517"/>
    <cellStyle name="常规 5" xfId="518"/>
    <cellStyle name="常规 5 10" xfId="519"/>
    <cellStyle name="常规 5 10 2" xfId="520"/>
    <cellStyle name="常规 8" xfId="521"/>
    <cellStyle name="超链接 2 5 2 3" xfId="522"/>
    <cellStyle name="常规 5 11" xfId="523"/>
    <cellStyle name="常规 5 2 2 2 2" xfId="524"/>
    <cellStyle name="常规 5 2 5" xfId="525"/>
    <cellStyle name="常规 5 2 6" xfId="526"/>
    <cellStyle name="常规 6 2 4 2" xfId="527"/>
    <cellStyle name="常规 5 2 7" xfId="528"/>
    <cellStyle name="常规 6 2 4 2 2" xfId="529"/>
    <cellStyle name="常规 5 2 7 2" xfId="530"/>
    <cellStyle name="常规 5 8" xfId="531"/>
    <cellStyle name="常规 5 4 2 2" xfId="532"/>
    <cellStyle name="常规 5 4 3" xfId="533"/>
    <cellStyle name="常规 5 5 2" xfId="534"/>
    <cellStyle name="超链接 2 2 4" xfId="535"/>
    <cellStyle name="常规 5 5 2 2" xfId="536"/>
    <cellStyle name="超链接 2 2 4 2" xfId="537"/>
    <cellStyle name="常规 5 5 3" xfId="538"/>
    <cellStyle name="超链接 2 2 5" xfId="539"/>
    <cellStyle name="常规 5 6" xfId="540"/>
    <cellStyle name="常规 5 6 2" xfId="541"/>
    <cellStyle name="超链接 2 3 4" xfId="542"/>
    <cellStyle name="常规 5 7" xfId="543"/>
    <cellStyle name="常规 5 7 2" xfId="544"/>
    <cellStyle name="超链接 2 4 4" xfId="545"/>
    <cellStyle name="常规 5 8 2" xfId="546"/>
    <cellStyle name="超链接 2 5 4" xfId="547"/>
    <cellStyle name="超链接 3" xfId="548"/>
    <cellStyle name="常规 5 9" xfId="549"/>
    <cellStyle name="常规 6 2 2 2" xfId="550"/>
    <cellStyle name="常规 6 2 2 2 2" xfId="551"/>
    <cellStyle name="常规 6 2 2 2 2 3" xfId="552"/>
    <cellStyle name="常规 6 2 2 2 3" xfId="553"/>
    <cellStyle name="常规 6 2 2 2 4" xfId="554"/>
    <cellStyle name="常规 6 2 3 2" xfId="555"/>
    <cellStyle name="常规 6 2 3 2 2" xfId="556"/>
    <cellStyle name="常规 6 2 3 2 3" xfId="557"/>
    <cellStyle name="常规 6 2 4 2 3" xfId="558"/>
    <cellStyle name="常规 6 2 5 2" xfId="559"/>
    <cellStyle name="常规 6 2 6" xfId="560"/>
    <cellStyle name="常规 6 2 6 2" xfId="561"/>
    <cellStyle name="常规 6 2 7" xfId="562"/>
    <cellStyle name="常规 6 3 4 2" xfId="563"/>
    <cellStyle name="常规 6 2 8" xfId="564"/>
    <cellStyle name="常规 6 3 4 3" xfId="565"/>
    <cellStyle name="常规 6 2 9" xfId="566"/>
    <cellStyle name="常规 6 3" xfId="567"/>
    <cellStyle name="常规 6 3 2" xfId="568"/>
    <cellStyle name="常规 6 3 2 2" xfId="569"/>
    <cellStyle name="常规 6 3 2 2 2" xfId="570"/>
    <cellStyle name="常规 6 3 2 2 3" xfId="571"/>
    <cellStyle name="常规 6 3 2 3" xfId="572"/>
    <cellStyle name="常规 6 3 3" xfId="573"/>
    <cellStyle name="常规 6 3 3 2" xfId="574"/>
    <cellStyle name="常规 6 3 3 2 2" xfId="575"/>
    <cellStyle name="常规 7 9" xfId="576"/>
    <cellStyle name="常规 6 3 3 2 3" xfId="577"/>
    <cellStyle name="常规 6 3 3 3" xfId="578"/>
    <cellStyle name="常规 6 3 4" xfId="579"/>
    <cellStyle name="常规 6 3 5" xfId="580"/>
    <cellStyle name="常规 6 4 2 3" xfId="581"/>
    <cellStyle name="常规 6 5 2" xfId="582"/>
    <cellStyle name="超链接 3 2 4" xfId="583"/>
    <cellStyle name="常规 6 5 2 2" xfId="584"/>
    <cellStyle name="常规 6 5 3" xfId="585"/>
    <cellStyle name="超链接 2 2 2 2 2" xfId="586"/>
    <cellStyle name="常规 6 5 4" xfId="587"/>
    <cellStyle name="超链接 2 2 2 2 3" xfId="588"/>
    <cellStyle name="常规 6 6" xfId="589"/>
    <cellStyle name="常规 6 6 2" xfId="590"/>
    <cellStyle name="常规 6 6 2 2" xfId="591"/>
    <cellStyle name="常规 6 6 2 3" xfId="592"/>
    <cellStyle name="常规 6 6 3" xfId="593"/>
    <cellStyle name="超链接 2 2 2 3 2" xfId="594"/>
    <cellStyle name="常规 6 6 4" xfId="595"/>
    <cellStyle name="超链接 2 2 2 3 3" xfId="596"/>
    <cellStyle name="常规 6 7" xfId="597"/>
    <cellStyle name="常规 9 2 2" xfId="598"/>
    <cellStyle name="常规 6 7 2" xfId="599"/>
    <cellStyle name="常规 6 7 3" xfId="600"/>
    <cellStyle name="超链接 2 2 2 4 2" xfId="601"/>
    <cellStyle name="常规 6 8" xfId="602"/>
    <cellStyle name="常规 6 8 3" xfId="603"/>
    <cellStyle name="常规 6 9" xfId="604"/>
    <cellStyle name="常规 7" xfId="605"/>
    <cellStyle name="超链接 2 5 2 2" xfId="606"/>
    <cellStyle name="常规 7 10" xfId="607"/>
    <cellStyle name="常规 7 2" xfId="608"/>
    <cellStyle name="常规 7 2 2 2" xfId="609"/>
    <cellStyle name="常规 7 2 3" xfId="610"/>
    <cellStyle name="常规 7 3 2" xfId="611"/>
    <cellStyle name="常规 7 3 2 2" xfId="612"/>
    <cellStyle name="常规 7 3 3" xfId="613"/>
    <cellStyle name="常规 7 4 3" xfId="614"/>
    <cellStyle name="常规 7 5 2" xfId="615"/>
    <cellStyle name="常规 7 6" xfId="616"/>
    <cellStyle name="常规 7 6 2" xfId="617"/>
    <cellStyle name="常规 7 7" xfId="618"/>
    <cellStyle name="常规 7 8" xfId="619"/>
    <cellStyle name="常规 8 2 2" xfId="620"/>
    <cellStyle name="常规 8 2 2 2" xfId="621"/>
    <cellStyle name="常规 8 2 3" xfId="622"/>
    <cellStyle name="常规 8 3 2" xfId="623"/>
    <cellStyle name="常规 8 3 2 2" xfId="624"/>
    <cellStyle name="常规 8 3 3" xfId="625"/>
    <cellStyle name="常规 8 4 2" xfId="626"/>
    <cellStyle name="常规 8 5 2" xfId="627"/>
    <cellStyle name="常规 8 6" xfId="628"/>
    <cellStyle name="常规 8 6 2" xfId="629"/>
    <cellStyle name="常规 8 7" xfId="630"/>
    <cellStyle name="常规 8 7 2" xfId="631"/>
    <cellStyle name="常规 8 8" xfId="632"/>
    <cellStyle name="常规 9" xfId="633"/>
    <cellStyle name="常规 9 2" xfId="634"/>
    <cellStyle name="常规 9 3" xfId="635"/>
    <cellStyle name="超链接 10" xfId="636"/>
    <cellStyle name="超链接 2" xfId="637"/>
    <cellStyle name="超链接 2 5 3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2 5 3" xfId="660"/>
    <cellStyle name="超链接 2 3 3 2 2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66FFFF"/>
      <color rgb="00FF99FF"/>
      <color rgb="00FDE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2451;&#20064;2_&#26426;&#33021;&#35828;&#2612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70"/>
  <sheetViews>
    <sheetView tabSelected="1" zoomScale="85" zoomScaleNormal="85" workbookViewId="0">
      <pane ySplit="1" topLeftCell="A29" activePane="bottomLeft" state="frozen"/>
      <selection/>
      <selection pane="bottomLeft" activeCell="I46" sqref="I46"/>
    </sheetView>
  </sheetViews>
  <sheetFormatPr defaultColWidth="8.87962962962963" defaultRowHeight="15.6"/>
  <cols>
    <col min="1" max="1" width="1.5" style="19" customWidth="1"/>
    <col min="2" max="2" width="6.62962962962963" style="20" customWidth="1"/>
    <col min="3" max="3" width="23.5" style="21" customWidth="1"/>
    <col min="4" max="4" width="26.5" style="21" customWidth="1"/>
    <col min="5" max="6" width="8.87962962962963" style="21" customWidth="1"/>
    <col min="7" max="10" width="7.62962962962963" style="22" customWidth="1"/>
    <col min="11" max="11" width="8.37962962962963" style="21" customWidth="1"/>
    <col min="12" max="12" width="7.25" style="21" customWidth="1"/>
    <col min="13" max="16" width="7.62962962962963" style="22" customWidth="1"/>
    <col min="17" max="17" width="8.37962962962963" style="21" customWidth="1"/>
    <col min="18" max="18" width="83.5" style="21" customWidth="1"/>
    <col min="19" max="19" width="21.8796296296296" style="21" customWidth="1"/>
    <col min="20" max="16384" width="8.87962962962963" style="21"/>
  </cols>
  <sheetData>
    <row r="1" s="14" customFormat="1" ht="30" spans="1:18">
      <c r="A1" s="23"/>
      <c r="B1" s="24" t="s">
        <v>0</v>
      </c>
      <c r="C1" s="25" t="s">
        <v>1</v>
      </c>
      <c r="D1" s="25" t="s">
        <v>2</v>
      </c>
      <c r="E1" s="26" t="s">
        <v>3</v>
      </c>
      <c r="F1" s="27"/>
      <c r="G1" s="28" t="s">
        <v>4</v>
      </c>
      <c r="H1" s="28" t="s">
        <v>5</v>
      </c>
      <c r="I1" s="28" t="s">
        <v>6</v>
      </c>
      <c r="J1" s="28" t="s">
        <v>7</v>
      </c>
      <c r="K1" s="64" t="s">
        <v>8</v>
      </c>
      <c r="L1" s="65" t="s">
        <v>9</v>
      </c>
      <c r="M1" s="66" t="s">
        <v>10</v>
      </c>
      <c r="N1" s="66" t="s">
        <v>11</v>
      </c>
      <c r="O1" s="66" t="s">
        <v>12</v>
      </c>
      <c r="P1" s="66" t="s">
        <v>13</v>
      </c>
      <c r="Q1" s="65" t="s">
        <v>14</v>
      </c>
      <c r="R1" s="75" t="s">
        <v>15</v>
      </c>
    </row>
    <row r="2" spans="1:18">
      <c r="A2" s="19">
        <v>1</v>
      </c>
      <c r="B2" s="29">
        <f>A2</f>
        <v>1</v>
      </c>
      <c r="C2" s="30" t="s">
        <v>16</v>
      </c>
      <c r="D2" s="31"/>
      <c r="E2" s="32"/>
      <c r="F2" s="33"/>
      <c r="G2" s="34">
        <f>MIN(G3:G8)</f>
        <v>44847</v>
      </c>
      <c r="H2" s="34">
        <f>MAX(H3:H8)</f>
        <v>44853</v>
      </c>
      <c r="I2" s="34"/>
      <c r="J2" s="34"/>
      <c r="K2" s="67">
        <f>MIN(K3:K8)</f>
        <v>0.75</v>
      </c>
      <c r="L2" s="68"/>
      <c r="M2" s="34"/>
      <c r="N2" s="34"/>
      <c r="O2" s="34"/>
      <c r="P2" s="34"/>
      <c r="Q2" s="67"/>
      <c r="R2" s="76"/>
    </row>
    <row r="3" outlineLevel="1" spans="2:18">
      <c r="B3" s="83" t="str">
        <f>$B$2&amp;"-1"</f>
        <v>1-1</v>
      </c>
      <c r="C3" s="36"/>
      <c r="D3" s="37" t="s">
        <v>17</v>
      </c>
      <c r="E3" s="38" t="s">
        <v>18</v>
      </c>
      <c r="F3" s="39"/>
      <c r="G3" s="40">
        <v>44847</v>
      </c>
      <c r="H3" s="40">
        <v>44848</v>
      </c>
      <c r="I3" s="40">
        <v>44848</v>
      </c>
      <c r="J3" s="40">
        <v>44848</v>
      </c>
      <c r="K3" s="69">
        <v>1</v>
      </c>
      <c r="L3" s="70" t="s">
        <v>19</v>
      </c>
      <c r="M3" s="40" t="s">
        <v>19</v>
      </c>
      <c r="N3" s="40" t="s">
        <v>19</v>
      </c>
      <c r="O3" s="40" t="s">
        <v>19</v>
      </c>
      <c r="P3" s="40" t="s">
        <v>19</v>
      </c>
      <c r="Q3" s="69" t="s">
        <v>19</v>
      </c>
      <c r="R3" s="77"/>
    </row>
    <row r="4" outlineLevel="1" spans="2:18">
      <c r="B4" s="83" t="str">
        <f>$B$2&amp;"-2"</f>
        <v>1-2</v>
      </c>
      <c r="C4" s="41"/>
      <c r="D4" s="37" t="s">
        <v>20</v>
      </c>
      <c r="E4" s="38" t="s">
        <v>18</v>
      </c>
      <c r="F4" s="39"/>
      <c r="G4" s="40">
        <v>44848</v>
      </c>
      <c r="H4" s="40">
        <v>44848</v>
      </c>
      <c r="I4" s="40">
        <v>44848</v>
      </c>
      <c r="J4" s="40">
        <v>44848</v>
      </c>
      <c r="K4" s="69">
        <v>1</v>
      </c>
      <c r="L4" s="70" t="s">
        <v>19</v>
      </c>
      <c r="M4" s="40" t="s">
        <v>19</v>
      </c>
      <c r="N4" s="40" t="s">
        <v>19</v>
      </c>
      <c r="O4" s="40" t="s">
        <v>19</v>
      </c>
      <c r="P4" s="40" t="s">
        <v>19</v>
      </c>
      <c r="Q4" s="69" t="s">
        <v>19</v>
      </c>
      <c r="R4" s="77" t="s">
        <v>21</v>
      </c>
    </row>
    <row r="5" outlineLevel="1" spans="2:18">
      <c r="B5" s="83" t="str">
        <f>$B$2&amp;"-3"</f>
        <v>1-3</v>
      </c>
      <c r="C5" s="41"/>
      <c r="D5" s="37" t="s">
        <v>22</v>
      </c>
      <c r="E5" s="38" t="s">
        <v>18</v>
      </c>
      <c r="F5" s="39"/>
      <c r="G5" s="40">
        <v>44849</v>
      </c>
      <c r="H5" s="40">
        <v>44853</v>
      </c>
      <c r="I5" s="40">
        <v>44858</v>
      </c>
      <c r="J5" s="40"/>
      <c r="K5" s="69">
        <v>0.75</v>
      </c>
      <c r="L5" s="70" t="s">
        <v>19</v>
      </c>
      <c r="M5" s="40" t="s">
        <v>19</v>
      </c>
      <c r="N5" s="40" t="s">
        <v>19</v>
      </c>
      <c r="O5" s="40" t="s">
        <v>19</v>
      </c>
      <c r="P5" s="40" t="s">
        <v>19</v>
      </c>
      <c r="Q5" s="69" t="s">
        <v>19</v>
      </c>
      <c r="R5" s="77" t="s">
        <v>21</v>
      </c>
    </row>
    <row r="6" outlineLevel="1" spans="2:18">
      <c r="B6" s="83" t="str">
        <f>$B$2&amp;"-4"</f>
        <v>1-4</v>
      </c>
      <c r="C6" s="41"/>
      <c r="D6" s="37" t="s">
        <v>23</v>
      </c>
      <c r="E6" s="38" t="s">
        <v>18</v>
      </c>
      <c r="F6" s="39"/>
      <c r="G6" s="40">
        <v>44848</v>
      </c>
      <c r="H6" s="40">
        <v>44848</v>
      </c>
      <c r="I6" s="40">
        <v>44848</v>
      </c>
      <c r="J6" s="40">
        <v>44848</v>
      </c>
      <c r="K6" s="69">
        <v>1</v>
      </c>
      <c r="L6" s="70" t="s">
        <v>19</v>
      </c>
      <c r="M6" s="40" t="s">
        <v>19</v>
      </c>
      <c r="N6" s="40" t="s">
        <v>19</v>
      </c>
      <c r="O6" s="40" t="s">
        <v>19</v>
      </c>
      <c r="P6" s="40" t="s">
        <v>19</v>
      </c>
      <c r="Q6" s="69" t="s">
        <v>19</v>
      </c>
      <c r="R6" s="77" t="s">
        <v>24</v>
      </c>
    </row>
    <row r="7" outlineLevel="1" spans="2:18">
      <c r="B7" s="83" t="str">
        <f>$B$2&amp;"-5"</f>
        <v>1-5</v>
      </c>
      <c r="C7" s="41"/>
      <c r="D7" s="37" t="s">
        <v>25</v>
      </c>
      <c r="E7" s="38" t="s">
        <v>18</v>
      </c>
      <c r="F7" s="39"/>
      <c r="G7" s="40">
        <v>44853</v>
      </c>
      <c r="H7" s="40">
        <v>44853</v>
      </c>
      <c r="I7" s="40">
        <v>44853</v>
      </c>
      <c r="J7" s="40">
        <v>44853</v>
      </c>
      <c r="K7" s="69">
        <v>1</v>
      </c>
      <c r="L7" s="70" t="s">
        <v>19</v>
      </c>
      <c r="M7" s="40" t="s">
        <v>19</v>
      </c>
      <c r="N7" s="40" t="s">
        <v>19</v>
      </c>
      <c r="O7" s="40" t="s">
        <v>19</v>
      </c>
      <c r="P7" s="40" t="s">
        <v>19</v>
      </c>
      <c r="Q7" s="69" t="s">
        <v>19</v>
      </c>
      <c r="R7" s="77" t="s">
        <v>26</v>
      </c>
    </row>
    <row r="8" outlineLevel="1" spans="2:18">
      <c r="B8" s="83" t="str">
        <f>$B$2&amp;"-6"</f>
        <v>1-6</v>
      </c>
      <c r="C8" s="41"/>
      <c r="D8" s="37" t="s">
        <v>27</v>
      </c>
      <c r="E8" s="38" t="s">
        <v>28</v>
      </c>
      <c r="F8" s="39"/>
      <c r="G8" s="40">
        <v>44848</v>
      </c>
      <c r="H8" s="40">
        <v>44848</v>
      </c>
      <c r="I8" s="40">
        <v>44848</v>
      </c>
      <c r="J8" s="40">
        <v>44849</v>
      </c>
      <c r="K8" s="69">
        <v>1</v>
      </c>
      <c r="L8" s="70" t="s">
        <v>19</v>
      </c>
      <c r="M8" s="40" t="s">
        <v>19</v>
      </c>
      <c r="N8" s="40" t="s">
        <v>19</v>
      </c>
      <c r="O8" s="40" t="s">
        <v>19</v>
      </c>
      <c r="P8" s="40" t="s">
        <v>19</v>
      </c>
      <c r="Q8" s="69" t="s">
        <v>19</v>
      </c>
      <c r="R8" s="77"/>
    </row>
    <row r="9" spans="1:18">
      <c r="A9" s="19">
        <v>2</v>
      </c>
      <c r="B9" s="29">
        <f>A9</f>
        <v>2</v>
      </c>
      <c r="C9" s="30" t="s">
        <v>29</v>
      </c>
      <c r="D9" s="31"/>
      <c r="E9" s="32"/>
      <c r="F9" s="33"/>
      <c r="G9" s="34">
        <f>MIN(G10:G37)</f>
        <v>44875</v>
      </c>
      <c r="H9" s="34">
        <f>MAX(H10:H37)</f>
        <v>44890</v>
      </c>
      <c r="I9" s="34"/>
      <c r="J9" s="34"/>
      <c r="K9" s="67">
        <f>MIN(K10:K37)</f>
        <v>0.9</v>
      </c>
      <c r="L9" s="68"/>
      <c r="M9" s="34">
        <f>MIN(M10:M37)</f>
        <v>0</v>
      </c>
      <c r="N9" s="34">
        <f>MAX(N10:N37)</f>
        <v>0</v>
      </c>
      <c r="O9" s="34"/>
      <c r="P9" s="34"/>
      <c r="Q9" s="67">
        <f>MIN(Q10:Q37)</f>
        <v>0</v>
      </c>
      <c r="R9" s="76"/>
    </row>
    <row r="10" spans="2:18">
      <c r="B10" s="83" t="str">
        <f>$B$9&amp;"-1"</f>
        <v>2-1</v>
      </c>
      <c r="C10" s="36"/>
      <c r="D10" s="42" t="s">
        <v>30</v>
      </c>
      <c r="E10" s="43" t="s">
        <v>18</v>
      </c>
      <c r="F10" s="44"/>
      <c r="G10" s="45">
        <v>44875</v>
      </c>
      <c r="H10" s="45">
        <v>44875</v>
      </c>
      <c r="I10" s="45">
        <v>44875</v>
      </c>
      <c r="J10" s="45">
        <v>44875</v>
      </c>
      <c r="K10" s="71">
        <v>1</v>
      </c>
      <c r="L10" s="72" t="s">
        <v>19</v>
      </c>
      <c r="M10" s="45" t="s">
        <v>19</v>
      </c>
      <c r="N10" s="45" t="s">
        <v>19</v>
      </c>
      <c r="O10" s="45" t="s">
        <v>19</v>
      </c>
      <c r="P10" s="45" t="s">
        <v>19</v>
      </c>
      <c r="Q10" s="45" t="s">
        <v>19</v>
      </c>
      <c r="R10" s="78"/>
    </row>
    <row r="11" spans="2:18">
      <c r="B11" s="35" t="str">
        <f>$B$9&amp;"-1"</f>
        <v>2-1</v>
      </c>
      <c r="C11" s="46"/>
      <c r="D11" s="47" t="s">
        <v>31</v>
      </c>
      <c r="E11" s="39" t="s">
        <v>32</v>
      </c>
      <c r="F11" s="39" t="s">
        <v>33</v>
      </c>
      <c r="G11" s="40">
        <v>44879</v>
      </c>
      <c r="H11" s="40">
        <v>44885</v>
      </c>
      <c r="I11" s="40">
        <v>44885</v>
      </c>
      <c r="J11" s="40">
        <v>44885</v>
      </c>
      <c r="K11" s="69">
        <v>1</v>
      </c>
      <c r="L11" s="70"/>
      <c r="M11" s="40"/>
      <c r="N11" s="40"/>
      <c r="O11" s="73"/>
      <c r="P11" s="73"/>
      <c r="Q11" s="69">
        <v>0</v>
      </c>
      <c r="R11" s="77"/>
    </row>
    <row r="12" spans="2:18">
      <c r="B12" s="35" t="str">
        <f>$B$9&amp;"-1"</f>
        <v>2-1</v>
      </c>
      <c r="C12" s="46"/>
      <c r="D12" s="47" t="s">
        <v>34</v>
      </c>
      <c r="E12" s="39" t="s">
        <v>35</v>
      </c>
      <c r="F12" s="39" t="s">
        <v>35</v>
      </c>
      <c r="G12" s="40">
        <v>44879</v>
      </c>
      <c r="H12" s="40">
        <v>44885</v>
      </c>
      <c r="I12" s="40">
        <v>44885</v>
      </c>
      <c r="J12" s="40">
        <v>44885</v>
      </c>
      <c r="K12" s="69">
        <v>1</v>
      </c>
      <c r="L12" s="70"/>
      <c r="M12" s="40"/>
      <c r="N12" s="40"/>
      <c r="O12" s="73"/>
      <c r="P12" s="73"/>
      <c r="Q12" s="69">
        <v>0</v>
      </c>
      <c r="R12" s="77"/>
    </row>
    <row r="13" spans="2:18">
      <c r="B13" s="35" t="str">
        <f>$B$9&amp;"-2"</f>
        <v>2-2</v>
      </c>
      <c r="C13" s="46"/>
      <c r="D13" s="48" t="s">
        <v>36</v>
      </c>
      <c r="E13" s="49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78"/>
    </row>
    <row r="14" spans="2:18">
      <c r="B14" s="35"/>
      <c r="C14" s="46"/>
      <c r="D14" s="51" t="s">
        <v>37</v>
      </c>
      <c r="E14" s="52" t="s">
        <v>32</v>
      </c>
      <c r="F14" s="39"/>
      <c r="G14" s="40">
        <v>44879</v>
      </c>
      <c r="H14" s="40">
        <v>44885</v>
      </c>
      <c r="I14" s="40">
        <v>44879</v>
      </c>
      <c r="J14" s="40">
        <v>44885</v>
      </c>
      <c r="K14" s="69">
        <v>1</v>
      </c>
      <c r="L14" s="70"/>
      <c r="M14" s="40"/>
      <c r="N14" s="40"/>
      <c r="O14" s="73"/>
      <c r="P14" s="73"/>
      <c r="Q14" s="69">
        <v>0</v>
      </c>
      <c r="R14" s="77"/>
    </row>
    <row r="15" spans="2:18">
      <c r="B15" s="35"/>
      <c r="C15" s="46"/>
      <c r="D15" s="51" t="s">
        <v>38</v>
      </c>
      <c r="E15" s="52" t="s">
        <v>32</v>
      </c>
      <c r="F15" s="39"/>
      <c r="G15" s="40">
        <v>44879</v>
      </c>
      <c r="H15" s="40">
        <v>44885</v>
      </c>
      <c r="I15" s="40">
        <v>44879</v>
      </c>
      <c r="J15" s="40">
        <v>44885</v>
      </c>
      <c r="K15" s="69">
        <v>1</v>
      </c>
      <c r="L15" s="70"/>
      <c r="M15" s="40"/>
      <c r="N15" s="40"/>
      <c r="O15" s="73"/>
      <c r="P15" s="73"/>
      <c r="Q15" s="69">
        <v>0</v>
      </c>
      <c r="R15" s="77"/>
    </row>
    <row r="16" spans="2:18">
      <c r="B16" s="35"/>
      <c r="C16" s="46"/>
      <c r="D16" s="51" t="s">
        <v>39</v>
      </c>
      <c r="E16" s="52" t="s">
        <v>32</v>
      </c>
      <c r="F16" s="39"/>
      <c r="G16" s="40">
        <v>44879</v>
      </c>
      <c r="H16" s="40">
        <v>44885</v>
      </c>
      <c r="I16" s="40">
        <v>44879</v>
      </c>
      <c r="J16" s="40">
        <v>44885</v>
      </c>
      <c r="K16" s="69">
        <v>1</v>
      </c>
      <c r="L16" s="70"/>
      <c r="M16" s="40"/>
      <c r="N16" s="40"/>
      <c r="O16" s="73"/>
      <c r="P16" s="73"/>
      <c r="Q16" s="69">
        <v>0</v>
      </c>
      <c r="R16" s="77"/>
    </row>
    <row r="17" spans="2:18">
      <c r="B17" s="35"/>
      <c r="C17" s="46"/>
      <c r="D17" s="51" t="s">
        <v>40</v>
      </c>
      <c r="E17" s="52" t="s">
        <v>32</v>
      </c>
      <c r="F17" s="39"/>
      <c r="G17" s="40">
        <v>44879</v>
      </c>
      <c r="H17" s="40">
        <v>44885</v>
      </c>
      <c r="I17" s="40">
        <v>44879</v>
      </c>
      <c r="J17" s="40">
        <v>44885</v>
      </c>
      <c r="K17" s="69">
        <v>1</v>
      </c>
      <c r="L17" s="70"/>
      <c r="M17" s="40"/>
      <c r="N17" s="40"/>
      <c r="O17" s="73"/>
      <c r="P17" s="73"/>
      <c r="Q17" s="69">
        <v>0</v>
      </c>
      <c r="R17" s="77"/>
    </row>
    <row r="18" spans="2:18">
      <c r="B18" s="35"/>
      <c r="C18" s="46"/>
      <c r="D18" s="51" t="s">
        <v>41</v>
      </c>
      <c r="E18" s="52" t="s">
        <v>33</v>
      </c>
      <c r="F18" s="39"/>
      <c r="G18" s="40">
        <v>44879</v>
      </c>
      <c r="H18" s="40">
        <v>44885</v>
      </c>
      <c r="I18" s="40">
        <v>44882</v>
      </c>
      <c r="J18" s="40">
        <v>44882</v>
      </c>
      <c r="K18" s="69">
        <v>1</v>
      </c>
      <c r="L18" s="70"/>
      <c r="M18" s="40"/>
      <c r="N18" s="40"/>
      <c r="O18" s="73"/>
      <c r="P18" s="73"/>
      <c r="Q18" s="69">
        <v>0</v>
      </c>
      <c r="R18" s="77"/>
    </row>
    <row r="19" spans="2:18">
      <c r="B19" s="35"/>
      <c r="C19" s="46"/>
      <c r="D19" s="51" t="s">
        <v>42</v>
      </c>
      <c r="E19" s="52" t="s">
        <v>33</v>
      </c>
      <c r="F19" s="39"/>
      <c r="G19" s="40">
        <v>44879</v>
      </c>
      <c r="H19" s="40">
        <v>44885</v>
      </c>
      <c r="I19" s="40">
        <v>44882</v>
      </c>
      <c r="J19" s="40">
        <v>44882</v>
      </c>
      <c r="K19" s="69">
        <v>1</v>
      </c>
      <c r="L19" s="70"/>
      <c r="M19" s="40"/>
      <c r="N19" s="40"/>
      <c r="O19" s="73"/>
      <c r="P19" s="73"/>
      <c r="Q19" s="69">
        <v>0</v>
      </c>
      <c r="R19" s="77"/>
    </row>
    <row r="20" spans="2:18">
      <c r="B20" s="35"/>
      <c r="C20" s="46"/>
      <c r="D20" s="51" t="s">
        <v>43</v>
      </c>
      <c r="E20" s="52" t="s">
        <v>33</v>
      </c>
      <c r="F20" s="39"/>
      <c r="G20" s="40">
        <v>44879</v>
      </c>
      <c r="H20" s="40">
        <v>44885</v>
      </c>
      <c r="I20" s="40">
        <v>44882</v>
      </c>
      <c r="J20" s="40">
        <v>44882</v>
      </c>
      <c r="K20" s="69">
        <v>1</v>
      </c>
      <c r="L20" s="70"/>
      <c r="M20" s="40"/>
      <c r="N20" s="40"/>
      <c r="O20" s="73"/>
      <c r="P20" s="73"/>
      <c r="Q20" s="69">
        <v>0</v>
      </c>
      <c r="R20" s="77"/>
    </row>
    <row r="21" spans="2:18">
      <c r="B21" s="35"/>
      <c r="C21" s="46"/>
      <c r="D21" s="53" t="s">
        <v>44</v>
      </c>
      <c r="E21" s="52" t="s">
        <v>33</v>
      </c>
      <c r="F21" s="39"/>
      <c r="G21" s="40">
        <v>44879</v>
      </c>
      <c r="H21" s="40">
        <v>44885</v>
      </c>
      <c r="I21" s="40">
        <v>44882</v>
      </c>
      <c r="J21" s="40">
        <v>44885</v>
      </c>
      <c r="K21" s="69">
        <v>1</v>
      </c>
      <c r="L21" s="70"/>
      <c r="M21" s="40"/>
      <c r="N21" s="40"/>
      <c r="O21" s="73"/>
      <c r="P21" s="73"/>
      <c r="Q21" s="69">
        <v>0</v>
      </c>
      <c r="R21" s="77"/>
    </row>
    <row r="22" outlineLevel="1" spans="2:18">
      <c r="B22" s="35" t="str">
        <f>$B$9&amp;"-3"</f>
        <v>2-3</v>
      </c>
      <c r="C22" s="46"/>
      <c r="D22" s="51" t="s">
        <v>45</v>
      </c>
      <c r="E22" s="39" t="s">
        <v>32</v>
      </c>
      <c r="F22" s="39" t="s">
        <v>33</v>
      </c>
      <c r="G22" s="40">
        <v>44879</v>
      </c>
      <c r="H22" s="40">
        <v>44885</v>
      </c>
      <c r="I22" s="40">
        <v>44882</v>
      </c>
      <c r="J22" s="40">
        <v>44885</v>
      </c>
      <c r="K22" s="69">
        <v>1</v>
      </c>
      <c r="L22" s="70"/>
      <c r="M22" s="40"/>
      <c r="N22" s="40"/>
      <c r="O22" s="73"/>
      <c r="P22" s="73"/>
      <c r="Q22" s="69">
        <v>0</v>
      </c>
      <c r="R22" s="77"/>
    </row>
    <row r="23" outlineLevel="1" spans="2:18">
      <c r="B23" s="35" t="str">
        <f t="shared" ref="B23:B29" si="0">$B$9&amp;"-4"</f>
        <v>2-4</v>
      </c>
      <c r="C23" s="46"/>
      <c r="D23" s="48" t="s">
        <v>46</v>
      </c>
      <c r="E23" s="49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78"/>
    </row>
    <row r="24" outlineLevel="1" spans="2:18">
      <c r="B24" s="35" t="str">
        <f t="shared" si="0"/>
        <v>2-4</v>
      </c>
      <c r="C24" s="46"/>
      <c r="D24" s="54" t="s">
        <v>47</v>
      </c>
      <c r="E24" s="52" t="s">
        <v>48</v>
      </c>
      <c r="F24" s="39"/>
      <c r="G24" s="40">
        <v>44879</v>
      </c>
      <c r="H24" s="40">
        <v>44885</v>
      </c>
      <c r="I24" s="40">
        <v>44883</v>
      </c>
      <c r="J24" s="40">
        <v>44883</v>
      </c>
      <c r="K24" s="69">
        <v>1</v>
      </c>
      <c r="L24" s="70"/>
      <c r="M24" s="40"/>
      <c r="N24" s="40"/>
      <c r="O24" s="73"/>
      <c r="P24" s="73"/>
      <c r="Q24" s="69">
        <v>0</v>
      </c>
      <c r="R24" s="77"/>
    </row>
    <row r="25" outlineLevel="1" spans="2:18">
      <c r="B25" s="35" t="str">
        <f t="shared" si="0"/>
        <v>2-4</v>
      </c>
      <c r="C25" s="46"/>
      <c r="D25" s="54" t="s">
        <v>49</v>
      </c>
      <c r="E25" s="39" t="s">
        <v>50</v>
      </c>
      <c r="F25" s="39" t="s">
        <v>50</v>
      </c>
      <c r="G25" s="40">
        <v>44879</v>
      </c>
      <c r="H25" s="40">
        <v>44885</v>
      </c>
      <c r="I25" s="40">
        <v>44899</v>
      </c>
      <c r="J25" s="40">
        <v>44899</v>
      </c>
      <c r="K25" s="69">
        <v>1</v>
      </c>
      <c r="L25" s="70"/>
      <c r="M25" s="40"/>
      <c r="N25" s="40"/>
      <c r="O25" s="73"/>
      <c r="P25" s="73"/>
      <c r="Q25" s="69">
        <v>0</v>
      </c>
      <c r="R25" s="77"/>
    </row>
    <row r="26" outlineLevel="1" spans="2:18">
      <c r="B26" s="35" t="str">
        <f t="shared" si="0"/>
        <v>2-4</v>
      </c>
      <c r="C26" s="46"/>
      <c r="D26" s="54" t="s">
        <v>51</v>
      </c>
      <c r="E26" s="39" t="s">
        <v>52</v>
      </c>
      <c r="F26" s="39" t="s">
        <v>52</v>
      </c>
      <c r="G26" s="40">
        <v>44879</v>
      </c>
      <c r="H26" s="40">
        <v>44885</v>
      </c>
      <c r="I26" s="40">
        <v>44884</v>
      </c>
      <c r="J26" s="40">
        <v>44885</v>
      </c>
      <c r="K26" s="69">
        <v>1</v>
      </c>
      <c r="L26" s="70"/>
      <c r="M26" s="40"/>
      <c r="N26" s="40"/>
      <c r="O26" s="73"/>
      <c r="P26" s="73"/>
      <c r="Q26" s="69">
        <v>0</v>
      </c>
      <c r="R26" s="77"/>
    </row>
    <row r="27" outlineLevel="1" spans="2:18">
      <c r="B27" s="35" t="str">
        <f t="shared" si="0"/>
        <v>2-4</v>
      </c>
      <c r="C27" s="46"/>
      <c r="D27" s="54" t="s">
        <v>53</v>
      </c>
      <c r="E27" s="39" t="s">
        <v>54</v>
      </c>
      <c r="F27" s="39" t="s">
        <v>54</v>
      </c>
      <c r="G27" s="40">
        <v>44879</v>
      </c>
      <c r="H27" s="40">
        <v>44885</v>
      </c>
      <c r="I27" s="40">
        <v>44885</v>
      </c>
      <c r="J27" s="40"/>
      <c r="K27" s="69">
        <v>0.9</v>
      </c>
      <c r="L27" s="70"/>
      <c r="M27" s="40"/>
      <c r="N27" s="40"/>
      <c r="O27" s="73"/>
      <c r="P27" s="73"/>
      <c r="Q27" s="69">
        <v>0</v>
      </c>
      <c r="R27" s="77"/>
    </row>
    <row r="28" outlineLevel="1" spans="2:19">
      <c r="B28" s="35" t="str">
        <f t="shared" si="0"/>
        <v>2-4</v>
      </c>
      <c r="C28" s="46"/>
      <c r="D28" s="54" t="s">
        <v>55</v>
      </c>
      <c r="E28" s="39" t="s">
        <v>56</v>
      </c>
      <c r="F28" s="39" t="s">
        <v>56</v>
      </c>
      <c r="G28" s="40">
        <v>44879</v>
      </c>
      <c r="H28" s="40">
        <v>44885</v>
      </c>
      <c r="I28" s="40">
        <v>44887</v>
      </c>
      <c r="J28" s="40">
        <v>44887</v>
      </c>
      <c r="K28" s="69">
        <v>1</v>
      </c>
      <c r="L28" s="70"/>
      <c r="M28" s="40"/>
      <c r="N28" s="40"/>
      <c r="O28" s="73"/>
      <c r="P28" s="73"/>
      <c r="Q28" s="69">
        <v>0</v>
      </c>
      <c r="R28" s="77"/>
      <c r="S28" s="79"/>
    </row>
    <row r="29" outlineLevel="1" spans="2:19">
      <c r="B29" s="35" t="str">
        <f t="shared" si="0"/>
        <v>2-4</v>
      </c>
      <c r="C29" s="46"/>
      <c r="D29" s="55" t="s">
        <v>57</v>
      </c>
      <c r="E29" s="39" t="s">
        <v>58</v>
      </c>
      <c r="F29" s="39" t="s">
        <v>58</v>
      </c>
      <c r="G29" s="40">
        <v>44879</v>
      </c>
      <c r="H29" s="40">
        <v>44885</v>
      </c>
      <c r="I29" s="40">
        <v>44887</v>
      </c>
      <c r="J29" s="40">
        <v>44887</v>
      </c>
      <c r="K29" s="69">
        <v>1</v>
      </c>
      <c r="L29" s="70"/>
      <c r="M29" s="40"/>
      <c r="N29" s="40"/>
      <c r="O29" s="73"/>
      <c r="P29" s="73"/>
      <c r="Q29" s="69">
        <v>0</v>
      </c>
      <c r="R29" s="77"/>
      <c r="S29" s="79"/>
    </row>
    <row r="30" outlineLevel="1" spans="2:18">
      <c r="B30" s="35" t="str">
        <f t="shared" ref="B30:B36" si="1">$B$9&amp;"-5"</f>
        <v>2-5</v>
      </c>
      <c r="C30" s="46"/>
      <c r="D30" s="48" t="s">
        <v>59</v>
      </c>
      <c r="E30" s="49"/>
      <c r="F30" s="49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78"/>
    </row>
    <row r="31" outlineLevel="1" spans="2:18">
      <c r="B31" s="35" t="str">
        <f t="shared" si="1"/>
        <v>2-5</v>
      </c>
      <c r="C31" s="46"/>
      <c r="D31" s="54" t="s">
        <v>47</v>
      </c>
      <c r="E31" s="52" t="s">
        <v>50</v>
      </c>
      <c r="F31" s="39"/>
      <c r="G31" s="40">
        <v>44879</v>
      </c>
      <c r="H31" s="40">
        <v>44890</v>
      </c>
      <c r="I31" s="40">
        <v>44884</v>
      </c>
      <c r="J31" s="40">
        <v>44884</v>
      </c>
      <c r="K31" s="69">
        <v>1</v>
      </c>
      <c r="L31" s="70"/>
      <c r="M31" s="40"/>
      <c r="N31" s="40"/>
      <c r="O31" s="73"/>
      <c r="P31" s="73"/>
      <c r="Q31" s="69">
        <v>0</v>
      </c>
      <c r="R31" s="80"/>
    </row>
    <row r="32" outlineLevel="1" spans="2:18">
      <c r="B32" s="35" t="str">
        <f t="shared" si="1"/>
        <v>2-5</v>
      </c>
      <c r="C32" s="46"/>
      <c r="D32" s="54" t="s">
        <v>49</v>
      </c>
      <c r="E32" s="39" t="s">
        <v>50</v>
      </c>
      <c r="F32" s="39" t="s">
        <v>50</v>
      </c>
      <c r="G32" s="40">
        <v>44879</v>
      </c>
      <c r="H32" s="40">
        <v>44890</v>
      </c>
      <c r="I32" s="40">
        <v>44899</v>
      </c>
      <c r="J32" s="40">
        <v>44899</v>
      </c>
      <c r="K32" s="69">
        <v>1</v>
      </c>
      <c r="L32" s="70"/>
      <c r="M32" s="40"/>
      <c r="N32" s="40"/>
      <c r="O32" s="73"/>
      <c r="P32" s="73"/>
      <c r="Q32" s="69">
        <v>0</v>
      </c>
      <c r="R32" s="77"/>
    </row>
    <row r="33" outlineLevel="1" spans="2:18">
      <c r="B33" s="35" t="str">
        <f t="shared" si="1"/>
        <v>2-5</v>
      </c>
      <c r="C33" s="46"/>
      <c r="D33" s="54" t="s">
        <v>51</v>
      </c>
      <c r="E33" s="39" t="s">
        <v>52</v>
      </c>
      <c r="F33" s="39" t="s">
        <v>52</v>
      </c>
      <c r="G33" s="40">
        <v>44879</v>
      </c>
      <c r="H33" s="40">
        <v>44890</v>
      </c>
      <c r="I33" s="40">
        <v>44884</v>
      </c>
      <c r="J33" s="40">
        <v>44888</v>
      </c>
      <c r="K33" s="69">
        <v>1</v>
      </c>
      <c r="L33" s="70"/>
      <c r="M33" s="40"/>
      <c r="N33" s="40"/>
      <c r="O33" s="73"/>
      <c r="P33" s="73"/>
      <c r="Q33" s="69">
        <v>0</v>
      </c>
      <c r="R33" s="77"/>
    </row>
    <row r="34" outlineLevel="1" spans="2:19">
      <c r="B34" s="35" t="str">
        <f t="shared" si="1"/>
        <v>2-5</v>
      </c>
      <c r="C34" s="46"/>
      <c r="D34" s="54" t="s">
        <v>53</v>
      </c>
      <c r="E34" s="39" t="s">
        <v>54</v>
      </c>
      <c r="F34" s="39" t="s">
        <v>60</v>
      </c>
      <c r="G34" s="40">
        <v>44879</v>
      </c>
      <c r="H34" s="40">
        <v>44890</v>
      </c>
      <c r="I34" s="40">
        <v>44885</v>
      </c>
      <c r="J34" s="40">
        <v>44892</v>
      </c>
      <c r="K34" s="69">
        <v>1</v>
      </c>
      <c r="L34" s="70"/>
      <c r="M34" s="40"/>
      <c r="N34" s="40"/>
      <c r="O34" s="73"/>
      <c r="P34" s="73"/>
      <c r="Q34" s="69">
        <v>0</v>
      </c>
      <c r="R34" s="80"/>
      <c r="S34" s="81"/>
    </row>
    <row r="35" outlineLevel="1" spans="2:18">
      <c r="B35" s="35" t="str">
        <f t="shared" si="1"/>
        <v>2-5</v>
      </c>
      <c r="C35" s="46"/>
      <c r="D35" s="54" t="s">
        <v>55</v>
      </c>
      <c r="E35" s="39" t="s">
        <v>56</v>
      </c>
      <c r="F35" s="39" t="s">
        <v>61</v>
      </c>
      <c r="G35" s="40">
        <v>44879</v>
      </c>
      <c r="H35" s="40">
        <v>44890</v>
      </c>
      <c r="I35" s="40">
        <v>44887</v>
      </c>
      <c r="J35" s="40">
        <v>44887</v>
      </c>
      <c r="K35" s="69">
        <v>1</v>
      </c>
      <c r="L35" s="70"/>
      <c r="M35" s="40"/>
      <c r="N35" s="40"/>
      <c r="O35" s="73"/>
      <c r="P35" s="73"/>
      <c r="Q35" s="69">
        <v>0</v>
      </c>
      <c r="R35" s="77"/>
    </row>
    <row r="36" outlineLevel="1" spans="2:18">
      <c r="B36" s="35" t="str">
        <f t="shared" si="1"/>
        <v>2-5</v>
      </c>
      <c r="C36" s="46"/>
      <c r="D36" s="55" t="s">
        <v>57</v>
      </c>
      <c r="E36" s="39" t="s">
        <v>58</v>
      </c>
      <c r="F36" s="39" t="s">
        <v>61</v>
      </c>
      <c r="G36" s="40">
        <v>44879</v>
      </c>
      <c r="H36" s="40">
        <v>44890</v>
      </c>
      <c r="I36" s="40">
        <v>44887</v>
      </c>
      <c r="J36" s="40">
        <v>44887</v>
      </c>
      <c r="K36" s="69">
        <v>1</v>
      </c>
      <c r="L36" s="70"/>
      <c r="M36" s="40"/>
      <c r="N36" s="40"/>
      <c r="O36" s="73"/>
      <c r="P36" s="73"/>
      <c r="Q36" s="69">
        <v>0</v>
      </c>
      <c r="R36" s="77"/>
    </row>
    <row r="37" outlineLevel="1" spans="2:19">
      <c r="B37" s="35" t="str">
        <f>$B$9&amp;"-6"</f>
        <v>2-6</v>
      </c>
      <c r="C37" s="46"/>
      <c r="D37" s="56" t="s">
        <v>62</v>
      </c>
      <c r="E37" s="52" t="s">
        <v>48</v>
      </c>
      <c r="F37" s="39"/>
      <c r="G37" s="40">
        <v>44879</v>
      </c>
      <c r="H37" s="40">
        <v>44885</v>
      </c>
      <c r="I37" s="40">
        <v>44884</v>
      </c>
      <c r="J37" s="40">
        <v>44884</v>
      </c>
      <c r="K37" s="69">
        <v>1</v>
      </c>
      <c r="L37" s="70"/>
      <c r="M37" s="40"/>
      <c r="N37" s="40"/>
      <c r="O37" s="73"/>
      <c r="P37" s="73"/>
      <c r="Q37" s="69">
        <v>0</v>
      </c>
      <c r="R37" s="77"/>
      <c r="S37" s="79"/>
    </row>
    <row r="38" spans="1:18">
      <c r="A38" s="19">
        <v>3</v>
      </c>
      <c r="B38" s="29">
        <f>A38</f>
        <v>3</v>
      </c>
      <c r="C38" s="30" t="s">
        <v>63</v>
      </c>
      <c r="D38" s="57"/>
      <c r="E38" s="58"/>
      <c r="F38" s="58"/>
      <c r="G38" s="34">
        <f>MIN(G39:G51)</f>
        <v>44883</v>
      </c>
      <c r="H38" s="59">
        <f>MAX(H40:H51)</f>
        <v>44907</v>
      </c>
      <c r="I38" s="59"/>
      <c r="J38" s="59"/>
      <c r="K38" s="74">
        <f>MIN(K40:K59)</f>
        <v>0</v>
      </c>
      <c r="L38" s="58"/>
      <c r="M38" s="34">
        <f>MIN(M40:M51)</f>
        <v>0</v>
      </c>
      <c r="N38" s="59">
        <f>MAX(N40:N51)</f>
        <v>0</v>
      </c>
      <c r="O38" s="59"/>
      <c r="P38" s="59"/>
      <c r="Q38" s="74">
        <f>MIN(Q40:Q59)</f>
        <v>0</v>
      </c>
      <c r="R38" s="82"/>
    </row>
    <row r="39" spans="2:18">
      <c r="B39" s="35" t="str">
        <f>$B$38&amp;"-1"</f>
        <v>3-1</v>
      </c>
      <c r="C39" s="36"/>
      <c r="D39" s="60" t="s">
        <v>64</v>
      </c>
      <c r="E39" s="39" t="s">
        <v>35</v>
      </c>
      <c r="F39" s="39" t="s">
        <v>33</v>
      </c>
      <c r="G39" s="40">
        <v>44883</v>
      </c>
      <c r="H39" s="40">
        <v>44892</v>
      </c>
      <c r="I39" s="40">
        <v>44892</v>
      </c>
      <c r="J39" s="40">
        <v>44892</v>
      </c>
      <c r="K39" s="69">
        <v>1</v>
      </c>
      <c r="L39" s="70"/>
      <c r="M39" s="40"/>
      <c r="N39" s="40"/>
      <c r="O39" s="73"/>
      <c r="P39" s="73"/>
      <c r="Q39" s="69">
        <v>0</v>
      </c>
      <c r="R39" s="77"/>
    </row>
    <row r="40" spans="2:18">
      <c r="B40" s="83" t="str">
        <f>$B$38&amp;"-1"</f>
        <v>3-1</v>
      </c>
      <c r="C40" s="41"/>
      <c r="D40" s="60" t="s">
        <v>65</v>
      </c>
      <c r="E40" s="39" t="s">
        <v>48</v>
      </c>
      <c r="F40" s="39" t="s">
        <v>48</v>
      </c>
      <c r="G40" s="40">
        <v>44886</v>
      </c>
      <c r="H40" s="40">
        <v>44907</v>
      </c>
      <c r="I40" s="40">
        <v>44899</v>
      </c>
      <c r="J40" s="40">
        <v>44899</v>
      </c>
      <c r="K40" s="69">
        <v>1</v>
      </c>
      <c r="L40" s="70"/>
      <c r="M40" s="40"/>
      <c r="N40" s="40"/>
      <c r="O40" s="73"/>
      <c r="P40" s="73"/>
      <c r="Q40" s="69">
        <v>0</v>
      </c>
      <c r="R40" s="77"/>
    </row>
    <row r="41" spans="2:18">
      <c r="B41" s="35" t="str">
        <f>$B$38&amp;"-1"</f>
        <v>3-1</v>
      </c>
      <c r="C41" s="46"/>
      <c r="D41" s="61" t="s">
        <v>66</v>
      </c>
      <c r="E41" s="39" t="s">
        <v>48</v>
      </c>
      <c r="F41" s="39" t="s">
        <v>48</v>
      </c>
      <c r="G41" s="40">
        <v>44886</v>
      </c>
      <c r="H41" s="40">
        <v>44907</v>
      </c>
      <c r="I41" s="40">
        <v>44899</v>
      </c>
      <c r="J41" s="40">
        <v>44899</v>
      </c>
      <c r="K41" s="69">
        <v>1</v>
      </c>
      <c r="L41" s="70"/>
      <c r="M41" s="40"/>
      <c r="N41" s="40"/>
      <c r="O41" s="73"/>
      <c r="P41" s="73"/>
      <c r="Q41" s="69">
        <v>0</v>
      </c>
      <c r="R41" s="77"/>
    </row>
    <row r="42" outlineLevel="1" spans="2:18">
      <c r="B42" s="83" t="str">
        <f t="shared" ref="B42:B51" si="2">$B$38&amp;"-2"</f>
        <v>3-2</v>
      </c>
      <c r="C42" s="46"/>
      <c r="D42" s="60" t="s">
        <v>67</v>
      </c>
      <c r="E42" s="39" t="s">
        <v>50</v>
      </c>
      <c r="F42" s="39" t="s">
        <v>48</v>
      </c>
      <c r="G42" s="40">
        <v>44886</v>
      </c>
      <c r="H42" s="40">
        <v>44907</v>
      </c>
      <c r="I42" s="40">
        <v>44899</v>
      </c>
      <c r="J42" s="40"/>
      <c r="K42" s="69">
        <v>0.8</v>
      </c>
      <c r="L42" s="70"/>
      <c r="M42" s="40"/>
      <c r="N42" s="40"/>
      <c r="O42" s="73"/>
      <c r="P42" s="73"/>
      <c r="Q42" s="69">
        <v>0</v>
      </c>
      <c r="R42" s="77"/>
    </row>
    <row r="43" outlineLevel="1" spans="2:18">
      <c r="B43" s="83" t="str">
        <f t="shared" si="2"/>
        <v>3-2</v>
      </c>
      <c r="C43" s="46"/>
      <c r="D43" s="61" t="s">
        <v>68</v>
      </c>
      <c r="E43" s="39" t="s">
        <v>50</v>
      </c>
      <c r="F43" s="39" t="s">
        <v>48</v>
      </c>
      <c r="G43" s="40">
        <v>44886</v>
      </c>
      <c r="H43" s="40">
        <v>44907</v>
      </c>
      <c r="I43" s="40">
        <v>44899</v>
      </c>
      <c r="J43" s="40"/>
      <c r="K43" s="69">
        <v>0.8</v>
      </c>
      <c r="L43" s="70"/>
      <c r="M43" s="40"/>
      <c r="N43" s="40"/>
      <c r="O43" s="73"/>
      <c r="P43" s="73"/>
      <c r="Q43" s="69">
        <v>0</v>
      </c>
      <c r="R43" s="77"/>
    </row>
    <row r="44" outlineLevel="1" spans="2:18">
      <c r="B44" s="83" t="str">
        <f t="shared" si="2"/>
        <v>3-2</v>
      </c>
      <c r="C44" s="46"/>
      <c r="D44" s="60" t="s">
        <v>69</v>
      </c>
      <c r="E44" s="39" t="s">
        <v>52</v>
      </c>
      <c r="F44" s="39" t="s">
        <v>60</v>
      </c>
      <c r="G44" s="40">
        <v>44886</v>
      </c>
      <c r="H44" s="40">
        <v>44907</v>
      </c>
      <c r="I44" s="40"/>
      <c r="J44" s="40"/>
      <c r="K44" s="69">
        <v>0</v>
      </c>
      <c r="L44" s="70"/>
      <c r="M44" s="40"/>
      <c r="N44" s="40"/>
      <c r="O44" s="73"/>
      <c r="P44" s="73"/>
      <c r="Q44" s="69">
        <v>0</v>
      </c>
      <c r="R44" s="77"/>
    </row>
    <row r="45" outlineLevel="1" spans="2:18">
      <c r="B45" s="83" t="str">
        <f t="shared" si="2"/>
        <v>3-2</v>
      </c>
      <c r="C45" s="46"/>
      <c r="D45" s="61" t="s">
        <v>70</v>
      </c>
      <c r="E45" s="39" t="s">
        <v>52</v>
      </c>
      <c r="F45" s="39" t="s">
        <v>60</v>
      </c>
      <c r="G45" s="40">
        <v>44886</v>
      </c>
      <c r="H45" s="40">
        <v>44907</v>
      </c>
      <c r="I45" s="40"/>
      <c r="J45" s="40"/>
      <c r="K45" s="69">
        <v>0</v>
      </c>
      <c r="L45" s="70"/>
      <c r="M45" s="40"/>
      <c r="N45" s="40"/>
      <c r="O45" s="73"/>
      <c r="P45" s="73"/>
      <c r="Q45" s="69">
        <v>0</v>
      </c>
      <c r="R45" s="77"/>
    </row>
    <row r="46" outlineLevel="1" spans="2:18">
      <c r="B46" s="83" t="str">
        <f t="shared" si="2"/>
        <v>3-2</v>
      </c>
      <c r="C46" s="46"/>
      <c r="D46" s="60" t="s">
        <v>71</v>
      </c>
      <c r="E46" s="39" t="s">
        <v>54</v>
      </c>
      <c r="F46" s="39" t="s">
        <v>35</v>
      </c>
      <c r="G46" s="40">
        <v>44886</v>
      </c>
      <c r="H46" s="40">
        <v>44907</v>
      </c>
      <c r="I46" s="40">
        <v>44886</v>
      </c>
      <c r="J46" s="40"/>
      <c r="K46" s="69">
        <v>0.8</v>
      </c>
      <c r="L46" s="70"/>
      <c r="M46" s="40"/>
      <c r="N46" s="40"/>
      <c r="O46" s="73"/>
      <c r="P46" s="73"/>
      <c r="Q46" s="69">
        <v>0</v>
      </c>
      <c r="R46" s="77"/>
    </row>
    <row r="47" outlineLevel="1" spans="2:18">
      <c r="B47" s="83" t="str">
        <f t="shared" si="2"/>
        <v>3-2</v>
      </c>
      <c r="C47" s="46"/>
      <c r="D47" s="61" t="s">
        <v>72</v>
      </c>
      <c r="E47" s="39" t="s">
        <v>54</v>
      </c>
      <c r="F47" s="39" t="s">
        <v>35</v>
      </c>
      <c r="G47" s="40">
        <v>44886</v>
      </c>
      <c r="H47" s="40">
        <v>44907</v>
      </c>
      <c r="I47" s="40">
        <v>44886</v>
      </c>
      <c r="J47" s="40"/>
      <c r="K47" s="69">
        <v>0.8</v>
      </c>
      <c r="L47" s="70"/>
      <c r="M47" s="40"/>
      <c r="N47" s="40"/>
      <c r="O47" s="73"/>
      <c r="P47" s="73"/>
      <c r="Q47" s="69">
        <v>0</v>
      </c>
      <c r="R47" s="77"/>
    </row>
    <row r="48" outlineLevel="1" spans="2:18">
      <c r="B48" s="83" t="str">
        <f t="shared" si="2"/>
        <v>3-2</v>
      </c>
      <c r="C48" s="46"/>
      <c r="D48" s="60" t="s">
        <v>73</v>
      </c>
      <c r="E48" s="39" t="s">
        <v>56</v>
      </c>
      <c r="F48" s="39" t="s">
        <v>32</v>
      </c>
      <c r="G48" s="40">
        <v>44886</v>
      </c>
      <c r="H48" s="40">
        <v>44907</v>
      </c>
      <c r="I48" s="40"/>
      <c r="J48" s="40"/>
      <c r="K48" s="69">
        <v>0</v>
      </c>
      <c r="L48" s="70"/>
      <c r="M48" s="40"/>
      <c r="N48" s="40"/>
      <c r="O48" s="73"/>
      <c r="P48" s="73"/>
      <c r="Q48" s="69">
        <v>0</v>
      </c>
      <c r="R48" s="77"/>
    </row>
    <row r="49" outlineLevel="1" spans="2:18">
      <c r="B49" s="83" t="str">
        <f t="shared" si="2"/>
        <v>3-2</v>
      </c>
      <c r="C49" s="46"/>
      <c r="D49" s="61" t="s">
        <v>74</v>
      </c>
      <c r="E49" s="39" t="s">
        <v>56</v>
      </c>
      <c r="F49" s="39" t="s">
        <v>32</v>
      </c>
      <c r="G49" s="40">
        <v>44886</v>
      </c>
      <c r="H49" s="40">
        <v>44907</v>
      </c>
      <c r="I49" s="40"/>
      <c r="J49" s="40"/>
      <c r="K49" s="69">
        <v>0</v>
      </c>
      <c r="L49" s="70"/>
      <c r="M49" s="40"/>
      <c r="N49" s="40"/>
      <c r="O49" s="73"/>
      <c r="P49" s="73"/>
      <c r="Q49" s="69">
        <v>0</v>
      </c>
      <c r="R49" s="77"/>
    </row>
    <row r="50" outlineLevel="1" spans="2:18">
      <c r="B50" s="83" t="str">
        <f t="shared" si="2"/>
        <v>3-2</v>
      </c>
      <c r="C50" s="46"/>
      <c r="D50" s="60" t="s">
        <v>75</v>
      </c>
      <c r="E50" s="39" t="s">
        <v>61</v>
      </c>
      <c r="F50" s="39" t="s">
        <v>33</v>
      </c>
      <c r="G50" s="40">
        <v>44886</v>
      </c>
      <c r="H50" s="40">
        <v>44907</v>
      </c>
      <c r="I50" s="40"/>
      <c r="J50" s="40"/>
      <c r="K50" s="69">
        <v>0</v>
      </c>
      <c r="L50" s="70"/>
      <c r="M50" s="40"/>
      <c r="N50" s="40"/>
      <c r="O50" s="73"/>
      <c r="P50" s="73"/>
      <c r="Q50" s="69">
        <v>0</v>
      </c>
      <c r="R50" s="77"/>
    </row>
    <row r="51" outlineLevel="1" spans="2:18">
      <c r="B51" s="83" t="str">
        <f t="shared" si="2"/>
        <v>3-2</v>
      </c>
      <c r="C51" s="46"/>
      <c r="D51" s="62" t="s">
        <v>76</v>
      </c>
      <c r="E51" s="39" t="s">
        <v>61</v>
      </c>
      <c r="F51" s="39" t="s">
        <v>33</v>
      </c>
      <c r="G51" s="40">
        <v>44886</v>
      </c>
      <c r="H51" s="40">
        <v>44907</v>
      </c>
      <c r="I51" s="40"/>
      <c r="J51" s="40"/>
      <c r="K51" s="69">
        <v>0</v>
      </c>
      <c r="L51" s="70"/>
      <c r="M51" s="40"/>
      <c r="N51" s="40"/>
      <c r="O51" s="73"/>
      <c r="P51" s="73"/>
      <c r="Q51" s="69">
        <v>0</v>
      </c>
      <c r="R51" s="77"/>
    </row>
    <row r="52" spans="1:18">
      <c r="A52" s="19">
        <v>4</v>
      </c>
      <c r="B52" s="29">
        <f>A52</f>
        <v>4</v>
      </c>
      <c r="C52" s="30" t="s">
        <v>77</v>
      </c>
      <c r="D52" s="57"/>
      <c r="E52" s="58"/>
      <c r="F52" s="58"/>
      <c r="G52" s="34">
        <f>MIN(G53:G59)</f>
        <v>44900</v>
      </c>
      <c r="H52" s="59">
        <f>MAX(H59:H59)</f>
        <v>44913</v>
      </c>
      <c r="I52" s="59"/>
      <c r="J52" s="59"/>
      <c r="K52" s="74">
        <f>MIN(K60:K85)</f>
        <v>0</v>
      </c>
      <c r="L52" s="58"/>
      <c r="M52" s="34">
        <f>MIN(M53:M65)</f>
        <v>0</v>
      </c>
      <c r="N52" s="59">
        <f>MAX(N59:N59)</f>
        <v>0</v>
      </c>
      <c r="O52" s="59"/>
      <c r="P52" s="59"/>
      <c r="Q52" s="74">
        <f>MIN(Q60:Q85)</f>
        <v>0</v>
      </c>
      <c r="R52" s="82"/>
    </row>
    <row r="53" outlineLevel="1" spans="2:18">
      <c r="B53" s="35" t="str">
        <f t="shared" ref="B53:B59" si="3">$B$52&amp;"-1"</f>
        <v>4-1</v>
      </c>
      <c r="C53" s="63"/>
      <c r="D53" s="56" t="s">
        <v>78</v>
      </c>
      <c r="E53" s="52" t="s">
        <v>61</v>
      </c>
      <c r="F53" s="39"/>
      <c r="G53" s="40">
        <v>44900</v>
      </c>
      <c r="H53" s="40">
        <v>44907</v>
      </c>
      <c r="I53" s="40"/>
      <c r="J53" s="40"/>
      <c r="K53" s="69">
        <v>0</v>
      </c>
      <c r="L53" s="70"/>
      <c r="M53" s="40"/>
      <c r="N53" s="40"/>
      <c r="O53" s="73"/>
      <c r="P53" s="73"/>
      <c r="Q53" s="69">
        <v>0</v>
      </c>
      <c r="R53" s="77"/>
    </row>
    <row r="54" outlineLevel="1" spans="2:18">
      <c r="B54" s="35" t="str">
        <f t="shared" si="3"/>
        <v>4-1</v>
      </c>
      <c r="C54" s="63"/>
      <c r="D54" s="56" t="s">
        <v>79</v>
      </c>
      <c r="E54" s="39" t="s">
        <v>80</v>
      </c>
      <c r="F54" s="39" t="s">
        <v>33</v>
      </c>
      <c r="G54" s="40">
        <v>44908</v>
      </c>
      <c r="H54" s="40">
        <v>44913</v>
      </c>
      <c r="I54" s="40"/>
      <c r="J54" s="40"/>
      <c r="K54" s="69">
        <v>0</v>
      </c>
      <c r="L54" s="70"/>
      <c r="M54" s="40"/>
      <c r="N54" s="40"/>
      <c r="O54" s="73"/>
      <c r="P54" s="73"/>
      <c r="Q54" s="69">
        <v>0</v>
      </c>
      <c r="R54" s="77"/>
    </row>
    <row r="55" outlineLevel="1" spans="2:18">
      <c r="B55" s="35" t="str">
        <f t="shared" si="3"/>
        <v>4-1</v>
      </c>
      <c r="C55" s="63"/>
      <c r="D55" s="56" t="s">
        <v>81</v>
      </c>
      <c r="E55" s="39" t="s">
        <v>52</v>
      </c>
      <c r="F55" s="39" t="s">
        <v>60</v>
      </c>
      <c r="G55" s="40">
        <v>44908</v>
      </c>
      <c r="H55" s="40">
        <v>44913</v>
      </c>
      <c r="I55" s="40"/>
      <c r="J55" s="40"/>
      <c r="K55" s="69">
        <v>0</v>
      </c>
      <c r="L55" s="70"/>
      <c r="M55" s="40"/>
      <c r="N55" s="40"/>
      <c r="O55" s="73"/>
      <c r="P55" s="73"/>
      <c r="Q55" s="69">
        <v>0</v>
      </c>
      <c r="R55" s="77"/>
    </row>
    <row r="56" outlineLevel="1" spans="2:18">
      <c r="B56" s="35" t="str">
        <f t="shared" si="3"/>
        <v>4-1</v>
      </c>
      <c r="C56" s="63"/>
      <c r="D56" s="56" t="s">
        <v>82</v>
      </c>
      <c r="E56" s="39" t="s">
        <v>54</v>
      </c>
      <c r="F56" s="39" t="s">
        <v>48</v>
      </c>
      <c r="G56" s="40">
        <v>44908</v>
      </c>
      <c r="H56" s="40">
        <v>44913</v>
      </c>
      <c r="I56" s="40"/>
      <c r="J56" s="40"/>
      <c r="K56" s="69">
        <v>0</v>
      </c>
      <c r="L56" s="70"/>
      <c r="M56" s="40"/>
      <c r="N56" s="40"/>
      <c r="O56" s="73"/>
      <c r="P56" s="73"/>
      <c r="Q56" s="69">
        <v>0</v>
      </c>
      <c r="R56" s="77"/>
    </row>
    <row r="57" outlineLevel="1" spans="2:18">
      <c r="B57" s="35" t="str">
        <f t="shared" si="3"/>
        <v>4-1</v>
      </c>
      <c r="C57" s="63"/>
      <c r="D57" s="56" t="s">
        <v>83</v>
      </c>
      <c r="E57" s="39" t="s">
        <v>56</v>
      </c>
      <c r="F57" s="39" t="s">
        <v>32</v>
      </c>
      <c r="G57" s="40">
        <v>44908</v>
      </c>
      <c r="H57" s="40">
        <v>44913</v>
      </c>
      <c r="I57" s="40"/>
      <c r="J57" s="40"/>
      <c r="K57" s="69">
        <v>0</v>
      </c>
      <c r="L57" s="70"/>
      <c r="M57" s="40"/>
      <c r="N57" s="40"/>
      <c r="O57" s="73"/>
      <c r="P57" s="73"/>
      <c r="Q57" s="69">
        <v>0</v>
      </c>
      <c r="R57" s="77"/>
    </row>
    <row r="58" outlineLevel="1" spans="2:18">
      <c r="B58" s="35" t="str">
        <f t="shared" si="3"/>
        <v>4-1</v>
      </c>
      <c r="C58" s="63"/>
      <c r="D58" s="56" t="s">
        <v>84</v>
      </c>
      <c r="E58" s="39" t="s">
        <v>58</v>
      </c>
      <c r="F58" s="39" t="s">
        <v>50</v>
      </c>
      <c r="G58" s="40">
        <v>44908</v>
      </c>
      <c r="H58" s="40">
        <v>44913</v>
      </c>
      <c r="I58" s="40"/>
      <c r="J58" s="40"/>
      <c r="K58" s="69">
        <v>0</v>
      </c>
      <c r="L58" s="70"/>
      <c r="M58" s="40"/>
      <c r="N58" s="40"/>
      <c r="O58" s="73"/>
      <c r="P58" s="73"/>
      <c r="Q58" s="69">
        <v>0</v>
      </c>
      <c r="R58" s="77"/>
    </row>
    <row r="59" outlineLevel="1" spans="2:18">
      <c r="B59" s="35" t="str">
        <f t="shared" si="3"/>
        <v>4-1</v>
      </c>
      <c r="C59" s="63"/>
      <c r="D59" s="56" t="s">
        <v>85</v>
      </c>
      <c r="E59" s="39" t="s">
        <v>35</v>
      </c>
      <c r="F59" s="39" t="s">
        <v>61</v>
      </c>
      <c r="G59" s="40">
        <v>44908</v>
      </c>
      <c r="H59" s="40">
        <v>44913</v>
      </c>
      <c r="I59" s="40"/>
      <c r="J59" s="40"/>
      <c r="K59" s="69">
        <v>0</v>
      </c>
      <c r="L59" s="70"/>
      <c r="M59" s="40"/>
      <c r="N59" s="40"/>
      <c r="O59" s="73"/>
      <c r="P59" s="73"/>
      <c r="Q59" s="69">
        <v>0</v>
      </c>
      <c r="R59" s="77"/>
    </row>
    <row r="60" spans="1:18">
      <c r="A60" s="19">
        <v>5</v>
      </c>
      <c r="B60" s="29">
        <f>A60</f>
        <v>5</v>
      </c>
      <c r="C60" s="30" t="s">
        <v>86</v>
      </c>
      <c r="D60" s="57"/>
      <c r="E60" s="58"/>
      <c r="F60" s="58"/>
      <c r="G60" s="59">
        <f>MIN(G61:G67)</f>
        <v>44905</v>
      </c>
      <c r="H60" s="59">
        <f>MAX(H61:H67)</f>
        <v>44920</v>
      </c>
      <c r="I60" s="59"/>
      <c r="J60" s="59"/>
      <c r="K60" s="74">
        <f>MIN(K69:K93)</f>
        <v>0</v>
      </c>
      <c r="L60" s="58"/>
      <c r="M60" s="59">
        <f>MIN(M61:M67)</f>
        <v>0</v>
      </c>
      <c r="N60" s="59">
        <f>MAX(N61:N67)</f>
        <v>0</v>
      </c>
      <c r="O60" s="59"/>
      <c r="P60" s="59"/>
      <c r="Q60" s="74">
        <f>MIN(Q69:Q93)</f>
        <v>0</v>
      </c>
      <c r="R60" s="82"/>
    </row>
    <row r="61" outlineLevel="1" spans="2:18">
      <c r="B61" s="35" t="str">
        <f>$B$60&amp;"-1"</f>
        <v>5-1</v>
      </c>
      <c r="C61" s="63"/>
      <c r="D61" s="56" t="s">
        <v>87</v>
      </c>
      <c r="E61" s="52" t="s">
        <v>48</v>
      </c>
      <c r="F61" s="39"/>
      <c r="G61" s="40">
        <v>44905</v>
      </c>
      <c r="H61" s="40">
        <v>44913</v>
      </c>
      <c r="I61" s="40"/>
      <c r="J61" s="40"/>
      <c r="K61" s="69">
        <v>0</v>
      </c>
      <c r="L61" s="70"/>
      <c r="M61" s="40"/>
      <c r="N61" s="40"/>
      <c r="O61" s="73"/>
      <c r="P61" s="73"/>
      <c r="Q61" s="69">
        <v>0</v>
      </c>
      <c r="R61" s="77"/>
    </row>
    <row r="62" outlineLevel="1" spans="2:18">
      <c r="B62" s="35" t="str">
        <f t="shared" ref="B62:B67" si="4">$B$60&amp;"-1"</f>
        <v>5-1</v>
      </c>
      <c r="C62" s="63"/>
      <c r="D62" s="56" t="s">
        <v>79</v>
      </c>
      <c r="E62" s="39" t="s">
        <v>80</v>
      </c>
      <c r="F62" s="39" t="s">
        <v>35</v>
      </c>
      <c r="G62" s="40">
        <v>44914</v>
      </c>
      <c r="H62" s="40">
        <v>44920</v>
      </c>
      <c r="I62" s="40"/>
      <c r="J62" s="40"/>
      <c r="K62" s="69">
        <v>0</v>
      </c>
      <c r="L62" s="70"/>
      <c r="M62" s="40"/>
      <c r="N62" s="40"/>
      <c r="O62" s="73"/>
      <c r="P62" s="73"/>
      <c r="Q62" s="69">
        <v>0</v>
      </c>
      <c r="R62" s="77"/>
    </row>
    <row r="63" outlineLevel="1" spans="2:18">
      <c r="B63" s="35" t="str">
        <f t="shared" si="4"/>
        <v>5-1</v>
      </c>
      <c r="C63" s="63"/>
      <c r="D63" s="56" t="s">
        <v>81</v>
      </c>
      <c r="E63" s="39" t="s">
        <v>52</v>
      </c>
      <c r="F63" s="39" t="s">
        <v>33</v>
      </c>
      <c r="G63" s="40">
        <v>44914</v>
      </c>
      <c r="H63" s="40">
        <v>44920</v>
      </c>
      <c r="I63" s="40"/>
      <c r="J63" s="40"/>
      <c r="K63" s="69">
        <v>0</v>
      </c>
      <c r="L63" s="70"/>
      <c r="M63" s="40"/>
      <c r="N63" s="40"/>
      <c r="O63" s="73"/>
      <c r="P63" s="73"/>
      <c r="Q63" s="69">
        <v>0</v>
      </c>
      <c r="R63" s="77"/>
    </row>
    <row r="64" outlineLevel="1" spans="2:18">
      <c r="B64" s="35" t="str">
        <f t="shared" si="4"/>
        <v>5-1</v>
      </c>
      <c r="C64" s="63"/>
      <c r="D64" s="56" t="s">
        <v>82</v>
      </c>
      <c r="E64" s="39" t="s">
        <v>54</v>
      </c>
      <c r="F64" s="39" t="s">
        <v>60</v>
      </c>
      <c r="G64" s="40">
        <v>44914</v>
      </c>
      <c r="H64" s="40">
        <v>44920</v>
      </c>
      <c r="I64" s="40"/>
      <c r="J64" s="40"/>
      <c r="K64" s="69">
        <v>0</v>
      </c>
      <c r="L64" s="70"/>
      <c r="M64" s="40"/>
      <c r="N64" s="40"/>
      <c r="O64" s="73"/>
      <c r="P64" s="73"/>
      <c r="Q64" s="69">
        <v>0</v>
      </c>
      <c r="R64" s="77"/>
    </row>
    <row r="65" outlineLevel="1" spans="2:18">
      <c r="B65" s="35" t="str">
        <f t="shared" si="4"/>
        <v>5-1</v>
      </c>
      <c r="C65" s="63"/>
      <c r="D65" s="56" t="s">
        <v>83</v>
      </c>
      <c r="E65" s="39" t="s">
        <v>56</v>
      </c>
      <c r="F65" s="39" t="s">
        <v>32</v>
      </c>
      <c r="G65" s="40">
        <v>44914</v>
      </c>
      <c r="H65" s="40">
        <v>44920</v>
      </c>
      <c r="I65" s="40"/>
      <c r="J65" s="40"/>
      <c r="K65" s="69">
        <v>0</v>
      </c>
      <c r="L65" s="70"/>
      <c r="M65" s="40"/>
      <c r="N65" s="40"/>
      <c r="O65" s="73"/>
      <c r="P65" s="73"/>
      <c r="Q65" s="69">
        <v>0</v>
      </c>
      <c r="R65" s="77"/>
    </row>
    <row r="66" outlineLevel="1" spans="2:18">
      <c r="B66" s="35" t="str">
        <f t="shared" si="4"/>
        <v>5-1</v>
      </c>
      <c r="C66" s="63"/>
      <c r="D66" s="56" t="s">
        <v>84</v>
      </c>
      <c r="E66" s="39" t="s">
        <v>58</v>
      </c>
      <c r="F66" s="39" t="s">
        <v>50</v>
      </c>
      <c r="G66" s="40">
        <v>44914</v>
      </c>
      <c r="H66" s="40">
        <v>44920</v>
      </c>
      <c r="I66" s="40"/>
      <c r="J66" s="40"/>
      <c r="K66" s="69">
        <v>0</v>
      </c>
      <c r="L66" s="70"/>
      <c r="M66" s="40"/>
      <c r="N66" s="40"/>
      <c r="O66" s="73"/>
      <c r="P66" s="73"/>
      <c r="Q66" s="69">
        <v>0</v>
      </c>
      <c r="R66" s="77"/>
    </row>
    <row r="67" outlineLevel="1" spans="2:18">
      <c r="B67" s="35" t="str">
        <f t="shared" si="4"/>
        <v>5-1</v>
      </c>
      <c r="C67" s="63"/>
      <c r="D67" s="56" t="s">
        <v>85</v>
      </c>
      <c r="E67" s="39" t="s">
        <v>48</v>
      </c>
      <c r="F67" s="39" t="s">
        <v>61</v>
      </c>
      <c r="G67" s="40">
        <v>44914</v>
      </c>
      <c r="H67" s="40">
        <v>44920</v>
      </c>
      <c r="I67" s="40"/>
      <c r="J67" s="40"/>
      <c r="K67" s="69">
        <v>0</v>
      </c>
      <c r="L67" s="70"/>
      <c r="M67" s="40"/>
      <c r="N67" s="40"/>
      <c r="O67" s="73"/>
      <c r="P67" s="73"/>
      <c r="Q67" s="69">
        <v>0</v>
      </c>
      <c r="R67" s="77"/>
    </row>
    <row r="68" spans="1:18">
      <c r="A68" s="19">
        <v>6</v>
      </c>
      <c r="B68" s="29">
        <f>A68</f>
        <v>6</v>
      </c>
      <c r="C68" s="30" t="s">
        <v>88</v>
      </c>
      <c r="D68" s="57"/>
      <c r="E68" s="58"/>
      <c r="F68" s="58"/>
      <c r="G68" s="59">
        <f>MIN(G69:G71)</f>
        <v>44921</v>
      </c>
      <c r="H68" s="59">
        <f>MIN(H69:H71)</f>
        <v>44926</v>
      </c>
      <c r="I68" s="59"/>
      <c r="J68" s="59"/>
      <c r="K68" s="74">
        <f>MIN(K78:K101)</f>
        <v>0</v>
      </c>
      <c r="L68" s="58"/>
      <c r="M68" s="59">
        <f>MIN(M69:M71)</f>
        <v>0</v>
      </c>
      <c r="N68" s="59">
        <f>MIN(N69:N71)</f>
        <v>0</v>
      </c>
      <c r="O68" s="59"/>
      <c r="P68" s="59"/>
      <c r="Q68" s="74">
        <f>MIN(Q78:Q101)</f>
        <v>0</v>
      </c>
      <c r="R68" s="82"/>
    </row>
    <row r="69" outlineLevel="1" spans="2:18">
      <c r="B69" s="35" t="str">
        <f>$B$68&amp;"-1"</f>
        <v>6-1</v>
      </c>
      <c r="C69" s="63"/>
      <c r="D69" s="56" t="s">
        <v>89</v>
      </c>
      <c r="E69" s="39" t="s">
        <v>90</v>
      </c>
      <c r="F69" s="39" t="s">
        <v>90</v>
      </c>
      <c r="G69" s="40">
        <v>44921</v>
      </c>
      <c r="H69" s="40">
        <v>44926</v>
      </c>
      <c r="I69" s="40"/>
      <c r="J69" s="40"/>
      <c r="K69" s="69"/>
      <c r="L69" s="70"/>
      <c r="M69" s="40"/>
      <c r="N69" s="40"/>
      <c r="O69" s="73"/>
      <c r="P69" s="73"/>
      <c r="Q69" s="69"/>
      <c r="R69" s="77"/>
    </row>
    <row r="70" outlineLevel="1" spans="2:18">
      <c r="B70" s="35"/>
      <c r="C70" s="63"/>
      <c r="D70" s="56"/>
      <c r="E70" s="40"/>
      <c r="F70" s="40"/>
      <c r="G70" s="40"/>
      <c r="H70" s="40"/>
      <c r="I70" s="40"/>
      <c r="J70" s="40"/>
      <c r="K70" s="69"/>
      <c r="L70" s="70"/>
      <c r="M70" s="40"/>
      <c r="N70" s="40"/>
      <c r="O70" s="40"/>
      <c r="P70" s="40"/>
      <c r="Q70" s="69"/>
      <c r="R70" s="77"/>
    </row>
  </sheetData>
  <mergeCells count="23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4:F14"/>
    <mergeCell ref="E15:F15"/>
    <mergeCell ref="E16:F16"/>
    <mergeCell ref="E17:F17"/>
    <mergeCell ref="E18:F18"/>
    <mergeCell ref="E19:F19"/>
    <mergeCell ref="E20:F20"/>
    <mergeCell ref="E21:F21"/>
    <mergeCell ref="E24:F24"/>
    <mergeCell ref="E31:F31"/>
    <mergeCell ref="E37:F37"/>
    <mergeCell ref="E53:F53"/>
    <mergeCell ref="E61:F61"/>
  </mergeCells>
  <dataValidations count="3">
    <dataValidation type="list" allowBlank="1" showInputMessage="1" showErrorMessage="1" sqref="E13:F13 E23:F23 E30:F30">
      <formula1>Team构成!$A$9:$A$17</formula1>
    </dataValidation>
    <dataValidation type="list" allowBlank="1" showInputMessage="1" showErrorMessage="1" sqref="E24:F24 E25 F25 E31:F31 E32 F32 E69:F69 E11:F12 E14:F22 E53:F59 E39:F51 E26:F29 E61:F67 E33:F37">
      <formula1>Team构成!$K$1:$K$13</formula1>
    </dataValidation>
    <dataValidation type="list" allowBlank="1" showInputMessage="1" showErrorMessage="1" sqref="L2:L12 L14:L22 L24:L29 L31:L70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K13" sqref="K13"/>
    </sheetView>
  </sheetViews>
  <sheetFormatPr defaultColWidth="9" defaultRowHeight="14.4"/>
  <cols>
    <col min="5" max="5" width="8.37962962962963" customWidth="1"/>
    <col min="6" max="6" width="9.5" customWidth="1"/>
    <col min="7" max="7" width="3.5" customWidth="1"/>
    <col min="8" max="8" width="9.5" customWidth="1"/>
  </cols>
  <sheetData>
    <row r="1" spans="1:11">
      <c r="A1" t="s">
        <v>91</v>
      </c>
      <c r="C1" s="15" t="s">
        <v>92</v>
      </c>
      <c r="E1" s="16" t="s">
        <v>93</v>
      </c>
      <c r="F1" s="17">
        <v>44875</v>
      </c>
      <c r="G1" s="16" t="s">
        <v>94</v>
      </c>
      <c r="H1" s="17">
        <v>44926</v>
      </c>
      <c r="I1" s="15" t="s">
        <v>95</v>
      </c>
      <c r="K1" t="s">
        <v>60</v>
      </c>
    </row>
    <row r="2" spans="1:11">
      <c r="A2" t="s">
        <v>96</v>
      </c>
      <c r="C2" s="15" t="s">
        <v>97</v>
      </c>
      <c r="E2" s="16" t="s">
        <v>98</v>
      </c>
      <c r="F2" s="17">
        <v>44927</v>
      </c>
      <c r="G2" s="16" t="s">
        <v>94</v>
      </c>
      <c r="H2" s="17">
        <v>44985</v>
      </c>
      <c r="I2" s="15" t="s">
        <v>99</v>
      </c>
      <c r="K2" t="s">
        <v>100</v>
      </c>
    </row>
    <row r="3" spans="1:11">
      <c r="A3" t="s">
        <v>100</v>
      </c>
      <c r="K3" t="s">
        <v>35</v>
      </c>
    </row>
    <row r="4" spans="1:11">
      <c r="A4" t="s">
        <v>101</v>
      </c>
      <c r="K4" t="s">
        <v>102</v>
      </c>
    </row>
    <row r="5" spans="1:11">
      <c r="A5" t="s">
        <v>102</v>
      </c>
      <c r="K5" t="s">
        <v>50</v>
      </c>
    </row>
    <row r="6" spans="1:11">
      <c r="A6" t="s">
        <v>50</v>
      </c>
      <c r="K6" t="s">
        <v>48</v>
      </c>
    </row>
    <row r="7" spans="11:11">
      <c r="K7" t="s">
        <v>61</v>
      </c>
    </row>
    <row r="8" spans="11:11">
      <c r="K8" t="s">
        <v>58</v>
      </c>
    </row>
    <row r="9" spans="1:11">
      <c r="A9" t="s">
        <v>103</v>
      </c>
      <c r="K9" t="s">
        <v>80</v>
      </c>
    </row>
    <row r="10" spans="1:11">
      <c r="A10" t="s">
        <v>104</v>
      </c>
      <c r="K10" t="s">
        <v>56</v>
      </c>
    </row>
    <row r="11" spans="1:11">
      <c r="A11" t="s">
        <v>105</v>
      </c>
      <c r="K11" t="s">
        <v>52</v>
      </c>
    </row>
    <row r="12" spans="1:11">
      <c r="A12" t="s">
        <v>80</v>
      </c>
      <c r="K12" t="s">
        <v>54</v>
      </c>
    </row>
    <row r="13" spans="1:1">
      <c r="A13" t="s">
        <v>56</v>
      </c>
    </row>
    <row r="14" spans="1:1">
      <c r="A14" t="s">
        <v>106</v>
      </c>
    </row>
    <row r="15" spans="1:1">
      <c r="A15" s="18" t="s">
        <v>107</v>
      </c>
    </row>
    <row r="16" spans="1:1">
      <c r="A16" t="s">
        <v>54</v>
      </c>
    </row>
    <row r="19" spans="1:1">
      <c r="A19" t="s">
        <v>108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1"/>
  <sheetViews>
    <sheetView workbookViewId="0">
      <selection activeCell="D21" sqref="D21"/>
    </sheetView>
  </sheetViews>
  <sheetFormatPr defaultColWidth="8.87962962962963" defaultRowHeight="15" outlineLevelCol="2"/>
  <cols>
    <col min="1" max="1" width="5.5" style="14" customWidth="1"/>
    <col min="2" max="2" width="25.5" style="14" customWidth="1"/>
    <col min="3" max="3" width="40.5" style="14" customWidth="1"/>
    <col min="4" max="16384" width="8.87962962962963" style="14"/>
  </cols>
  <sheetData>
    <row r="2" spans="2:2">
      <c r="B2" s="14" t="s">
        <v>36</v>
      </c>
    </row>
    <row r="3" spans="2:2">
      <c r="B3" s="14" t="s">
        <v>45</v>
      </c>
    </row>
    <row r="4" spans="2:3">
      <c r="B4" s="14" t="s">
        <v>109</v>
      </c>
      <c r="C4" s="14" t="s">
        <v>110</v>
      </c>
    </row>
    <row r="5" spans="2:3">
      <c r="B5" s="14" t="s">
        <v>111</v>
      </c>
      <c r="C5" s="14" t="s">
        <v>112</v>
      </c>
    </row>
    <row r="6" spans="2:2">
      <c r="B6" s="14" t="s">
        <v>62</v>
      </c>
    </row>
    <row r="7" spans="2:3">
      <c r="B7" s="14" t="s">
        <v>113</v>
      </c>
      <c r="C7" s="14" t="s">
        <v>114</v>
      </c>
    </row>
    <row r="8" spans="2:3">
      <c r="B8" s="14" t="s">
        <v>115</v>
      </c>
      <c r="C8" s="14" t="s">
        <v>116</v>
      </c>
    </row>
    <row r="9" spans="2:3">
      <c r="B9" s="14" t="s">
        <v>117</v>
      </c>
      <c r="C9" s="14" t="s">
        <v>118</v>
      </c>
    </row>
    <row r="10" spans="2:3">
      <c r="B10" s="14" t="s">
        <v>119</v>
      </c>
      <c r="C10" s="14" t="s">
        <v>120</v>
      </c>
    </row>
    <row r="11" spans="2:2">
      <c r="B11" s="14" t="s">
        <v>121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"/>
  <sheetViews>
    <sheetView zoomScale="130" zoomScaleNormal="130" topLeftCell="D1" workbookViewId="0">
      <selection activeCell="Q8" sqref="Q8"/>
    </sheetView>
  </sheetViews>
  <sheetFormatPr defaultColWidth="3.37962962962963" defaultRowHeight="11.4"/>
  <cols>
    <col min="1" max="1" width="2.12962962962963" style="3" customWidth="1"/>
    <col min="2" max="2" width="9.25" style="4" customWidth="1"/>
    <col min="3" max="3" width="6.12962962962963" style="4" customWidth="1"/>
    <col min="4" max="4" width="2.62962962962963" style="4" customWidth="1"/>
    <col min="5" max="11" width="2.5" style="4" customWidth="1"/>
    <col min="12" max="28" width="2.62962962962963" style="4" customWidth="1"/>
    <col min="29" max="41" width="2.5" style="4" customWidth="1"/>
    <col min="42" max="58" width="2.62962962962963" style="4" customWidth="1"/>
    <col min="59" max="72" width="2.5" style="4" customWidth="1"/>
    <col min="73" max="89" width="2.62962962962963" style="4" customWidth="1"/>
    <col min="90" max="103" width="2.5" style="4" customWidth="1"/>
    <col min="104" max="117" width="2.62962962962963" style="4" customWidth="1"/>
    <col min="118" max="16383" width="3.37962962962963" style="4"/>
  </cols>
  <sheetData>
    <row r="1" s="1" customFormat="1" spans="1:89">
      <c r="A1" s="5"/>
      <c r="D1" s="1">
        <v>11</v>
      </c>
      <c r="AB1" s="1">
        <v>12</v>
      </c>
      <c r="BG1" s="1">
        <v>1</v>
      </c>
      <c r="CK1" s="1">
        <v>2</v>
      </c>
    </row>
    <row r="2" s="1" customFormat="1" spans="1:117">
      <c r="A2" s="1" t="s">
        <v>0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  <c r="H2" s="1" t="s">
        <v>128</v>
      </c>
      <c r="I2" s="13" t="s">
        <v>129</v>
      </c>
      <c r="J2" s="13" t="s">
        <v>130</v>
      </c>
      <c r="K2" s="1" t="s">
        <v>124</v>
      </c>
      <c r="L2" s="1" t="s">
        <v>125</v>
      </c>
      <c r="M2" s="1" t="s">
        <v>126</v>
      </c>
      <c r="N2" s="1" t="s">
        <v>127</v>
      </c>
      <c r="O2" s="1" t="s">
        <v>128</v>
      </c>
      <c r="P2" s="13" t="s">
        <v>129</v>
      </c>
      <c r="Q2" s="13" t="s">
        <v>130</v>
      </c>
      <c r="R2" s="1" t="s">
        <v>124</v>
      </c>
      <c r="S2" s="1" t="s">
        <v>125</v>
      </c>
      <c r="T2" s="1" t="s">
        <v>126</v>
      </c>
      <c r="U2" s="1" t="s">
        <v>127</v>
      </c>
      <c r="V2" s="1" t="s">
        <v>128</v>
      </c>
      <c r="W2" s="13" t="s">
        <v>129</v>
      </c>
      <c r="X2" s="13" t="s">
        <v>130</v>
      </c>
      <c r="Y2" s="1" t="s">
        <v>124</v>
      </c>
      <c r="Z2" s="1" t="s">
        <v>125</v>
      </c>
      <c r="AA2" s="1" t="s">
        <v>126</v>
      </c>
      <c r="AB2" s="1" t="s">
        <v>127</v>
      </c>
      <c r="AC2" s="1" t="s">
        <v>128</v>
      </c>
      <c r="AD2" s="13" t="s">
        <v>129</v>
      </c>
      <c r="AE2" s="13" t="s">
        <v>130</v>
      </c>
      <c r="AF2" s="1" t="s">
        <v>124</v>
      </c>
      <c r="AG2" s="1" t="s">
        <v>125</v>
      </c>
      <c r="AH2" s="1" t="s">
        <v>126</v>
      </c>
      <c r="AI2" s="1" t="s">
        <v>127</v>
      </c>
      <c r="AJ2" s="1" t="s">
        <v>128</v>
      </c>
      <c r="AK2" s="13" t="s">
        <v>129</v>
      </c>
      <c r="AL2" s="13" t="s">
        <v>130</v>
      </c>
      <c r="AM2" s="1" t="s">
        <v>124</v>
      </c>
      <c r="AN2" s="1" t="s">
        <v>125</v>
      </c>
      <c r="AO2" s="1" t="s">
        <v>126</v>
      </c>
      <c r="AP2" s="1" t="s">
        <v>127</v>
      </c>
      <c r="AQ2" s="1" t="s">
        <v>128</v>
      </c>
      <c r="AR2" s="13" t="s">
        <v>129</v>
      </c>
      <c r="AS2" s="13" t="s">
        <v>130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3" t="s">
        <v>129</v>
      </c>
      <c r="AZ2" s="13" t="s">
        <v>130</v>
      </c>
      <c r="BA2" s="1" t="s">
        <v>124</v>
      </c>
      <c r="BB2" s="1" t="s">
        <v>125</v>
      </c>
      <c r="BC2" s="1" t="s">
        <v>126</v>
      </c>
      <c r="BD2" s="1" t="s">
        <v>127</v>
      </c>
      <c r="BE2" s="1" t="s">
        <v>128</v>
      </c>
      <c r="BF2" s="13" t="s">
        <v>129</v>
      </c>
      <c r="BG2" s="13" t="s">
        <v>130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3" t="s">
        <v>129</v>
      </c>
      <c r="BN2" s="13" t="s">
        <v>130</v>
      </c>
      <c r="BO2" s="1" t="s">
        <v>124</v>
      </c>
      <c r="BP2" s="1" t="s">
        <v>125</v>
      </c>
      <c r="BQ2" s="1" t="s">
        <v>126</v>
      </c>
      <c r="BR2" s="1" t="s">
        <v>127</v>
      </c>
      <c r="BS2" s="1" t="s">
        <v>128</v>
      </c>
      <c r="BT2" s="13" t="s">
        <v>129</v>
      </c>
      <c r="BU2" s="13" t="s">
        <v>130</v>
      </c>
      <c r="BV2" s="1" t="s">
        <v>124</v>
      </c>
      <c r="BW2" s="1" t="s">
        <v>125</v>
      </c>
      <c r="BX2" s="1" t="s">
        <v>126</v>
      </c>
      <c r="BY2" s="1" t="s">
        <v>127</v>
      </c>
      <c r="BZ2" s="1" t="s">
        <v>128</v>
      </c>
      <c r="CA2" s="13" t="s">
        <v>129</v>
      </c>
      <c r="CB2" s="13" t="s">
        <v>130</v>
      </c>
      <c r="CC2" s="1" t="s">
        <v>124</v>
      </c>
      <c r="CD2" s="1" t="s">
        <v>125</v>
      </c>
      <c r="CE2" s="1" t="s">
        <v>126</v>
      </c>
      <c r="CF2" s="1" t="s">
        <v>127</v>
      </c>
      <c r="CG2" s="1" t="s">
        <v>128</v>
      </c>
      <c r="CH2" s="13" t="s">
        <v>129</v>
      </c>
      <c r="CI2" s="13" t="s">
        <v>130</v>
      </c>
      <c r="CJ2" s="1" t="s">
        <v>124</v>
      </c>
      <c r="CK2" s="1" t="s">
        <v>125</v>
      </c>
      <c r="CL2" s="1" t="s">
        <v>126</v>
      </c>
      <c r="CM2" s="1" t="s">
        <v>127</v>
      </c>
      <c r="CN2" s="1" t="s">
        <v>128</v>
      </c>
      <c r="CO2" s="13" t="s">
        <v>129</v>
      </c>
      <c r="CP2" s="13" t="s">
        <v>130</v>
      </c>
      <c r="CQ2" s="1" t="s">
        <v>124</v>
      </c>
      <c r="CR2" s="1" t="s">
        <v>125</v>
      </c>
      <c r="CS2" s="1" t="s">
        <v>126</v>
      </c>
      <c r="CT2" s="1" t="s">
        <v>127</v>
      </c>
      <c r="CU2" s="1" t="s">
        <v>128</v>
      </c>
      <c r="CV2" s="13" t="s">
        <v>129</v>
      </c>
      <c r="CW2" s="13" t="s">
        <v>130</v>
      </c>
      <c r="CX2" s="1" t="s">
        <v>124</v>
      </c>
      <c r="CY2" s="1" t="s">
        <v>125</v>
      </c>
      <c r="CZ2" s="1" t="s">
        <v>126</v>
      </c>
      <c r="DA2" s="1" t="s">
        <v>127</v>
      </c>
      <c r="DB2" s="1" t="s">
        <v>128</v>
      </c>
      <c r="DC2" s="13" t="s">
        <v>129</v>
      </c>
      <c r="DD2" s="13" t="s">
        <v>130</v>
      </c>
      <c r="DE2" s="1" t="s">
        <v>124</v>
      </c>
      <c r="DF2" s="1" t="s">
        <v>125</v>
      </c>
      <c r="DG2" s="1" t="s">
        <v>126</v>
      </c>
      <c r="DH2" s="1" t="s">
        <v>127</v>
      </c>
      <c r="DI2" s="1" t="s">
        <v>128</v>
      </c>
      <c r="DJ2" s="13" t="s">
        <v>129</v>
      </c>
      <c r="DK2" s="13" t="s">
        <v>130</v>
      </c>
      <c r="DL2" s="1" t="s">
        <v>124</v>
      </c>
      <c r="DM2" s="1" t="s">
        <v>125</v>
      </c>
    </row>
    <row r="3" s="2" customFormat="1" spans="1:117">
      <c r="A3" s="1"/>
      <c r="B3" s="1"/>
      <c r="C3" s="1"/>
      <c r="D3" s="6">
        <v>7</v>
      </c>
      <c r="E3" s="2">
        <f>D3+1</f>
        <v>8</v>
      </c>
      <c r="F3" s="2">
        <f t="shared" ref="F3:BQ3" si="0">E3+1</f>
        <v>9</v>
      </c>
      <c r="G3" s="2">
        <f t="shared" si="0"/>
        <v>10</v>
      </c>
      <c r="H3" s="2">
        <f t="shared" si="0"/>
        <v>11</v>
      </c>
      <c r="I3" s="2">
        <f t="shared" si="0"/>
        <v>12</v>
      </c>
      <c r="J3" s="2">
        <f t="shared" si="0"/>
        <v>13</v>
      </c>
      <c r="K3" s="2">
        <f t="shared" si="0"/>
        <v>14</v>
      </c>
      <c r="L3" s="2">
        <f t="shared" si="0"/>
        <v>15</v>
      </c>
      <c r="M3" s="2">
        <f t="shared" si="0"/>
        <v>16</v>
      </c>
      <c r="N3" s="2">
        <f t="shared" si="0"/>
        <v>17</v>
      </c>
      <c r="O3" s="2">
        <f t="shared" si="0"/>
        <v>18</v>
      </c>
      <c r="P3" s="2">
        <f t="shared" si="0"/>
        <v>19</v>
      </c>
      <c r="Q3" s="2">
        <f t="shared" si="0"/>
        <v>20</v>
      </c>
      <c r="R3" s="2">
        <f t="shared" si="0"/>
        <v>21</v>
      </c>
      <c r="S3" s="2">
        <f t="shared" si="0"/>
        <v>22</v>
      </c>
      <c r="T3" s="2">
        <f t="shared" si="0"/>
        <v>23</v>
      </c>
      <c r="U3" s="2">
        <f t="shared" si="0"/>
        <v>24</v>
      </c>
      <c r="V3" s="2">
        <f t="shared" si="0"/>
        <v>25</v>
      </c>
      <c r="W3" s="2">
        <f t="shared" si="0"/>
        <v>26</v>
      </c>
      <c r="X3" s="2">
        <f t="shared" si="0"/>
        <v>27</v>
      </c>
      <c r="Y3" s="2">
        <f t="shared" si="0"/>
        <v>28</v>
      </c>
      <c r="Z3" s="2">
        <f t="shared" si="0"/>
        <v>29</v>
      </c>
      <c r="AA3" s="2">
        <f t="shared" si="0"/>
        <v>30</v>
      </c>
      <c r="AB3" s="2" t="s">
        <v>131</v>
      </c>
      <c r="AC3" s="2">
        <f t="shared" si="0"/>
        <v>2</v>
      </c>
      <c r="AD3" s="2">
        <f t="shared" si="0"/>
        <v>3</v>
      </c>
      <c r="AE3" s="2">
        <f t="shared" si="0"/>
        <v>4</v>
      </c>
      <c r="AF3" s="2">
        <f t="shared" si="0"/>
        <v>5</v>
      </c>
      <c r="AG3" s="2">
        <f t="shared" si="0"/>
        <v>6</v>
      </c>
      <c r="AH3" s="2">
        <f t="shared" si="0"/>
        <v>7</v>
      </c>
      <c r="AI3" s="2">
        <f t="shared" si="0"/>
        <v>8</v>
      </c>
      <c r="AJ3" s="2">
        <f t="shared" si="0"/>
        <v>9</v>
      </c>
      <c r="AK3" s="2">
        <f t="shared" si="0"/>
        <v>10</v>
      </c>
      <c r="AL3" s="2">
        <f t="shared" si="0"/>
        <v>11</v>
      </c>
      <c r="AM3" s="2">
        <f t="shared" si="0"/>
        <v>12</v>
      </c>
      <c r="AN3" s="2">
        <f t="shared" si="0"/>
        <v>13</v>
      </c>
      <c r="AO3" s="2">
        <f t="shared" si="0"/>
        <v>14</v>
      </c>
      <c r="AP3" s="2">
        <f t="shared" si="0"/>
        <v>15</v>
      </c>
      <c r="AQ3" s="2">
        <f t="shared" si="0"/>
        <v>16</v>
      </c>
      <c r="AR3" s="2">
        <f t="shared" si="0"/>
        <v>17</v>
      </c>
      <c r="AS3" s="2">
        <f t="shared" si="0"/>
        <v>18</v>
      </c>
      <c r="AT3" s="2">
        <f t="shared" si="0"/>
        <v>19</v>
      </c>
      <c r="AU3" s="2">
        <f t="shared" si="0"/>
        <v>20</v>
      </c>
      <c r="AV3" s="2">
        <f t="shared" si="0"/>
        <v>21</v>
      </c>
      <c r="AW3" s="2">
        <f t="shared" si="0"/>
        <v>22</v>
      </c>
      <c r="AX3" s="2">
        <f t="shared" si="0"/>
        <v>23</v>
      </c>
      <c r="AY3" s="2">
        <f t="shared" si="0"/>
        <v>24</v>
      </c>
      <c r="AZ3" s="2">
        <f t="shared" si="0"/>
        <v>25</v>
      </c>
      <c r="BA3" s="2">
        <f t="shared" si="0"/>
        <v>26</v>
      </c>
      <c r="BB3" s="2">
        <f t="shared" si="0"/>
        <v>27</v>
      </c>
      <c r="BC3" s="2">
        <f t="shared" si="0"/>
        <v>28</v>
      </c>
      <c r="BD3" s="2">
        <f t="shared" si="0"/>
        <v>29</v>
      </c>
      <c r="BE3" s="2">
        <f t="shared" si="0"/>
        <v>30</v>
      </c>
      <c r="BF3" s="2">
        <f t="shared" si="0"/>
        <v>31</v>
      </c>
      <c r="BG3" s="2" t="s">
        <v>131</v>
      </c>
      <c r="BH3" s="2">
        <f t="shared" si="0"/>
        <v>2</v>
      </c>
      <c r="BI3" s="2">
        <f t="shared" si="0"/>
        <v>3</v>
      </c>
      <c r="BJ3" s="2">
        <f t="shared" si="0"/>
        <v>4</v>
      </c>
      <c r="BK3" s="2">
        <f t="shared" si="0"/>
        <v>5</v>
      </c>
      <c r="BL3" s="2">
        <f t="shared" si="0"/>
        <v>6</v>
      </c>
      <c r="BM3" s="2">
        <f t="shared" si="0"/>
        <v>7</v>
      </c>
      <c r="BN3" s="2">
        <f t="shared" si="0"/>
        <v>8</v>
      </c>
      <c r="BO3" s="2">
        <f t="shared" si="0"/>
        <v>9</v>
      </c>
      <c r="BP3" s="2">
        <f t="shared" si="0"/>
        <v>10</v>
      </c>
      <c r="BQ3" s="2">
        <f t="shared" si="0"/>
        <v>11</v>
      </c>
      <c r="BR3" s="2">
        <f t="shared" ref="BR3:BZ3" si="1">BQ3+1</f>
        <v>12</v>
      </c>
      <c r="BS3" s="2">
        <f t="shared" si="1"/>
        <v>13</v>
      </c>
      <c r="BT3" s="2">
        <f t="shared" si="1"/>
        <v>14</v>
      </c>
      <c r="BU3" s="2">
        <f t="shared" si="1"/>
        <v>15</v>
      </c>
      <c r="BV3" s="2">
        <f t="shared" si="1"/>
        <v>16</v>
      </c>
      <c r="BW3" s="2">
        <f t="shared" si="1"/>
        <v>17</v>
      </c>
      <c r="BX3" s="2">
        <f t="shared" si="1"/>
        <v>18</v>
      </c>
      <c r="BY3" s="2">
        <f t="shared" si="1"/>
        <v>19</v>
      </c>
      <c r="BZ3" s="2">
        <f t="shared" si="1"/>
        <v>20</v>
      </c>
      <c r="CA3" s="2">
        <f t="shared" ref="CA3:DM3" si="2">BZ3+1</f>
        <v>21</v>
      </c>
      <c r="CB3" s="2">
        <f t="shared" si="2"/>
        <v>22</v>
      </c>
      <c r="CC3" s="2">
        <f t="shared" si="2"/>
        <v>23</v>
      </c>
      <c r="CD3" s="2">
        <f t="shared" si="2"/>
        <v>24</v>
      </c>
      <c r="CE3" s="2">
        <f t="shared" si="2"/>
        <v>25</v>
      </c>
      <c r="CF3" s="2">
        <f t="shared" si="2"/>
        <v>26</v>
      </c>
      <c r="CG3" s="2">
        <f t="shared" si="2"/>
        <v>27</v>
      </c>
      <c r="CH3" s="2">
        <f t="shared" si="2"/>
        <v>28</v>
      </c>
      <c r="CI3" s="2">
        <f t="shared" si="2"/>
        <v>29</v>
      </c>
      <c r="CJ3" s="2">
        <f t="shared" si="2"/>
        <v>30</v>
      </c>
      <c r="CK3" s="2">
        <f t="shared" si="2"/>
        <v>31</v>
      </c>
      <c r="CL3" s="2" t="s">
        <v>131</v>
      </c>
      <c r="CM3" s="2">
        <f t="shared" si="2"/>
        <v>2</v>
      </c>
      <c r="CN3" s="2">
        <f t="shared" si="2"/>
        <v>3</v>
      </c>
      <c r="CO3" s="2">
        <f t="shared" si="2"/>
        <v>4</v>
      </c>
      <c r="CP3" s="2">
        <f t="shared" si="2"/>
        <v>5</v>
      </c>
      <c r="CQ3" s="2">
        <f t="shared" si="2"/>
        <v>6</v>
      </c>
      <c r="CR3" s="2">
        <f t="shared" si="2"/>
        <v>7</v>
      </c>
      <c r="CS3" s="2">
        <f t="shared" si="2"/>
        <v>8</v>
      </c>
      <c r="CT3" s="2">
        <f t="shared" si="2"/>
        <v>9</v>
      </c>
      <c r="CU3" s="2">
        <f t="shared" si="2"/>
        <v>10</v>
      </c>
      <c r="CV3" s="2">
        <f t="shared" si="2"/>
        <v>11</v>
      </c>
      <c r="CW3" s="2">
        <f t="shared" si="2"/>
        <v>12</v>
      </c>
      <c r="CX3" s="2">
        <f t="shared" si="2"/>
        <v>13</v>
      </c>
      <c r="CY3" s="2">
        <f t="shared" si="2"/>
        <v>14</v>
      </c>
      <c r="CZ3" s="2">
        <f t="shared" si="2"/>
        <v>15</v>
      </c>
      <c r="DA3" s="2">
        <f t="shared" si="2"/>
        <v>16</v>
      </c>
      <c r="DB3" s="2">
        <f t="shared" si="2"/>
        <v>17</v>
      </c>
      <c r="DC3" s="2">
        <f t="shared" si="2"/>
        <v>18</v>
      </c>
      <c r="DD3" s="2">
        <f t="shared" si="2"/>
        <v>19</v>
      </c>
      <c r="DE3" s="2">
        <f t="shared" si="2"/>
        <v>20</v>
      </c>
      <c r="DF3" s="2">
        <f t="shared" si="2"/>
        <v>21</v>
      </c>
      <c r="DG3" s="2">
        <f t="shared" si="2"/>
        <v>22</v>
      </c>
      <c r="DH3" s="2">
        <f t="shared" si="2"/>
        <v>23</v>
      </c>
      <c r="DI3" s="2">
        <f t="shared" si="2"/>
        <v>24</v>
      </c>
      <c r="DJ3" s="2">
        <f t="shared" si="2"/>
        <v>25</v>
      </c>
      <c r="DK3" s="2">
        <f t="shared" si="2"/>
        <v>26</v>
      </c>
      <c r="DL3" s="2">
        <f t="shared" si="2"/>
        <v>27</v>
      </c>
      <c r="DM3" s="2">
        <f t="shared" si="2"/>
        <v>28</v>
      </c>
    </row>
    <row r="4" s="2" customFormat="1" spans="1:6">
      <c r="A4" s="7" t="s">
        <v>132</v>
      </c>
      <c r="B4" s="8" t="s">
        <v>133</v>
      </c>
      <c r="C4" s="2" t="s">
        <v>134</v>
      </c>
      <c r="D4" s="6"/>
      <c r="F4" s="9"/>
    </row>
    <row r="5" spans="1:7">
      <c r="A5" s="3">
        <v>1</v>
      </c>
      <c r="B5" s="10" t="s">
        <v>135</v>
      </c>
      <c r="C5" s="11" t="s">
        <v>136</v>
      </c>
      <c r="G5" s="12"/>
    </row>
    <row r="6" spans="1:10">
      <c r="A6" s="3">
        <v>2</v>
      </c>
      <c r="B6" s="10" t="s">
        <v>137</v>
      </c>
      <c r="C6" s="11" t="s">
        <v>138</v>
      </c>
      <c r="H6" s="12"/>
      <c r="I6" s="12"/>
      <c r="J6" s="12"/>
    </row>
    <row r="7" spans="1:10">
      <c r="A7" s="3">
        <v>3</v>
      </c>
      <c r="B7" s="10" t="s">
        <v>139</v>
      </c>
      <c r="C7" s="11" t="s">
        <v>138</v>
      </c>
      <c r="H7" s="12"/>
      <c r="I7" s="12"/>
      <c r="J7" s="12"/>
    </row>
    <row r="8" spans="1:58">
      <c r="A8" s="3">
        <v>4</v>
      </c>
      <c r="B8" s="10" t="s">
        <v>140</v>
      </c>
      <c r="C8" s="11" t="s">
        <v>141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117">
      <c r="A9" s="3">
        <v>5</v>
      </c>
      <c r="B9" s="10" t="s">
        <v>142</v>
      </c>
      <c r="C9" s="11" t="s">
        <v>141</v>
      </c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</row>
    <row r="10" spans="1:113">
      <c r="A10" s="3">
        <v>6</v>
      </c>
      <c r="B10" s="4" t="s">
        <v>143</v>
      </c>
      <c r="C10" s="11" t="s">
        <v>90</v>
      </c>
      <c r="H10" s="12"/>
      <c r="O10" s="12"/>
      <c r="V10" s="12"/>
      <c r="AC10" s="12"/>
      <c r="AJ10" s="12"/>
      <c r="AQ10" s="12"/>
      <c r="AX10" s="12"/>
      <c r="BE10" s="12"/>
      <c r="BL10" s="12"/>
      <c r="BS10" s="12"/>
      <c r="BZ10" s="12"/>
      <c r="CG10" s="12"/>
      <c r="CN10" s="12"/>
      <c r="CU10" s="12"/>
      <c r="DB10" s="12"/>
      <c r="DI10" s="12"/>
    </row>
  </sheetData>
  <mergeCells count="3">
    <mergeCell ref="A2:A3"/>
    <mergeCell ref="B2:B3"/>
    <mergeCell ref="C2:C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考勤管理系统-WBS</vt:lpstr>
      <vt:lpstr>Team构成</vt:lpstr>
      <vt:lpstr>成果物一览</vt:lpstr>
      <vt:lpstr>master日程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忆羽</cp:lastModifiedBy>
  <dcterms:created xsi:type="dcterms:W3CDTF">2006-09-16T08:00:00Z</dcterms:created>
  <dcterms:modified xsi:type="dcterms:W3CDTF">2022-12-17T04:21:07Z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