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"/>
    </mc:Choice>
  </mc:AlternateContent>
  <bookViews>
    <workbookView xWindow="0" yWindow="0" windowWidth="2025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3" i="1"/>
  <c r="G7" i="1"/>
  <c r="G6" i="1"/>
  <c r="G4" i="1"/>
  <c r="G3" i="1"/>
  <c r="G2" i="1"/>
  <c r="E7" i="1"/>
  <c r="E6" i="1"/>
  <c r="E5" i="1"/>
  <c r="G5" i="1" s="1"/>
  <c r="E4" i="1"/>
  <c r="E3" i="1"/>
  <c r="E2" i="1"/>
  <c r="I3" i="1"/>
  <c r="I4" i="1"/>
  <c r="I5" i="1"/>
  <c r="I6" i="1"/>
  <c r="I7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<sst xmlns="http://schemas.openxmlformats.org/spreadsheetml/2006/main" count="15" uniqueCount="15">
  <si>
    <t>Mineral</t>
  </si>
  <si>
    <t>Mass (g)</t>
  </si>
  <si>
    <t>Surface Sites (fitting) (mol)</t>
  </si>
  <si>
    <t>Ferrihydrite</t>
  </si>
  <si>
    <t>Goethite</t>
  </si>
  <si>
    <t>Pyrite</t>
  </si>
  <si>
    <t>Surface Area Expected (m2/g)</t>
  </si>
  <si>
    <t>Montmorillonite</t>
  </si>
  <si>
    <t>Ferrihydrite (Tetra)</t>
  </si>
  <si>
    <t>Goethite (Tetra)</t>
  </si>
  <si>
    <t>Max Mass needed for SA (g)</t>
  </si>
  <si>
    <t>Min mass neeeded for SA (g)</t>
  </si>
  <si>
    <t>Surface Sites/g</t>
  </si>
  <si>
    <t>Sites/area</t>
  </si>
  <si>
    <t>Surface Sites (lit) (mol)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</si>
</sst>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7" sqref="B7"/>
    </sheetView>
  </sheetViews>
  <sheetFormatPr defaultRowHeight="15" x14ac:dyDescent="0.25"/>
  <cols>
    <col min="1" max="1" width="18.28515625" bestFit="1" customWidth="1"/>
    <col min="2" max="2" width="23.5703125" bestFit="1" customWidth="1"/>
    <col min="3" max="3" width="25.28515625" bestFit="1" customWidth="1"/>
    <col min="4" max="4" width="8.28515625" bestFit="1" customWidth="1"/>
    <col min="5" max="5" width="16.7109375" bestFit="1" customWidth="1"/>
    <col min="6" max="6" width="27.7109375" bestFit="1" customWidth="1"/>
    <col min="7" max="7" width="27.7109375" customWidth="1"/>
    <col min="8" max="8" width="26" bestFit="1" customWidth="1"/>
    <col min="9" max="9" width="26.85546875" bestFit="1" customWidth="1"/>
  </cols>
  <sheetData>
    <row r="1" spans="1:9" x14ac:dyDescent="0.25">
      <c r="A1" t="s">
        <v>0</v>
      </c>
      <c r="B1" t="s">
        <v>14</v>
      </c>
      <c r="C1" t="s">
        <v>2</v>
      </c>
      <c r="D1" t="s">
        <v>1</v>
      </c>
      <c r="E1" t="s">
        <v>12</v>
      </c>
      <c r="F1" t="s">
        <v>6</v>
      </c>
      <c r="G1" t="s">
        <v>13</v>
      </c>
      <c r="H1" t="s">
        <v>10</v>
      </c>
      <c r="I1" t="s">
        <v>11</v>
      </c>
    </row>
    <row r="2" spans="1:9" x14ac:dyDescent="0.25">
      <c r="A2" t="s">
        <v>3</v>
      </c>
      <c r="C2" s="1">
        <v>5.0000000000000002E-5</v>
      </c>
      <c r="D2">
        <v>0.03</v>
      </c>
      <c r="E2" s="1">
        <f t="shared" ref="E2:E7" si="0">C2/D2</f>
        <v>1.6666666666666668E-3</v>
      </c>
      <c r="F2">
        <v>300</v>
      </c>
      <c r="G2" s="1">
        <f t="shared" ref="G2:G7" si="1">E2/F2</f>
        <v>5.5555555555555558E-6</v>
      </c>
      <c r="H2">
        <f t="shared" ref="H2:H7" si="2">30/F2</f>
        <v>0.1</v>
      </c>
      <c r="I2">
        <f>3/F2</f>
        <v>0.01</v>
      </c>
    </row>
    <row r="3" spans="1:9" x14ac:dyDescent="0.25">
      <c r="A3" t="s">
        <v>8</v>
      </c>
      <c r="B3" s="1">
        <f>0.00175*D3</f>
        <v>5.2500000000000002E-5</v>
      </c>
      <c r="C3" s="1">
        <v>5.2500000000000002E-5</v>
      </c>
      <c r="D3">
        <v>0.03</v>
      </c>
      <c r="E3" s="1">
        <f t="shared" si="0"/>
        <v>1.75E-3</v>
      </c>
      <c r="F3">
        <v>300</v>
      </c>
      <c r="G3" s="1">
        <f t="shared" si="1"/>
        <v>5.8333333333333331E-6</v>
      </c>
      <c r="H3">
        <f t="shared" si="2"/>
        <v>0.1</v>
      </c>
      <c r="I3">
        <f t="shared" ref="I3:I7" si="3">3/F3</f>
        <v>0.01</v>
      </c>
    </row>
    <row r="4" spans="1:9" x14ac:dyDescent="0.25">
      <c r="A4" t="s">
        <v>4</v>
      </c>
      <c r="C4" s="1">
        <v>1.1E-5</v>
      </c>
      <c r="D4">
        <v>0.03</v>
      </c>
      <c r="E4" s="1">
        <f t="shared" si="0"/>
        <v>3.6666666666666667E-4</v>
      </c>
      <c r="F4">
        <v>25</v>
      </c>
      <c r="G4" s="1">
        <f t="shared" si="1"/>
        <v>1.4666666666666666E-5</v>
      </c>
      <c r="H4">
        <f t="shared" si="2"/>
        <v>1.2</v>
      </c>
      <c r="I4">
        <f t="shared" si="3"/>
        <v>0.12</v>
      </c>
    </row>
    <row r="5" spans="1:9" x14ac:dyDescent="0.25">
      <c r="A5" t="s">
        <v>9</v>
      </c>
      <c r="B5" s="1">
        <f>0.000064*D5</f>
        <v>1.9199999999999998E-6</v>
      </c>
      <c r="C5" s="1">
        <v>1.9999999999999999E-6</v>
      </c>
      <c r="D5">
        <v>0.03</v>
      </c>
      <c r="E5" s="1">
        <f t="shared" si="0"/>
        <v>6.666666666666667E-5</v>
      </c>
      <c r="F5">
        <v>25</v>
      </c>
      <c r="G5" s="1">
        <f t="shared" si="1"/>
        <v>2.6666666666666668E-6</v>
      </c>
      <c r="H5">
        <f t="shared" si="2"/>
        <v>1.2</v>
      </c>
      <c r="I5">
        <f t="shared" si="3"/>
        <v>0.12</v>
      </c>
    </row>
    <row r="6" spans="1:9" x14ac:dyDescent="0.25">
      <c r="A6" t="s">
        <v>5</v>
      </c>
      <c r="B6" s="1">
        <f>0.0000223*D6</f>
        <v>8.9199999999999999E-7</v>
      </c>
      <c r="C6" s="1">
        <v>8.9199999999999999E-7</v>
      </c>
      <c r="D6">
        <v>0.04</v>
      </c>
      <c r="E6" s="1">
        <f t="shared" si="0"/>
        <v>2.23E-5</v>
      </c>
      <c r="F6">
        <v>1</v>
      </c>
      <c r="G6" s="1">
        <f t="shared" si="1"/>
        <v>2.23E-5</v>
      </c>
      <c r="H6">
        <f t="shared" si="2"/>
        <v>30</v>
      </c>
      <c r="I6">
        <f t="shared" si="3"/>
        <v>3</v>
      </c>
    </row>
    <row r="7" spans="1:9" x14ac:dyDescent="0.25">
      <c r="A7" t="s">
        <v>7</v>
      </c>
      <c r="B7" s="1">
        <f>0.002*D7</f>
        <v>6.0000000000000002E-5</v>
      </c>
      <c r="C7" s="1">
        <v>1.9999999999999999E-7</v>
      </c>
      <c r="D7">
        <v>0.03</v>
      </c>
      <c r="E7" s="1">
        <f t="shared" si="0"/>
        <v>6.6666666666666666E-6</v>
      </c>
      <c r="F7">
        <v>80</v>
      </c>
      <c r="G7" s="1">
        <f t="shared" si="1"/>
        <v>8.3333333333333338E-8</v>
      </c>
      <c r="H7">
        <f t="shared" si="2"/>
        <v>0.375</v>
      </c>
      <c r="I7">
        <f t="shared" si="3"/>
        <v>3.7499999999999999E-2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2016-07-01T16:58:16Z</dcterms:created>
  <dcterms:modified xsi:type="dcterms:W3CDTF">2016-07-01T20:55:25Z</dcterms:modified>
</cp:coreProperties>
</file>