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"/>
    </mc:Choice>
  </mc:AlternateContent>
  <bookViews>
    <workbookView xWindow="0" yWindow="0" windowWidth="28800" windowHeight="118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1" l="1"/>
  <c r="L10" i="1"/>
  <c r="D10" i="1"/>
  <c r="N10" i="1" s="1"/>
  <c r="M9" i="1"/>
  <c r="L9" i="1"/>
  <c r="D9" i="1"/>
  <c r="E9" i="1" s="1"/>
  <c r="E10" i="1" l="1"/>
  <c r="O10" i="1" s="1"/>
  <c r="N9" i="1"/>
  <c r="O9" i="1" s="1"/>
  <c r="I5" i="1"/>
  <c r="H5" i="1"/>
  <c r="M7" i="1" l="1"/>
  <c r="L8" i="1"/>
  <c r="L7" i="1"/>
  <c r="L6" i="1"/>
  <c r="L5" i="1"/>
  <c r="M5" i="1" s="1"/>
  <c r="D8" i="1"/>
  <c r="E8" i="1" s="1"/>
  <c r="D7" i="1"/>
  <c r="E7" i="1" s="1"/>
  <c r="D6" i="1"/>
  <c r="E6" i="1" s="1"/>
  <c r="D5" i="1"/>
  <c r="E5" i="1" s="1"/>
  <c r="N7" i="1" l="1"/>
  <c r="O7" i="1" s="1"/>
  <c r="N6" i="1"/>
  <c r="N8" i="1"/>
  <c r="M6" i="1"/>
  <c r="M8" i="1"/>
  <c r="O8" i="1" s="1"/>
  <c r="N5" i="1"/>
  <c r="O5" i="1" s="1"/>
  <c r="O6" i="1" l="1"/>
</calcChain>
</file>

<file path=xl/sharedStrings.xml><?xml version="1.0" encoding="utf-8"?>
<sst xmlns="http://schemas.openxmlformats.org/spreadsheetml/2006/main" count="23" uniqueCount="21">
  <si>
    <t>Plastic Testing</t>
  </si>
  <si>
    <t>LDPE A1</t>
  </si>
  <si>
    <t>Ra Stock 5 Added (mL)</t>
  </si>
  <si>
    <t>Ra Stock 5 Activity</t>
  </si>
  <si>
    <t>(Bq/mL)</t>
  </si>
  <si>
    <t>LDPE A2</t>
  </si>
  <si>
    <t>LDPE B2</t>
  </si>
  <si>
    <t>LDPE C2</t>
  </si>
  <si>
    <t>Added Vol Uncertainty (mL)</t>
  </si>
  <si>
    <t>Uncertainty</t>
  </si>
  <si>
    <t>Starting Activity (Bq)</t>
  </si>
  <si>
    <t>Uncertainty (Bq)</t>
  </si>
  <si>
    <t>Sample Counted Volume (mL)</t>
  </si>
  <si>
    <t>Sample Counts (Bq/mL)</t>
  </si>
  <si>
    <t>Uncertainty (mL)</t>
  </si>
  <si>
    <t>Uncertainty (Bq/mL)</t>
  </si>
  <si>
    <t>Total in Solution</t>
  </si>
  <si>
    <t>fSorb</t>
  </si>
  <si>
    <t>Total Volumne (mL)</t>
  </si>
  <si>
    <t>LDPE pH3</t>
  </si>
  <si>
    <t>LDPE pH9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</si>
</sst>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tabSelected="1" workbookViewId="0">
      <selection activeCell="N5" sqref="N5"/>
    </sheetView>
  </sheetViews>
  <sheetFormatPr defaultRowHeight="15" x14ac:dyDescent="0.25"/>
  <cols>
    <col min="2" max="2" width="20.7109375" bestFit="1" customWidth="1"/>
    <col min="3" max="3" width="20.7109375" customWidth="1"/>
    <col min="4" max="4" width="19.42578125" bestFit="1" customWidth="1"/>
    <col min="5" max="5" width="17" bestFit="1" customWidth="1"/>
    <col min="6" max="6" width="28" bestFit="1" customWidth="1"/>
    <col min="7" max="7" width="15.85546875" bestFit="1" customWidth="1"/>
    <col min="8" max="8" width="22.140625" bestFit="1" customWidth="1"/>
    <col min="9" max="9" width="19.140625" bestFit="1" customWidth="1"/>
    <col min="10" max="11" width="19.140625" customWidth="1"/>
    <col min="12" max="12" width="15.5703125" bestFit="1" customWidth="1"/>
    <col min="13" max="13" width="15.5703125" customWidth="1"/>
  </cols>
  <sheetData>
    <row r="1" spans="1:15" x14ac:dyDescent="0.25">
      <c r="A1" t="s">
        <v>0</v>
      </c>
      <c r="E1" t="s">
        <v>3</v>
      </c>
      <c r="F1" t="s">
        <v>4</v>
      </c>
      <c r="G1">
        <v>593</v>
      </c>
      <c r="H1">
        <v>62</v>
      </c>
    </row>
    <row r="4" spans="1:15" x14ac:dyDescent="0.25">
      <c r="B4" t="s">
        <v>2</v>
      </c>
      <c r="C4" t="s">
        <v>8</v>
      </c>
      <c r="D4" t="s">
        <v>10</v>
      </c>
      <c r="E4" t="s">
        <v>11</v>
      </c>
      <c r="F4" t="s">
        <v>12</v>
      </c>
      <c r="G4" t="s">
        <v>14</v>
      </c>
      <c r="H4" t="s">
        <v>13</v>
      </c>
      <c r="I4" t="s">
        <v>15</v>
      </c>
      <c r="J4" t="s">
        <v>18</v>
      </c>
      <c r="K4" t="s">
        <v>14</v>
      </c>
      <c r="L4" t="s">
        <v>16</v>
      </c>
      <c r="M4" t="s">
        <v>9</v>
      </c>
      <c r="N4" t="s">
        <v>17</v>
      </c>
      <c r="O4" t="s">
        <v>9</v>
      </c>
    </row>
    <row r="5" spans="1:15" x14ac:dyDescent="0.25">
      <c r="A5" t="s">
        <v>1</v>
      </c>
      <c r="B5">
        <v>0.34799999999999998</v>
      </c>
      <c r="C5">
        <v>2E-3</v>
      </c>
      <c r="D5">
        <f t="shared" ref="D5:D10" si="0">$G$1*B5</f>
        <v>206.36399999999998</v>
      </c>
      <c r="E5">
        <f t="shared" ref="E5:E10" si="1">SQRT((C5/B5)^2+($H$1/$G$1)^2)*D5</f>
        <v>21.608571725127966</v>
      </c>
      <c r="F5">
        <v>22.655999999999999</v>
      </c>
      <c r="G5">
        <v>2.0000000000000001E-4</v>
      </c>
      <c r="H5">
        <f>44.5/22.656</f>
        <v>1.964159604519774</v>
      </c>
      <c r="I5">
        <f>H5*SQRT((2.8/44.5)^2+(0.0002/22.656)^2)</f>
        <v>0.12358757183777329</v>
      </c>
      <c r="J5">
        <v>100</v>
      </c>
      <c r="K5">
        <v>0.08</v>
      </c>
      <c r="L5">
        <f t="shared" ref="L5:L10" si="2">H5*J5</f>
        <v>196.41596045197741</v>
      </c>
      <c r="M5">
        <f t="shared" ref="M5:M10" si="3">SQRT((K5/J5)^2+(I5/H5)^2)*L5</f>
        <v>12.359756058857339</v>
      </c>
      <c r="N5">
        <f t="shared" ref="N5:N10" si="4">1-L5/D5</f>
        <v>4.8206274098304802E-2</v>
      </c>
      <c r="O5">
        <f t="shared" ref="O5:O10" si="5">N5*SQRT((M5/L5)^2+(E5/D5)^2)</f>
        <v>5.8890865722690177E-3</v>
      </c>
    </row>
    <row r="6" spans="1:15" x14ac:dyDescent="0.25">
      <c r="A6" t="s">
        <v>5</v>
      </c>
      <c r="B6">
        <v>0.34799999999999998</v>
      </c>
      <c r="C6">
        <v>2E-3</v>
      </c>
      <c r="D6">
        <f t="shared" si="0"/>
        <v>206.36399999999998</v>
      </c>
      <c r="E6">
        <f t="shared" si="1"/>
        <v>21.608571725127966</v>
      </c>
      <c r="F6">
        <v>20</v>
      </c>
      <c r="G6">
        <v>0.02</v>
      </c>
      <c r="H6">
        <v>1.95</v>
      </c>
      <c r="I6">
        <v>0.2</v>
      </c>
      <c r="J6">
        <v>100</v>
      </c>
      <c r="K6">
        <v>0.08</v>
      </c>
      <c r="L6">
        <f t="shared" si="2"/>
        <v>195</v>
      </c>
      <c r="M6">
        <f t="shared" si="3"/>
        <v>20.000608390746521</v>
      </c>
      <c r="N6">
        <f t="shared" si="4"/>
        <v>5.5067744374018623E-2</v>
      </c>
      <c r="O6">
        <f t="shared" si="5"/>
        <v>8.0715901005764881E-3</v>
      </c>
    </row>
    <row r="7" spans="1:15" x14ac:dyDescent="0.25">
      <c r="A7" t="s">
        <v>6</v>
      </c>
      <c r="B7">
        <v>0.34799999999999998</v>
      </c>
      <c r="C7">
        <v>2E-3</v>
      </c>
      <c r="D7">
        <f t="shared" si="0"/>
        <v>206.36399999999998</v>
      </c>
      <c r="E7">
        <f t="shared" si="1"/>
        <v>21.608571725127966</v>
      </c>
      <c r="F7">
        <v>20</v>
      </c>
      <c r="G7">
        <v>0.02</v>
      </c>
      <c r="J7">
        <v>100</v>
      </c>
      <c r="K7">
        <v>0.08</v>
      </c>
      <c r="L7">
        <f t="shared" si="2"/>
        <v>0</v>
      </c>
      <c r="M7" t="e">
        <f t="shared" si="3"/>
        <v>#DIV/0!</v>
      </c>
      <c r="N7">
        <f t="shared" si="4"/>
        <v>1</v>
      </c>
      <c r="O7" t="e">
        <f t="shared" si="5"/>
        <v>#DIV/0!</v>
      </c>
    </row>
    <row r="8" spans="1:15" x14ac:dyDescent="0.25">
      <c r="A8" t="s">
        <v>7</v>
      </c>
      <c r="B8">
        <v>0.34799999999999998</v>
      </c>
      <c r="C8">
        <v>2E-3</v>
      </c>
      <c r="D8">
        <f t="shared" si="0"/>
        <v>206.36399999999998</v>
      </c>
      <c r="E8">
        <f t="shared" si="1"/>
        <v>21.608571725127966</v>
      </c>
      <c r="F8">
        <v>20</v>
      </c>
      <c r="G8">
        <v>0.02</v>
      </c>
      <c r="H8">
        <v>1.97</v>
      </c>
      <c r="I8">
        <v>0.14000000000000001</v>
      </c>
      <c r="J8">
        <v>100</v>
      </c>
      <c r="K8">
        <v>0.08</v>
      </c>
      <c r="L8">
        <f t="shared" si="2"/>
        <v>197</v>
      </c>
      <c r="M8">
        <f t="shared" si="3"/>
        <v>14.000887034756047</v>
      </c>
      <c r="N8">
        <f t="shared" si="4"/>
        <v>4.537613149580344E-2</v>
      </c>
      <c r="O8">
        <f t="shared" si="5"/>
        <v>5.7424384928914298E-3</v>
      </c>
    </row>
    <row r="9" spans="1:15" x14ac:dyDescent="0.25">
      <c r="A9" t="s">
        <v>19</v>
      </c>
      <c r="B9">
        <v>0.34799999999999998</v>
      </c>
      <c r="C9">
        <v>2E-3</v>
      </c>
      <c r="D9">
        <f t="shared" si="0"/>
        <v>206.36399999999998</v>
      </c>
      <c r="E9">
        <f t="shared" si="1"/>
        <v>21.608571725127966</v>
      </c>
      <c r="F9">
        <v>20</v>
      </c>
      <c r="G9">
        <v>0.02</v>
      </c>
      <c r="H9">
        <v>1.91</v>
      </c>
      <c r="I9">
        <v>0.15</v>
      </c>
      <c r="J9">
        <v>100</v>
      </c>
      <c r="K9">
        <v>0.08</v>
      </c>
      <c r="L9">
        <f t="shared" si="2"/>
        <v>191</v>
      </c>
      <c r="M9">
        <f t="shared" si="3"/>
        <v>15.000778241144689</v>
      </c>
      <c r="N9">
        <f t="shared" si="4"/>
        <v>7.445097013044899E-2</v>
      </c>
      <c r="O9">
        <f t="shared" si="5"/>
        <v>9.7450087198793951E-3</v>
      </c>
    </row>
    <row r="10" spans="1:15" x14ac:dyDescent="0.25">
      <c r="A10" t="s">
        <v>20</v>
      </c>
      <c r="B10">
        <v>0.34799999999999998</v>
      </c>
      <c r="C10">
        <v>2E-3</v>
      </c>
      <c r="D10">
        <f t="shared" si="0"/>
        <v>206.36399999999998</v>
      </c>
      <c r="E10">
        <f t="shared" si="1"/>
        <v>21.608571725127966</v>
      </c>
      <c r="F10">
        <v>20</v>
      </c>
      <c r="G10">
        <v>0.02</v>
      </c>
      <c r="H10">
        <v>1.8</v>
      </c>
      <c r="I10">
        <v>0.16</v>
      </c>
      <c r="J10">
        <v>100</v>
      </c>
      <c r="K10">
        <v>0.08</v>
      </c>
      <c r="L10">
        <f t="shared" si="2"/>
        <v>180</v>
      </c>
      <c r="M10">
        <f t="shared" si="3"/>
        <v>16.00064798687853</v>
      </c>
      <c r="N10">
        <f t="shared" si="4"/>
        <v>0.12775484096063261</v>
      </c>
      <c r="O10">
        <f t="shared" si="5"/>
        <v>1.7547702398177968E-2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2017-05-09T14:28:12Z</dcterms:created>
  <dcterms:modified xsi:type="dcterms:W3CDTF">2017-06-19T20:01:01Z</dcterms:modified>
</cp:coreProperties>
</file>