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221"/>
  <workbookPr autoCompressPictures="0"/>
  <bookViews>
    <workbookView xWindow="0" yWindow="0" windowWidth="28740" windowHeight="16000"/>
  </bookViews>
  <sheets>
    <sheet name="FHY_06_17_2015 Calculation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1" l="1"/>
  <c r="P8" i="1"/>
  <c r="Q7" i="1"/>
  <c r="P7" i="1"/>
  <c r="Q6" i="1"/>
  <c r="P6" i="1"/>
  <c r="Q5" i="1"/>
  <c r="P5" i="1"/>
  <c r="P4" i="1"/>
  <c r="Q4" i="1"/>
  <c r="Q3" i="1"/>
  <c r="P3" i="1"/>
  <c r="Q2" i="1"/>
  <c r="P2" i="1"/>
  <c r="U8" i="1"/>
  <c r="U7" i="1"/>
  <c r="U6" i="1"/>
  <c r="U5" i="1"/>
  <c r="U4" i="1"/>
  <c r="U3" i="1"/>
  <c r="U2" i="1"/>
  <c r="A26" i="1"/>
  <c r="A25" i="1"/>
  <c r="T8" i="1"/>
  <c r="T7" i="1"/>
  <c r="T6" i="1"/>
  <c r="T5" i="1"/>
  <c r="T4" i="1"/>
  <c r="T3" i="1"/>
  <c r="T2" i="1"/>
  <c r="S8" i="1"/>
  <c r="S7" i="1"/>
  <c r="S6" i="1"/>
  <c r="S5" i="1"/>
  <c r="S4" i="1"/>
  <c r="S3" i="1"/>
  <c r="S2" i="1"/>
  <c r="R8" i="1"/>
  <c r="R7" i="1"/>
  <c r="R6" i="1"/>
  <c r="R4" i="1"/>
  <c r="R3" i="1"/>
  <c r="R5" i="1"/>
  <c r="R2" i="1"/>
</calcChain>
</file>

<file path=xl/sharedStrings.xml><?xml version="1.0" encoding="utf-8"?>
<sst xmlns="http://schemas.openxmlformats.org/spreadsheetml/2006/main" count="41" uniqueCount="41">
  <si>
    <t>Sample ID</t>
  </si>
  <si>
    <t>Scintillation Counts (CPM)</t>
  </si>
  <si>
    <t>% Error</t>
  </si>
  <si>
    <t>Total Activity</t>
  </si>
  <si>
    <t>Cw (DPM/mL)</t>
  </si>
  <si>
    <t>dCw (DPM/mL)</t>
  </si>
  <si>
    <t>Cs (DPM/mg Fe)</t>
  </si>
  <si>
    <t>dCs (DPM/mg Fe)</t>
  </si>
  <si>
    <t>5000_A</t>
  </si>
  <si>
    <t>5000_B</t>
  </si>
  <si>
    <t>5000_C</t>
  </si>
  <si>
    <t>5000_A_NoFHY</t>
  </si>
  <si>
    <t>5000_B_NoFHY</t>
  </si>
  <si>
    <t>5000_C_NoFHY</t>
  </si>
  <si>
    <t>10000_A</t>
  </si>
  <si>
    <t>10000_B</t>
  </si>
  <si>
    <t>10000_C</t>
  </si>
  <si>
    <t>25000_A</t>
  </si>
  <si>
    <t>25000_B</t>
  </si>
  <si>
    <t>25000_C</t>
  </si>
  <si>
    <t>50000_A</t>
  </si>
  <si>
    <t>50000_B</t>
  </si>
  <si>
    <t>50000_C</t>
  </si>
  <si>
    <t>75000_A</t>
  </si>
  <si>
    <t>75000_B</t>
  </si>
  <si>
    <t>75000_C</t>
  </si>
  <si>
    <t>100000_A</t>
  </si>
  <si>
    <t>100000_B</t>
  </si>
  <si>
    <t>100000_C</t>
  </si>
  <si>
    <t>Cw</t>
  </si>
  <si>
    <t>sCw</t>
  </si>
  <si>
    <t>Cs</t>
  </si>
  <si>
    <t>sCs</t>
  </si>
  <si>
    <t>pH</t>
  </si>
  <si>
    <t>Final pH</t>
  </si>
  <si>
    <t>spH</t>
  </si>
  <si>
    <t>Volume Added</t>
  </si>
  <si>
    <t>Vol Err</t>
  </si>
  <si>
    <t>Total Activity (DPM)</t>
  </si>
  <si>
    <t>dTotal Activity (DPM)</t>
  </si>
  <si>
    <t>Taken out of Isotherm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</si>
</sst>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ont="1" applyAlignment="1">
      <alignment horizontal="center" vertic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zoomScale="125" zoomScaleNormal="125" zoomScalePageLayoutView="125" workbookViewId="0">
      <selection activeCell="P15" sqref="P15"/>
    </sheetView>
  </sheetViews>
  <sheetFormatPr baseColWidth="10" defaultColWidth="8.83203125" defaultRowHeight="14" x14ac:dyDescent="0"/>
  <cols>
    <col min="15" max="15" width="13.33203125" customWidth="1"/>
  </cols>
  <sheetData>
    <row r="1" spans="1:23">
      <c r="B1" t="s">
        <v>0</v>
      </c>
      <c r="C1" t="s">
        <v>1</v>
      </c>
      <c r="D1" t="s">
        <v>2</v>
      </c>
      <c r="E1" t="s">
        <v>36</v>
      </c>
      <c r="F1" t="s">
        <v>37</v>
      </c>
      <c r="G1" t="s">
        <v>4</v>
      </c>
      <c r="H1" t="s">
        <v>5</v>
      </c>
      <c r="I1" t="s">
        <v>38</v>
      </c>
      <c r="J1" t="s">
        <v>39</v>
      </c>
      <c r="K1" t="s">
        <v>6</v>
      </c>
      <c r="L1" t="s">
        <v>7</v>
      </c>
      <c r="M1" t="s">
        <v>34</v>
      </c>
      <c r="O1" t="s">
        <v>3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35</v>
      </c>
    </row>
    <row r="2" spans="1:23">
      <c r="A2">
        <v>0</v>
      </c>
      <c r="B2" t="s">
        <v>8</v>
      </c>
      <c r="C2">
        <v>95.5</v>
      </c>
      <c r="D2">
        <v>14.47</v>
      </c>
      <c r="E2">
        <v>0.2</v>
      </c>
      <c r="F2">
        <v>2E-3</v>
      </c>
      <c r="G2">
        <v>50.019018430099997</v>
      </c>
      <c r="H2">
        <v>7.6576634194200004</v>
      </c>
      <c r="I2">
        <v>2533.8953849499999</v>
      </c>
      <c r="J2">
        <v>34.2601022546</v>
      </c>
      <c r="K2">
        <v>-204.982644773</v>
      </c>
      <c r="L2">
        <v>-63.814342411399998</v>
      </c>
      <c r="M2">
        <v>3.1</v>
      </c>
      <c r="O2">
        <v>2533.8953849499999</v>
      </c>
      <c r="P2">
        <f>AVERAGE(G2:G4)</f>
        <v>50.280898107733329</v>
      </c>
      <c r="Q2">
        <f>_xlfn.STDEV.S(G2:G4)</f>
        <v>2.2375009465880709</v>
      </c>
      <c r="R2">
        <f>AVERAGE(K2:K4)</f>
        <v>-207.15771156666665</v>
      </c>
      <c r="S2">
        <f>_xlfn.STDEV.S(K2:K4)</f>
        <v>18.583778831735415</v>
      </c>
      <c r="T2">
        <f>AVERAGE(M2:M4)</f>
        <v>3.1</v>
      </c>
      <c r="U2">
        <f>_xlfn.STDEV.P(M2:M4)</f>
        <v>0</v>
      </c>
      <c r="V2" s="1" t="s">
        <v>40</v>
      </c>
      <c r="W2" s="1"/>
    </row>
    <row r="3" spans="1:23">
      <c r="A3">
        <v>1</v>
      </c>
      <c r="B3" t="s">
        <v>9</v>
      </c>
      <c r="C3">
        <v>92</v>
      </c>
      <c r="D3">
        <v>14.74</v>
      </c>
      <c r="E3">
        <v>0.2</v>
      </c>
      <c r="F3">
        <v>2E-3</v>
      </c>
      <c r="G3">
        <v>48.185860686600002</v>
      </c>
      <c r="H3">
        <v>7.5001040625900002</v>
      </c>
      <c r="I3">
        <v>2533.8953849499999</v>
      </c>
      <c r="J3">
        <v>34.2601022546</v>
      </c>
      <c r="K3">
        <v>-189.75717721699999</v>
      </c>
      <c r="L3">
        <v>-62.499222421100001</v>
      </c>
      <c r="M3">
        <v>3.1</v>
      </c>
      <c r="O3">
        <v>2533.8953849499999</v>
      </c>
      <c r="P3">
        <f>AVERAGE(G5:G7)</f>
        <v>51.939469399500005</v>
      </c>
      <c r="Q3">
        <f>_xlfn.STDEV.S(G5:G7)</f>
        <v>1.5119630238074662</v>
      </c>
      <c r="R3">
        <f>AVERAGE(K5:K7)</f>
        <v>-220.93313459366667</v>
      </c>
      <c r="S3">
        <f>_xlfn.STDEV.S(K5:K7)</f>
        <v>12.557753988481114</v>
      </c>
      <c r="T3">
        <f>AVERAGE(M5:M7)</f>
        <v>3.0833333333333335</v>
      </c>
      <c r="U3">
        <f>_xlfn.STDEV.P(M5:M7)</f>
        <v>1.2472191289246563E-2</v>
      </c>
      <c r="V3" s="1"/>
      <c r="W3" s="1"/>
    </row>
    <row r="4" spans="1:23">
      <c r="A4">
        <v>2</v>
      </c>
      <c r="B4" t="s">
        <v>10</v>
      </c>
      <c r="C4">
        <v>100.5</v>
      </c>
      <c r="D4">
        <v>14.11</v>
      </c>
      <c r="E4">
        <v>0.2</v>
      </c>
      <c r="F4">
        <v>2E-3</v>
      </c>
      <c r="G4">
        <v>52.637815206500001</v>
      </c>
      <c r="H4">
        <v>7.8797262212100003</v>
      </c>
      <c r="I4">
        <v>2533.8953849499999</v>
      </c>
      <c r="J4">
        <v>34.2601022546</v>
      </c>
      <c r="K4">
        <v>-226.73331271000001</v>
      </c>
      <c r="L4">
        <v>-65.668295635800007</v>
      </c>
      <c r="M4">
        <v>3.1</v>
      </c>
      <c r="O4">
        <v>5067.7907698999998</v>
      </c>
      <c r="P4">
        <f>AVERAGE(G8:G10)</f>
        <v>66.953904251099999</v>
      </c>
      <c r="Q4">
        <f>STDEV(G8:G10)</f>
        <v>5.1206239040793005</v>
      </c>
      <c r="R4">
        <f>AVERAGE(K8:K10)</f>
        <v>-135.18185127390001</v>
      </c>
      <c r="S4">
        <f>_xlfn.STDEV.S(K8:K10)</f>
        <v>42.529833231243735</v>
      </c>
      <c r="T4">
        <f>AVERAGE(M8:M10)</f>
        <v>3.11</v>
      </c>
      <c r="U4">
        <f>_xlfn.STDEV.P(M8:M10)</f>
        <v>8.1649658092772682E-3</v>
      </c>
      <c r="V4" s="1"/>
      <c r="W4" s="1"/>
    </row>
    <row r="5" spans="1:23">
      <c r="A5">
        <v>3</v>
      </c>
      <c r="B5" t="s">
        <v>11</v>
      </c>
      <c r="C5">
        <v>102.5</v>
      </c>
      <c r="D5">
        <v>13.97</v>
      </c>
      <c r="E5">
        <v>0.2</v>
      </c>
      <c r="F5">
        <v>2E-3</v>
      </c>
      <c r="G5">
        <v>53.685333917100003</v>
      </c>
      <c r="H5">
        <v>7.9657331704600001</v>
      </c>
      <c r="I5">
        <v>2533.8953849499999</v>
      </c>
      <c r="J5">
        <v>34.2601022546</v>
      </c>
      <c r="K5">
        <v>-235.433579885</v>
      </c>
      <c r="L5">
        <v>-66.386620534900004</v>
      </c>
      <c r="M5">
        <v>3.08</v>
      </c>
      <c r="O5">
        <v>12669.476924799999</v>
      </c>
      <c r="P5">
        <f>AVERAGE(G11:G13)</f>
        <v>121.16299752366666</v>
      </c>
      <c r="Q5">
        <f>_xlfn.STDEV.S(G11:G13)</f>
        <v>7.8578450819095629</v>
      </c>
      <c r="R5">
        <f>AVERAGE(K11:K13)</f>
        <v>45.944660905966664</v>
      </c>
      <c r="S5">
        <f>_xlfn.STDEV.S(K11:K13)</f>
        <v>65.264086397303302</v>
      </c>
      <c r="T5">
        <f>AVERAGE(M11:M13)</f>
        <v>3.0833333333333335</v>
      </c>
      <c r="U5">
        <f>_xlfn.STDEV.P(M11:M13)</f>
        <v>9.4280904158206419E-3</v>
      </c>
    </row>
    <row r="6" spans="1:23">
      <c r="A6">
        <v>4</v>
      </c>
      <c r="B6" t="s">
        <v>12</v>
      </c>
      <c r="C6">
        <v>97.5</v>
      </c>
      <c r="D6">
        <v>14.32</v>
      </c>
      <c r="E6">
        <v>0.2</v>
      </c>
      <c r="F6">
        <v>2E-3</v>
      </c>
      <c r="G6">
        <v>51.066537140699999</v>
      </c>
      <c r="H6">
        <v>7.7456743137400004</v>
      </c>
      <c r="I6">
        <v>2533.8953849499999</v>
      </c>
      <c r="J6">
        <v>34.2601022546</v>
      </c>
      <c r="K6">
        <v>-213.682911948</v>
      </c>
      <c r="L6">
        <v>-64.549152735800007</v>
      </c>
      <c r="M6">
        <v>3.1</v>
      </c>
      <c r="O6">
        <v>25338.953849500002</v>
      </c>
      <c r="P6">
        <f>AVERAGE(G14:G16)</f>
        <v>229.58118406833333</v>
      </c>
      <c r="Q6">
        <f>_xlfn.STDEV.S(G14:G16)</f>
        <v>2.1167482337246932</v>
      </c>
      <c r="R6">
        <f>AVERAGE(K14:K16)</f>
        <v>197.74257243933334</v>
      </c>
      <c r="S6">
        <f>_xlfn.STDEV.S(K14:K16)</f>
        <v>17.580855583782824</v>
      </c>
      <c r="T6">
        <f>AVERAGE(M14:M16)</f>
        <v>3.1033333333333335</v>
      </c>
      <c r="U6">
        <f>_xlfn.STDEV.P(M14:M16)</f>
        <v>4.714045207910216E-3</v>
      </c>
    </row>
    <row r="7" spans="1:23">
      <c r="A7">
        <v>5</v>
      </c>
      <c r="B7" t="s">
        <v>13</v>
      </c>
      <c r="C7">
        <v>97.5</v>
      </c>
      <c r="D7">
        <v>14.32</v>
      </c>
      <c r="E7">
        <v>0.2</v>
      </c>
      <c r="F7">
        <v>2E-3</v>
      </c>
      <c r="G7">
        <v>51.066537140699999</v>
      </c>
      <c r="H7">
        <v>7.7456743137400004</v>
      </c>
      <c r="I7">
        <v>2533.8953849499999</v>
      </c>
      <c r="J7">
        <v>34.2601022546</v>
      </c>
      <c r="K7">
        <v>-213.682911948</v>
      </c>
      <c r="L7">
        <v>-64.549152735800007</v>
      </c>
      <c r="M7">
        <v>3.07</v>
      </c>
      <c r="O7">
        <v>38008.430774300003</v>
      </c>
      <c r="P7">
        <f>AVERAGE(G17:G19)</f>
        <v>295.57486283499998</v>
      </c>
      <c r="Q7">
        <f>_xlfn.STDEV.S(G17:G19)</f>
        <v>10.298011122467676</v>
      </c>
      <c r="R7">
        <f>AVERAGE(K17:K19)</f>
        <v>701.90130455366671</v>
      </c>
      <c r="S7">
        <f>_xlfn.STDEV.S(K17:K19)</f>
        <v>85.531119617989248</v>
      </c>
      <c r="T7">
        <f>AVERAGE(M17:M19)</f>
        <v>3.1799999999999997</v>
      </c>
      <c r="U7">
        <f>_xlfn.STDEV.P(M17:M19)</f>
        <v>2.1602468994692817E-2</v>
      </c>
    </row>
    <row r="8" spans="1:23">
      <c r="A8">
        <v>6</v>
      </c>
      <c r="B8" t="s">
        <v>14</v>
      </c>
      <c r="C8">
        <v>136</v>
      </c>
      <c r="D8">
        <v>12.13</v>
      </c>
      <c r="E8">
        <v>0.4</v>
      </c>
      <c r="F8">
        <v>2E-3</v>
      </c>
      <c r="G8">
        <v>71.231272319300004</v>
      </c>
      <c r="H8">
        <v>9.3456107932000005</v>
      </c>
      <c r="I8">
        <v>5067.7907698999998</v>
      </c>
      <c r="J8">
        <v>52.619679583100002</v>
      </c>
      <c r="K8">
        <v>-170.70794223799999</v>
      </c>
      <c r="L8">
        <v>-77.991589746200006</v>
      </c>
      <c r="M8">
        <v>3.12</v>
      </c>
      <c r="O8">
        <v>50677.907699000003</v>
      </c>
      <c r="P8">
        <f>AVERAGE(G20:G22)</f>
        <v>428.34785940033333</v>
      </c>
      <c r="Q8">
        <f>_xlfn.STDEV.S(G20:G22)</f>
        <v>6.5330100948558778</v>
      </c>
      <c r="R8">
        <f>AVERAGE(K20:K22)</f>
        <v>651.41800427166663</v>
      </c>
      <c r="S8">
        <f>_xlfn.STDEV.S(K20:K22)</f>
        <v>54.260542278846629</v>
      </c>
      <c r="T8">
        <f>AVERAGE(M20:M22)</f>
        <v>3.2433333333333336</v>
      </c>
      <c r="U8">
        <f>_xlfn.STDEV.P(M20:M22)</f>
        <v>4.714045207910216E-3</v>
      </c>
    </row>
    <row r="9" spans="1:23">
      <c r="A9">
        <v>7</v>
      </c>
      <c r="B9" t="s">
        <v>15</v>
      </c>
      <c r="C9">
        <v>117</v>
      </c>
      <c r="D9">
        <v>13.07</v>
      </c>
      <c r="E9">
        <v>0.4</v>
      </c>
      <c r="F9">
        <v>2E-3</v>
      </c>
      <c r="G9">
        <v>61.279844568800002</v>
      </c>
      <c r="H9">
        <v>8.5753452045100005</v>
      </c>
      <c r="I9">
        <v>5067.7907698999998</v>
      </c>
      <c r="J9">
        <v>52.619679583100002</v>
      </c>
      <c r="K9">
        <v>-88.0554040767</v>
      </c>
      <c r="L9">
        <v>-71.557151780300003</v>
      </c>
      <c r="M9">
        <v>3.1</v>
      </c>
    </row>
    <row r="10" spans="1:23">
      <c r="A10">
        <v>8</v>
      </c>
      <c r="B10" t="s">
        <v>16</v>
      </c>
      <c r="C10">
        <v>130.5</v>
      </c>
      <c r="D10">
        <v>12.38</v>
      </c>
      <c r="E10">
        <v>0.4</v>
      </c>
      <c r="F10">
        <v>2E-3</v>
      </c>
      <c r="G10">
        <v>68.350595865200006</v>
      </c>
      <c r="H10">
        <v>9.1258771029299997</v>
      </c>
      <c r="I10">
        <v>5067.7907698999998</v>
      </c>
      <c r="J10">
        <v>52.619679583100002</v>
      </c>
      <c r="K10">
        <v>-146.78220750700001</v>
      </c>
      <c r="L10">
        <v>-76.155377804500006</v>
      </c>
      <c r="M10">
        <v>3.11</v>
      </c>
    </row>
    <row r="11" spans="1:23">
      <c r="A11">
        <v>9</v>
      </c>
      <c r="B11" t="s">
        <v>17</v>
      </c>
      <c r="C11">
        <v>246.5</v>
      </c>
      <c r="D11">
        <v>9.01</v>
      </c>
      <c r="E11">
        <v>1</v>
      </c>
      <c r="F11">
        <v>2E-3</v>
      </c>
      <c r="G11">
        <v>129.106681079</v>
      </c>
      <c r="H11">
        <v>13.3036338031</v>
      </c>
      <c r="I11">
        <v>12669.476924799999</v>
      </c>
      <c r="J11">
        <v>118.043903654</v>
      </c>
      <c r="K11">
        <v>-20.0323651701</v>
      </c>
      <c r="L11">
        <v>-111.498663091</v>
      </c>
      <c r="M11">
        <v>3.07</v>
      </c>
    </row>
    <row r="12" spans="1:23">
      <c r="A12">
        <v>10</v>
      </c>
      <c r="B12" t="s">
        <v>18</v>
      </c>
      <c r="C12">
        <v>216.5</v>
      </c>
      <c r="D12">
        <v>9.61</v>
      </c>
      <c r="E12">
        <v>1</v>
      </c>
      <c r="F12">
        <v>2E-3</v>
      </c>
      <c r="G12">
        <v>113.39390041999999</v>
      </c>
      <c r="H12">
        <v>12.283867600800001</v>
      </c>
      <c r="I12">
        <v>12669.476924799999</v>
      </c>
      <c r="J12">
        <v>118.043903654</v>
      </c>
      <c r="K12">
        <v>110.471642453</v>
      </c>
      <c r="L12">
        <v>102.97078559099999</v>
      </c>
      <c r="M12">
        <v>3.09</v>
      </c>
    </row>
    <row r="13" spans="1:23">
      <c r="A13">
        <v>11</v>
      </c>
      <c r="B13" t="s">
        <v>19</v>
      </c>
      <c r="C13">
        <v>231</v>
      </c>
      <c r="D13">
        <v>9.3000000000000007</v>
      </c>
      <c r="E13">
        <v>1</v>
      </c>
      <c r="F13">
        <v>2E-3</v>
      </c>
      <c r="G13">
        <v>120.98841107200001</v>
      </c>
      <c r="H13">
        <v>12.775024183799999</v>
      </c>
      <c r="I13">
        <v>12669.476924799999</v>
      </c>
      <c r="J13">
        <v>118.043903654</v>
      </c>
      <c r="K13">
        <v>47.394705434999999</v>
      </c>
      <c r="L13">
        <v>107.077313915</v>
      </c>
      <c r="M13">
        <v>3.09</v>
      </c>
    </row>
    <row r="14" spans="1:23">
      <c r="A14">
        <v>12</v>
      </c>
      <c r="B14" t="s">
        <v>20</v>
      </c>
      <c r="C14">
        <v>439</v>
      </c>
      <c r="D14">
        <v>6.75</v>
      </c>
      <c r="E14">
        <v>2</v>
      </c>
      <c r="F14">
        <v>0.01</v>
      </c>
      <c r="G14">
        <v>229.930356972</v>
      </c>
      <c r="H14">
        <v>19.314492140900001</v>
      </c>
      <c r="I14">
        <v>25338.953849500002</v>
      </c>
      <c r="J14">
        <v>263.09839791600001</v>
      </c>
      <c r="K14">
        <v>194.84248338099999</v>
      </c>
      <c r="L14">
        <v>163.136869545</v>
      </c>
      <c r="M14">
        <v>3.11</v>
      </c>
    </row>
    <row r="15" spans="1:23">
      <c r="A15">
        <v>13</v>
      </c>
      <c r="B15" t="s">
        <v>21</v>
      </c>
      <c r="C15">
        <v>434</v>
      </c>
      <c r="D15">
        <v>6.79</v>
      </c>
      <c r="E15">
        <v>2</v>
      </c>
      <c r="F15">
        <v>0.01</v>
      </c>
      <c r="G15">
        <v>227.311560195</v>
      </c>
      <c r="H15">
        <v>19.167648857</v>
      </c>
      <c r="I15">
        <v>25338.953849500002</v>
      </c>
      <c r="J15">
        <v>263.09839791600001</v>
      </c>
      <c r="K15">
        <v>216.593151318</v>
      </c>
      <c r="L15">
        <v>161.90960322699999</v>
      </c>
      <c r="M15">
        <v>3.1</v>
      </c>
    </row>
    <row r="16" spans="1:23">
      <c r="A16">
        <v>14</v>
      </c>
      <c r="B16" t="s">
        <v>22</v>
      </c>
      <c r="C16">
        <v>442</v>
      </c>
      <c r="D16">
        <v>6.73</v>
      </c>
      <c r="E16">
        <v>2</v>
      </c>
      <c r="F16">
        <v>0.01</v>
      </c>
      <c r="G16">
        <v>231.50163503799999</v>
      </c>
      <c r="H16">
        <v>19.409296441399999</v>
      </c>
      <c r="I16">
        <v>25338.953849500002</v>
      </c>
      <c r="J16">
        <v>263.09839791600001</v>
      </c>
      <c r="K16">
        <v>181.79208261900001</v>
      </c>
      <c r="L16">
        <v>163.92803675299999</v>
      </c>
      <c r="M16">
        <v>3.1</v>
      </c>
    </row>
    <row r="17" spans="1:13">
      <c r="A17">
        <v>15</v>
      </c>
      <c r="B17" t="s">
        <v>23</v>
      </c>
      <c r="C17">
        <v>557.5</v>
      </c>
      <c r="D17">
        <v>5.99</v>
      </c>
      <c r="E17">
        <v>3</v>
      </c>
      <c r="F17">
        <v>0.01</v>
      </c>
      <c r="G17">
        <v>291.995840574</v>
      </c>
      <c r="H17">
        <v>22.783180118899999</v>
      </c>
      <c r="I17">
        <v>38008.430774300003</v>
      </c>
      <c r="J17">
        <v>368.350743212</v>
      </c>
      <c r="K17">
        <v>731.62721740100005</v>
      </c>
      <c r="L17">
        <v>193.369117144</v>
      </c>
      <c r="M17">
        <v>3.21</v>
      </c>
    </row>
    <row r="18" spans="1:13">
      <c r="A18">
        <v>16</v>
      </c>
      <c r="B18" t="s">
        <v>24</v>
      </c>
      <c r="C18">
        <v>549</v>
      </c>
      <c r="D18">
        <v>6.04</v>
      </c>
      <c r="E18">
        <v>3</v>
      </c>
      <c r="F18">
        <v>0.01</v>
      </c>
      <c r="G18">
        <v>287.54388605399998</v>
      </c>
      <c r="H18">
        <v>22.546374597</v>
      </c>
      <c r="I18">
        <v>38008.430774300003</v>
      </c>
      <c r="J18">
        <v>368.350743212</v>
      </c>
      <c r="K18">
        <v>768.60335289399995</v>
      </c>
      <c r="L18">
        <v>191.39360056800001</v>
      </c>
      <c r="M18">
        <v>3.17</v>
      </c>
    </row>
    <row r="19" spans="1:13">
      <c r="A19">
        <v>17</v>
      </c>
      <c r="B19" t="s">
        <v>25</v>
      </c>
      <c r="C19">
        <v>586.5</v>
      </c>
      <c r="D19">
        <v>5.84</v>
      </c>
      <c r="E19">
        <v>3</v>
      </c>
      <c r="F19">
        <v>0.01</v>
      </c>
      <c r="G19">
        <v>307.184861877</v>
      </c>
      <c r="H19">
        <v>23.6164233252</v>
      </c>
      <c r="I19">
        <v>38008.430774300003</v>
      </c>
      <c r="J19">
        <v>368.350743212</v>
      </c>
      <c r="K19">
        <v>605.47334336599999</v>
      </c>
      <c r="L19">
        <v>200.31939532000001</v>
      </c>
      <c r="M19">
        <v>3.16</v>
      </c>
    </row>
    <row r="20" spans="1:13">
      <c r="A20">
        <v>18</v>
      </c>
      <c r="B20" t="s">
        <v>26</v>
      </c>
      <c r="C20">
        <v>832</v>
      </c>
      <c r="D20">
        <v>4.9000000000000004</v>
      </c>
      <c r="E20">
        <v>4</v>
      </c>
      <c r="F20">
        <v>0.01</v>
      </c>
      <c r="G20">
        <v>435.76778359999997</v>
      </c>
      <c r="H20">
        <v>30.5068573203</v>
      </c>
      <c r="I20">
        <v>50677.907699000003</v>
      </c>
      <c r="J20">
        <v>478.25555331700002</v>
      </c>
      <c r="K20">
        <v>589.79111178300002</v>
      </c>
      <c r="L20">
        <v>259.27257746100003</v>
      </c>
      <c r="M20">
        <v>3.24</v>
      </c>
    </row>
    <row r="21" spans="1:13">
      <c r="A21">
        <v>19</v>
      </c>
      <c r="B21" t="s">
        <v>27</v>
      </c>
      <c r="C21">
        <v>813</v>
      </c>
      <c r="D21">
        <v>4.96</v>
      </c>
      <c r="E21">
        <v>4</v>
      </c>
      <c r="F21">
        <v>0.01</v>
      </c>
      <c r="G21">
        <v>425.81635584999998</v>
      </c>
      <c r="H21">
        <v>29.989566067599998</v>
      </c>
      <c r="I21">
        <v>50677.907699000003</v>
      </c>
      <c r="J21">
        <v>478.25555331700002</v>
      </c>
      <c r="K21">
        <v>672.44364994399996</v>
      </c>
      <c r="L21">
        <v>254.94762356000001</v>
      </c>
      <c r="M21">
        <v>3.25</v>
      </c>
    </row>
    <row r="22" spans="1:13">
      <c r="A22">
        <v>20</v>
      </c>
      <c r="B22" t="s">
        <v>28</v>
      </c>
      <c r="C22">
        <v>808.5</v>
      </c>
      <c r="D22">
        <v>4.97</v>
      </c>
      <c r="E22">
        <v>4</v>
      </c>
      <c r="F22">
        <v>0.01</v>
      </c>
      <c r="G22">
        <v>423.45943875099999</v>
      </c>
      <c r="H22">
        <v>29.853409906700001</v>
      </c>
      <c r="I22">
        <v>50677.907699000003</v>
      </c>
      <c r="J22">
        <v>478.25555331700002</v>
      </c>
      <c r="K22">
        <v>692.01925108800003</v>
      </c>
      <c r="L22">
        <v>253.812913649</v>
      </c>
      <c r="M22">
        <v>3.24</v>
      </c>
    </row>
    <row r="24" spans="1:13">
      <c r="A24">
        <v>3.99</v>
      </c>
    </row>
    <row r="25" spans="1:13">
      <c r="A25">
        <f>AVERAGE(M2:M22)</f>
        <v>3.1290476190476202</v>
      </c>
    </row>
    <row r="26" spans="1:13">
      <c r="A26">
        <f>_xlfn.STDEV.P(M2:M22)</f>
        <v>5.6728657568896931E-2</v>
      </c>
    </row>
  </sheetData>
  <mergeCells count="1">
    <mergeCell ref="V2:W4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FHY_06_17_2015 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Tiffany Wang</cp:lastModifiedBy>
  <dcterms:created xsi:type="dcterms:W3CDTF">2015-06-24T18:24:15Z</dcterms:created>
  <dcterms:modified xsi:type="dcterms:W3CDTF">2015-09-24T18:17:42Z</dcterms:modified>
</cp:coreProperties>
</file>