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00" tabRatio="500" activeTab="1"/>
  </bookViews>
  <sheets>
    <sheet name="FHY_06_26_2015 Calculation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U3" i="1"/>
  <c r="U2" i="1"/>
  <c r="T7" i="1"/>
  <c r="T6" i="1"/>
  <c r="T5" i="1"/>
  <c r="T8" i="1"/>
  <c r="T4" i="1"/>
  <c r="T3" i="1"/>
  <c r="T2" i="1"/>
  <c r="S8" i="1"/>
  <c r="S7" i="1"/>
  <c r="S6" i="1"/>
  <c r="S5" i="1"/>
  <c r="S4" i="1"/>
  <c r="S3" i="1"/>
  <c r="S2" i="1"/>
  <c r="R8" i="1"/>
  <c r="R7" i="1"/>
  <c r="R6" i="1"/>
  <c r="R5" i="1"/>
  <c r="R4" i="1"/>
  <c r="R3" i="1"/>
  <c r="R2" i="1"/>
  <c r="Q8" i="1"/>
  <c r="P8" i="1"/>
  <c r="Q7" i="1"/>
  <c r="Q6" i="1"/>
  <c r="Q5" i="1"/>
  <c r="Q4" i="1"/>
  <c r="Q3" i="1"/>
  <c r="Q2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<sst xmlns="http://schemas.openxmlformats.org/spreadsheetml/2006/main" count="43" uniqueCount="43">
  <si>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</si>
  <si>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</si>
  <si>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</si>
  <si>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</si>
  <si>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</si>
  <si>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</si>
  <si>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</si>
  <si>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</si>
  <si>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</si>
  <si>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</si>
  <si>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</si>
  <si>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</si>
  <si>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</si>
  <si>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</si>
  <si>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</si>
  <si>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</si>
  <si>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</si>
  <si>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</si>
  <si>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</si>
  <si>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</si>
  <si>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</si>
  <si>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</si>
  <si>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</si>
  <si>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</si>
  <si>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</si>
  <si>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</si>
  <si>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</si>
  <si>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</si>
  <si>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</si>
  <si>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</si>
  <si>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</si>
  <si>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</si>
  <si>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Final pH</t>
  </si>
  <si>
    <t>Total Activity</t>
  </si>
  <si>
    <t>Cw</t>
  </si>
  <si>
    <t>sCw</t>
  </si>
  <si>
    <t>Cs</t>
  </si>
  <si>
    <t>sCs</t>
  </si>
  <si>
    <t>pH</t>
  </si>
  <si>
    <t>spH</t>
  </si>
  <si>
    <t>Taken out of Isotherm Data</t>
  </si>
  <si>
    <t>sample start time</t>
  </si>
  <si>
    <t>scint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</si>
</sst>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20" fontId="0" fillId="0" borderId="0" xfId="0" applyNumberFormat="1"/>
    <xf numFmtId="0" fontId="0" fillId="0" borderId="0" xfId="0" applyNumberFormat="1"/>
    <xf numFmtId="0" fontId="3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H1" zoomScale="125" zoomScaleNormal="125" zoomScalePageLayoutView="125" workbookViewId="0">
      <selection activeCell="U8" sqref="U8"/>
    </sheetView>
  </sheetViews>
  <sheetFormatPr baseColWidth="10" defaultColWidth="11" defaultRowHeight="15" x14ac:dyDescent="0"/>
  <cols>
    <col min="12" max="12" width="15.5" bestFit="1" customWidth="1"/>
    <col min="15" max="15" width="11.832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</row>
    <row r="2" spans="1:23">
      <c r="A2">
        <v>0</v>
      </c>
      <c r="B2" t="s">
        <v>11</v>
      </c>
      <c r="C2">
        <v>66.5</v>
      </c>
      <c r="D2">
        <v>17.34</v>
      </c>
      <c r="E2">
        <v>0.2</v>
      </c>
      <c r="F2">
        <v>2E-3</v>
      </c>
      <c r="G2">
        <v>34.8299971267</v>
      </c>
      <c r="H2">
        <v>6.2855900057199996</v>
      </c>
      <c r="I2">
        <v>2704.5361829100002</v>
      </c>
      <c r="J2">
        <v>36.567289529</v>
      </c>
      <c r="K2">
        <v>-64.189030521199996</v>
      </c>
      <c r="L2">
        <v>-52.003632009699999</v>
      </c>
      <c r="M2">
        <v>7.48</v>
      </c>
      <c r="O2">
        <v>2533.8953849499999</v>
      </c>
      <c r="P2">
        <f>AVERAGE(G2:G4)</f>
        <v>32.822252931433333</v>
      </c>
      <c r="Q2">
        <f>_xlfn.STDEV.S(G2:G4)</f>
        <v>1.7436808213102588</v>
      </c>
      <c r="R2">
        <f>AVERAGE(K2:K4)</f>
        <v>-47.63396422693333</v>
      </c>
      <c r="S2">
        <f>_xlfn.STDEV.S(K2:K4)</f>
        <v>14.377703923097799</v>
      </c>
      <c r="T2">
        <f>AVERAGE(M2:M4)</f>
        <v>7.0933333333333337</v>
      </c>
      <c r="U2">
        <f>_xlfn.STDEV.S(M2:M4)</f>
        <v>0.33620430296671328</v>
      </c>
      <c r="V2" s="1" t="s">
        <v>40</v>
      </c>
      <c r="W2" s="1"/>
    </row>
    <row r="3" spans="1:23">
      <c r="A3">
        <v>1</v>
      </c>
      <c r="B3" t="s">
        <v>12</v>
      </c>
      <c r="C3">
        <v>61</v>
      </c>
      <c r="D3">
        <v>18.11</v>
      </c>
      <c r="E3">
        <v>0.2</v>
      </c>
      <c r="F3">
        <v>2E-3</v>
      </c>
      <c r="G3">
        <v>31.949320672599999</v>
      </c>
      <c r="H3">
        <v>6.0024951486899996</v>
      </c>
      <c r="I3">
        <v>2704.5361829100002</v>
      </c>
      <c r="J3">
        <v>36.567289529</v>
      </c>
      <c r="K3">
        <v>-40.4361093164</v>
      </c>
      <c r="L3">
        <v>-49.663058171800003</v>
      </c>
      <c r="M3">
        <v>6.93</v>
      </c>
      <c r="O3">
        <v>5067.7907698999998</v>
      </c>
      <c r="P3">
        <f>AVERAGE(G5:G7)</f>
        <v>38.321726161966666</v>
      </c>
      <c r="Q3">
        <f>_xlfn.STDEV.S(G5:G7)</f>
        <v>8.0985346452157838</v>
      </c>
      <c r="R3">
        <f>AVERAGE(K5:K7)</f>
        <v>130.02493024560002</v>
      </c>
      <c r="S3">
        <f>_xlfn.STDEV.S(K5:K7)</f>
        <v>66.777320663363184</v>
      </c>
      <c r="T3">
        <f>AVERAGE(M5:M7)</f>
        <v>6.3666666666666663</v>
      </c>
      <c r="U3">
        <f>_xlfn.STDEV.S(M5:M7)</f>
        <v>0.17473789896108194</v>
      </c>
      <c r="V3" s="1"/>
      <c r="W3" s="1"/>
    </row>
    <row r="4" spans="1:23">
      <c r="A4">
        <v>2</v>
      </c>
      <c r="B4" t="s">
        <v>13</v>
      </c>
      <c r="C4">
        <v>60.5</v>
      </c>
      <c r="D4">
        <v>18.18</v>
      </c>
      <c r="E4">
        <v>0.2</v>
      </c>
      <c r="F4">
        <v>2E-3</v>
      </c>
      <c r="G4">
        <v>31.687440994999999</v>
      </c>
      <c r="H4">
        <v>5.9746785536200004</v>
      </c>
      <c r="I4">
        <v>2704.5361829100002</v>
      </c>
      <c r="J4">
        <v>36.567289529</v>
      </c>
      <c r="K4">
        <v>-38.276752843200001</v>
      </c>
      <c r="L4">
        <v>-49.433213435900001</v>
      </c>
      <c r="M4">
        <v>6.87</v>
      </c>
      <c r="O4">
        <v>5067.7907698999998</v>
      </c>
      <c r="P4">
        <f>AVERAGE(G8:G10)</f>
        <v>47.051048750099994</v>
      </c>
      <c r="Q4">
        <f>_xlfn.STDEV.S(G8:G10)</f>
        <v>4.400305967863412</v>
      </c>
      <c r="R4">
        <f>AVERAGE(K8:K10)</f>
        <v>58.046381140533335</v>
      </c>
      <c r="S4">
        <f>_xlfn.STDEV.S(K8:K10)</f>
        <v>36.283186465717996</v>
      </c>
      <c r="T4">
        <f>AVERAGE(M8:M10)</f>
        <v>6.043333333333333</v>
      </c>
      <c r="U4">
        <f>_xlfn.STDEV.S(M8:M10)</f>
        <v>0.10503967504392485</v>
      </c>
      <c r="V4" s="1"/>
      <c r="W4" s="1"/>
    </row>
    <row r="5" spans="1:23">
      <c r="A5">
        <v>3</v>
      </c>
      <c r="B5" t="s">
        <v>14</v>
      </c>
      <c r="C5">
        <v>77.5</v>
      </c>
      <c r="D5">
        <v>16.059999999999999</v>
      </c>
      <c r="E5">
        <v>0.4</v>
      </c>
      <c r="F5">
        <v>2E-3</v>
      </c>
      <c r="G5">
        <v>40.591350034900003</v>
      </c>
      <c r="H5">
        <v>6.8276002181499997</v>
      </c>
      <c r="I5">
        <v>5409.0723658099996</v>
      </c>
      <c r="J5">
        <v>56.163260808099999</v>
      </c>
      <c r="K5">
        <v>111.31050747800001</v>
      </c>
      <c r="L5">
        <v>56.597062859799998</v>
      </c>
      <c r="M5">
        <v>6.56</v>
      </c>
      <c r="O5">
        <v>12669.476924799999</v>
      </c>
      <c r="P5">
        <f>AVERAGE(G11:G13)</f>
        <v>77.167211679233333</v>
      </c>
      <c r="Q5">
        <f>_xlfn.STDEV.S(G11:G13)</f>
        <v>2.6361976109130776</v>
      </c>
      <c r="R5">
        <f>AVERAGE(K11:K13)</f>
        <v>478.73652795433333</v>
      </c>
      <c r="S5">
        <f>_xlfn.STDEV.S(K11:K13)</f>
        <v>21.737045145363478</v>
      </c>
      <c r="T5">
        <f>AVERAGE(M11:M13)</f>
        <v>6.1533333333333333</v>
      </c>
      <c r="U5">
        <f>_xlfn.STDEV.S(M11:M13)</f>
        <v>5.8594652770822916E-2</v>
      </c>
    </row>
    <row r="6" spans="1:23">
      <c r="A6">
        <v>4</v>
      </c>
      <c r="B6" t="s">
        <v>15</v>
      </c>
      <c r="C6">
        <v>86</v>
      </c>
      <c r="D6">
        <v>15.25</v>
      </c>
      <c r="E6">
        <v>0.4</v>
      </c>
      <c r="F6">
        <v>2E-3</v>
      </c>
      <c r="G6">
        <v>45.043304554800002</v>
      </c>
      <c r="H6">
        <v>7.2288890719800003</v>
      </c>
      <c r="I6">
        <v>5409.0723658099996</v>
      </c>
      <c r="J6">
        <v>56.163260808099999</v>
      </c>
      <c r="K6">
        <v>74.601447434799994</v>
      </c>
      <c r="L6">
        <v>59.913248596199999</v>
      </c>
      <c r="M6">
        <v>6.32</v>
      </c>
      <c r="O6">
        <v>25338.953849500002</v>
      </c>
      <c r="P6">
        <f>AVERAGE(G14:G16)</f>
        <v>126.051418173</v>
      </c>
      <c r="Q6">
        <f>_xlfn.STDEV.S(G14:G16)</f>
        <v>9.4470469737969118</v>
      </c>
      <c r="R6">
        <f>AVERAGE(K14:K16)</f>
        <v>1190.6835550100002</v>
      </c>
      <c r="S6">
        <f>_xlfn.STDEV.S(K14:K16)</f>
        <v>77.896621144150558</v>
      </c>
      <c r="T6">
        <f>AVERAGE(M14:M16)</f>
        <v>5.9533333333333331</v>
      </c>
      <c r="U6">
        <f>_xlfn.STDEV.S(M14:M16)</f>
        <v>5.6862407030773408E-2</v>
      </c>
    </row>
    <row r="7" spans="1:23">
      <c r="A7">
        <v>5</v>
      </c>
      <c r="B7" t="s">
        <v>16</v>
      </c>
      <c r="C7">
        <v>56</v>
      </c>
      <c r="D7">
        <v>18.899999999999999</v>
      </c>
      <c r="E7">
        <v>0.4</v>
      </c>
      <c r="F7">
        <v>2E-3</v>
      </c>
      <c r="G7">
        <v>29.330523896199999</v>
      </c>
      <c r="H7">
        <v>5.7341736820199998</v>
      </c>
      <c r="I7">
        <v>5409.0723658099996</v>
      </c>
      <c r="J7">
        <v>56.163260808099999</v>
      </c>
      <c r="K7">
        <v>204.16283582400001</v>
      </c>
      <c r="L7">
        <v>47.575803044700002</v>
      </c>
      <c r="M7">
        <v>6.22</v>
      </c>
      <c r="O7">
        <v>38008.430774300003</v>
      </c>
      <c r="P7">
        <f>AVERAGE(G17:G19)</f>
        <v>182.61742854400003</v>
      </c>
      <c r="Q7">
        <f>_xlfn.STDEV.S(G17:G19)</f>
        <v>9.9249749056470211</v>
      </c>
      <c r="R7">
        <f>AVERAGE(K17:K19)</f>
        <v>1839.2894588533334</v>
      </c>
      <c r="S7">
        <f>_xlfn.STDEV.S(K17:K19)</f>
        <v>81.837426254052545</v>
      </c>
      <c r="T7">
        <f>AVERAGE(M17:M19)</f>
        <v>5.8500000000000005</v>
      </c>
      <c r="U7">
        <f>_xlfn.STDEV.S(M17:M19)</f>
        <v>2.6457513110645845E-2</v>
      </c>
    </row>
    <row r="8" spans="1:23">
      <c r="A8">
        <v>6</v>
      </c>
      <c r="B8" t="s">
        <v>17</v>
      </c>
      <c r="C8">
        <v>82.5</v>
      </c>
      <c r="D8">
        <v>15.57</v>
      </c>
      <c r="E8">
        <v>0.4</v>
      </c>
      <c r="F8">
        <v>2E-3</v>
      </c>
      <c r="G8">
        <v>43.2101468113</v>
      </c>
      <c r="H8">
        <v>7.0662119991800001</v>
      </c>
      <c r="I8">
        <v>5409.0723658099996</v>
      </c>
      <c r="J8">
        <v>56.163260808099999</v>
      </c>
      <c r="K8">
        <v>89.716942746900003</v>
      </c>
      <c r="L8">
        <v>58.56854869</v>
      </c>
      <c r="M8">
        <v>5.94</v>
      </c>
      <c r="O8">
        <v>50677.907699000003</v>
      </c>
      <c r="P8">
        <f>AVERAGE(G20:G22)</f>
        <v>260.48298603066661</v>
      </c>
      <c r="Q8">
        <f>_xlfn.STDEV.S(G20:G22)</f>
        <v>11.630327786080345</v>
      </c>
      <c r="R8">
        <f>AVERAGE(K20:K22)</f>
        <v>2312.2677028800003</v>
      </c>
      <c r="S8">
        <f>_xlfn.STDEV.S(K20:K22)</f>
        <v>95.899093106637068</v>
      </c>
      <c r="T8">
        <f>AVERAGE(M20:M22)</f>
        <v>5.7466666666666661</v>
      </c>
      <c r="U8">
        <f>_xlfn.STDEV.S(M20:M22)</f>
        <v>5.5075705472860871E-2</v>
      </c>
    </row>
    <row r="9" spans="1:23">
      <c r="A9">
        <v>7</v>
      </c>
      <c r="B9" t="s">
        <v>18</v>
      </c>
      <c r="C9">
        <v>99</v>
      </c>
      <c r="D9">
        <v>14.21</v>
      </c>
      <c r="E9">
        <v>0.4</v>
      </c>
      <c r="F9">
        <v>2E-3</v>
      </c>
      <c r="G9">
        <v>51.8521761736</v>
      </c>
      <c r="H9">
        <v>7.8110118876300003</v>
      </c>
      <c r="I9">
        <v>5409.0723658099996</v>
      </c>
      <c r="J9">
        <v>56.163260808099999</v>
      </c>
      <c r="K9">
        <v>18.458179132600002</v>
      </c>
      <c r="L9">
        <v>64.728664519199995</v>
      </c>
      <c r="M9">
        <v>6.15</v>
      </c>
    </row>
    <row r="10" spans="1:23">
      <c r="A10">
        <v>8</v>
      </c>
      <c r="B10" t="s">
        <v>19</v>
      </c>
      <c r="C10">
        <v>88</v>
      </c>
      <c r="D10">
        <v>15.08</v>
      </c>
      <c r="E10">
        <v>0.4</v>
      </c>
      <c r="F10">
        <v>2E-3</v>
      </c>
      <c r="G10">
        <v>46.090823265399997</v>
      </c>
      <c r="H10">
        <v>7.3225887964899998</v>
      </c>
      <c r="I10">
        <v>5409.0723658099996</v>
      </c>
      <c r="J10">
        <v>56.163260808099999</v>
      </c>
      <c r="K10">
        <v>65.964021542099999</v>
      </c>
      <c r="L10">
        <v>60.687850931600003</v>
      </c>
      <c r="M10">
        <v>6.04</v>
      </c>
    </row>
    <row r="11" spans="1:23">
      <c r="A11">
        <v>9</v>
      </c>
      <c r="B11" t="s">
        <v>20</v>
      </c>
      <c r="C11">
        <v>148</v>
      </c>
      <c r="D11">
        <v>11.62</v>
      </c>
      <c r="E11">
        <v>1</v>
      </c>
      <c r="F11">
        <v>2E-3</v>
      </c>
      <c r="G11">
        <v>77.516384582800001</v>
      </c>
      <c r="H11">
        <v>9.8058808634299996</v>
      </c>
      <c r="I11">
        <v>13522.680914500001</v>
      </c>
      <c r="J11">
        <v>125.993365985</v>
      </c>
      <c r="K11">
        <v>475.85738599000001</v>
      </c>
      <c r="L11">
        <v>81.795907014500003</v>
      </c>
      <c r="M11">
        <v>6.22</v>
      </c>
    </row>
    <row r="12" spans="1:23">
      <c r="A12">
        <v>10</v>
      </c>
      <c r="B12" t="s">
        <v>21</v>
      </c>
      <c r="C12">
        <v>152</v>
      </c>
      <c r="D12">
        <v>11.47</v>
      </c>
      <c r="E12">
        <v>1</v>
      </c>
      <c r="F12">
        <v>2E-3</v>
      </c>
      <c r="G12">
        <v>79.611422003900003</v>
      </c>
      <c r="H12">
        <v>9.9613233069299998</v>
      </c>
      <c r="I12">
        <v>13522.680914500001</v>
      </c>
      <c r="J12">
        <v>125.993365985</v>
      </c>
      <c r="K12">
        <v>458.582534205</v>
      </c>
      <c r="L12">
        <v>83.077965292499997</v>
      </c>
      <c r="M12">
        <v>6.13</v>
      </c>
    </row>
    <row r="13" spans="1:23">
      <c r="A13">
        <v>11</v>
      </c>
      <c r="B13" t="s">
        <v>22</v>
      </c>
      <c r="C13">
        <v>142</v>
      </c>
      <c r="D13">
        <v>11.87</v>
      </c>
      <c r="E13">
        <v>1</v>
      </c>
      <c r="F13">
        <v>2E-3</v>
      </c>
      <c r="G13">
        <v>74.373828450999994</v>
      </c>
      <c r="H13">
        <v>9.5794212837899995</v>
      </c>
      <c r="I13">
        <v>13522.680914500001</v>
      </c>
      <c r="J13">
        <v>125.993365985</v>
      </c>
      <c r="K13">
        <v>501.76966366800002</v>
      </c>
      <c r="L13">
        <v>79.928200030900001</v>
      </c>
      <c r="M13">
        <v>6.11</v>
      </c>
    </row>
    <row r="14" spans="1:23">
      <c r="A14">
        <v>12</v>
      </c>
      <c r="B14" t="s">
        <v>23</v>
      </c>
      <c r="C14">
        <v>258</v>
      </c>
      <c r="D14">
        <v>8.8000000000000007</v>
      </c>
      <c r="E14">
        <v>2</v>
      </c>
      <c r="F14">
        <v>0.01</v>
      </c>
      <c r="G14">
        <v>135.129913665</v>
      </c>
      <c r="H14">
        <v>13.6768563091</v>
      </c>
      <c r="I14">
        <v>27045.361829099998</v>
      </c>
      <c r="J14">
        <v>280.81630403999998</v>
      </c>
      <c r="K14">
        <v>1115.8258639400001</v>
      </c>
      <c r="L14">
        <v>115.719471152</v>
      </c>
      <c r="M14">
        <v>6</v>
      </c>
    </row>
    <row r="15" spans="1:23">
      <c r="A15">
        <v>13</v>
      </c>
      <c r="B15" t="s">
        <v>24</v>
      </c>
      <c r="C15">
        <v>242</v>
      </c>
      <c r="D15">
        <v>9.09</v>
      </c>
      <c r="E15">
        <v>2</v>
      </c>
      <c r="F15">
        <v>0.01</v>
      </c>
      <c r="G15">
        <v>126.74976398</v>
      </c>
      <c r="H15">
        <v>13.1495229108</v>
      </c>
      <c r="I15">
        <v>27045.361829099998</v>
      </c>
      <c r="J15">
        <v>280.81630403999998</v>
      </c>
      <c r="K15">
        <v>1184.9252710799999</v>
      </c>
      <c r="L15">
        <v>111.412425787</v>
      </c>
      <c r="M15">
        <v>5.97</v>
      </c>
    </row>
    <row r="16" spans="1:23">
      <c r="A16">
        <v>14</v>
      </c>
      <c r="B16" t="s">
        <v>25</v>
      </c>
      <c r="C16">
        <v>222</v>
      </c>
      <c r="D16">
        <v>9.49</v>
      </c>
      <c r="E16">
        <v>2</v>
      </c>
      <c r="F16">
        <v>0.01</v>
      </c>
      <c r="G16">
        <v>116.274576874</v>
      </c>
      <c r="H16">
        <v>12.472317025100001</v>
      </c>
      <c r="I16">
        <v>27045.361829099998</v>
      </c>
      <c r="J16">
        <v>280.81630403999998</v>
      </c>
      <c r="K16">
        <v>1271.2995300099999</v>
      </c>
      <c r="L16">
        <v>105.895862829</v>
      </c>
      <c r="M16">
        <v>5.89</v>
      </c>
    </row>
    <row r="17" spans="1:13">
      <c r="A17">
        <v>15</v>
      </c>
      <c r="B17" t="s">
        <v>26</v>
      </c>
      <c r="C17">
        <v>331.5</v>
      </c>
      <c r="D17">
        <v>7.77</v>
      </c>
      <c r="E17">
        <v>3</v>
      </c>
      <c r="F17">
        <v>0.01</v>
      </c>
      <c r="G17">
        <v>173.62622627799999</v>
      </c>
      <c r="H17">
        <v>16.0426217202</v>
      </c>
      <c r="I17">
        <v>40568.042743600003</v>
      </c>
      <c r="J17">
        <v>393.156686315</v>
      </c>
      <c r="K17">
        <v>1913.4273644299999</v>
      </c>
      <c r="L17">
        <v>137.02264390900001</v>
      </c>
      <c r="M17">
        <v>5.87</v>
      </c>
    </row>
    <row r="18" spans="1:13">
      <c r="A18">
        <v>16</v>
      </c>
      <c r="B18" t="s">
        <v>27</v>
      </c>
      <c r="C18">
        <v>345.5</v>
      </c>
      <c r="D18">
        <v>7.61</v>
      </c>
      <c r="E18">
        <v>3</v>
      </c>
      <c r="F18">
        <v>0.01</v>
      </c>
      <c r="G18">
        <v>180.958857252</v>
      </c>
      <c r="H18">
        <v>16.4774044758</v>
      </c>
      <c r="I18">
        <v>40568.042743600003</v>
      </c>
      <c r="J18">
        <v>393.156686315</v>
      </c>
      <c r="K18">
        <v>1852.9653831799999</v>
      </c>
      <c r="L18">
        <v>140.55609299400001</v>
      </c>
      <c r="M18">
        <v>5.86</v>
      </c>
    </row>
    <row r="19" spans="1:13">
      <c r="A19">
        <v>17</v>
      </c>
      <c r="B19" t="s">
        <v>28</v>
      </c>
      <c r="C19">
        <v>369</v>
      </c>
      <c r="D19">
        <v>7.36</v>
      </c>
      <c r="E19">
        <v>3</v>
      </c>
      <c r="F19">
        <v>0.01</v>
      </c>
      <c r="G19">
        <v>193.267202102</v>
      </c>
      <c r="H19">
        <v>17.196393913600001</v>
      </c>
      <c r="I19">
        <v>40568.042743600003</v>
      </c>
      <c r="J19">
        <v>393.156686315</v>
      </c>
      <c r="K19">
        <v>1751.4756289500001</v>
      </c>
      <c r="L19">
        <v>146.412620363</v>
      </c>
      <c r="M19">
        <v>5.82</v>
      </c>
    </row>
    <row r="20" spans="1:13">
      <c r="A20">
        <v>18</v>
      </c>
      <c r="B20" t="s">
        <v>29</v>
      </c>
      <c r="C20">
        <v>473</v>
      </c>
      <c r="D20">
        <v>6.5</v>
      </c>
      <c r="E20">
        <v>4</v>
      </c>
      <c r="F20">
        <v>0.01</v>
      </c>
      <c r="G20">
        <v>247.738175052</v>
      </c>
      <c r="H20">
        <v>20.316040896699999</v>
      </c>
      <c r="I20">
        <v>54090.723658100003</v>
      </c>
      <c r="J20">
        <v>510.462845587</v>
      </c>
      <c r="K20">
        <v>2417.35638457</v>
      </c>
      <c r="L20">
        <v>174.05167379</v>
      </c>
      <c r="M20">
        <v>5.71</v>
      </c>
    </row>
    <row r="21" spans="1:13">
      <c r="A21">
        <v>19</v>
      </c>
      <c r="B21" t="s">
        <v>30</v>
      </c>
      <c r="C21">
        <v>502.5</v>
      </c>
      <c r="D21">
        <v>6.31</v>
      </c>
      <c r="E21">
        <v>4</v>
      </c>
      <c r="F21">
        <v>0.01</v>
      </c>
      <c r="G21">
        <v>263.18907603299999</v>
      </c>
      <c r="H21">
        <v>21.188943716099999</v>
      </c>
      <c r="I21">
        <v>54090.723658100003</v>
      </c>
      <c r="J21">
        <v>510.462845587</v>
      </c>
      <c r="K21">
        <v>2289.95435266</v>
      </c>
      <c r="L21">
        <v>181.15304449199999</v>
      </c>
      <c r="M21">
        <v>5.72</v>
      </c>
    </row>
    <row r="22" spans="1:13">
      <c r="A22">
        <v>20</v>
      </c>
      <c r="B22" t="s">
        <v>31</v>
      </c>
      <c r="C22">
        <v>516.5</v>
      </c>
      <c r="D22">
        <v>6.22</v>
      </c>
      <c r="E22">
        <v>4</v>
      </c>
      <c r="F22">
        <v>0.01</v>
      </c>
      <c r="G22">
        <v>270.52170700699997</v>
      </c>
      <c r="H22">
        <v>21.588988175099999</v>
      </c>
      <c r="I22">
        <v>54090.723658100003</v>
      </c>
      <c r="J22">
        <v>510.462845587</v>
      </c>
      <c r="K22">
        <v>2229.49237141</v>
      </c>
      <c r="L22">
        <v>184.416048201</v>
      </c>
      <c r="M22">
        <v>5.81</v>
      </c>
    </row>
  </sheetData>
  <mergeCells count="1">
    <mergeCell ref="V2:W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25" zoomScaleNormal="125" zoomScalePageLayoutView="125" workbookViewId="0">
      <selection activeCell="C12" sqref="C12"/>
    </sheetView>
  </sheetViews>
  <sheetFormatPr baseColWidth="10" defaultRowHeight="15" x14ac:dyDescent="0"/>
  <cols>
    <col min="1" max="1" width="15.5" bestFit="1" customWidth="1"/>
    <col min="2" max="2" width="13.5" bestFit="1" customWidth="1"/>
    <col min="3" max="3" width="13.6640625" style="3" bestFit="1" customWidth="1"/>
    <col min="4" max="4" width="11.6640625" style="3" bestFit="1" customWidth="1"/>
    <col min="5" max="7" width="10.83203125" style="3"/>
  </cols>
  <sheetData>
    <row r="1" spans="1:5">
      <c r="A1" t="s">
        <v>41</v>
      </c>
      <c r="B1" t="s">
        <v>42</v>
      </c>
      <c r="C1"/>
      <c r="D1"/>
      <c r="E1"/>
    </row>
    <row r="2" spans="1:5">
      <c r="A2" s="2">
        <v>0.58958333333333335</v>
      </c>
      <c r="B2" s="2">
        <v>0.59583333333333333</v>
      </c>
      <c r="C2" s="2"/>
      <c r="D2"/>
      <c r="E2"/>
    </row>
    <row r="3" spans="1:5" ht="17">
      <c r="C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FHY_06_26_2015 Calculations.csv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2015-08-13T20:14:16Z</dcterms:created>
  <dcterms:modified xsi:type="dcterms:W3CDTF">2015-09-24T18:42:17Z</dcterms:modified>
</cp:coreProperties>
</file>