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00" tabRatio="500"/>
  </bookViews>
  <sheets>
    <sheet name="FHY_07_21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P2" i="1"/>
  <c r="Q2" i="1"/>
  <c r="R2" i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</calcChain>
</file>

<file path=xl/sharedStrings.xml><?xml version="1.0" encoding="utf-8"?>
<sst xmlns="http://schemas.openxmlformats.org/spreadsheetml/2006/main" count="44" uniqueCount="44">
  <si>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</si>
  <si>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</si>
  <si>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</si>
  <si>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</si>
  <si>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</si>
  <si>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</si>
  <si>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</si>
  <si>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</si>
  <si>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</si>
  <si>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</si>
  <si>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</si>
  <si>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</si>
  <si>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</si>
  <si>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</si>
  <si>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</si>
  <si>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</si>
  <si>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</si>
  <si>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</si>
  <si>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</si>
  <si>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</si>
  <si>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</si>
  <si>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</si>
  <si>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</si>
  <si>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</si>
  <si>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</si>
  <si>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</si>
  <si>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</si>
  <si>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</si>
  <si>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</si>
  <si>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</si>
  <si>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</si>
  <si>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</si>
  <si>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Total Activity</t>
  </si>
  <si>
    <t>Cw</t>
  </si>
  <si>
    <t>sCw</t>
  </si>
  <si>
    <t>Cs</t>
  </si>
  <si>
    <t>sCs</t>
  </si>
  <si>
    <t>pH</t>
  </si>
  <si>
    <t>sPH</t>
  </si>
  <si>
    <t>Final pH</t>
  </si>
  <si>
    <t>Taken out of Isotherm Data bc Cw&lt;60</t>
  </si>
  <si>
    <t>sample time</t>
  </si>
  <si>
    <t>scint time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</si>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</sst>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2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E5" workbookViewId="0">
      <selection activeCell="I30" sqref="I30"/>
    </sheetView>
  </sheetViews>
  <sheetFormatPr baseColWidth="10" defaultRowHeight="15" x14ac:dyDescent="0"/>
  <cols>
    <col min="12" max="12" width="15.5" bestFit="1" customWidth="1"/>
  </cols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39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</row>
    <row r="2" spans="1:23">
      <c r="A2">
        <v>0</v>
      </c>
      <c r="B2" t="s">
        <v>11</v>
      </c>
      <c r="C2">
        <v>67.069999999999993</v>
      </c>
      <c r="D2">
        <v>6.31</v>
      </c>
      <c r="E2">
        <v>0.5</v>
      </c>
      <c r="F2">
        <v>2E-3</v>
      </c>
      <c r="G2">
        <v>35.128539959199998</v>
      </c>
      <c r="H2">
        <v>2.8281441891300001</v>
      </c>
      <c r="I2">
        <v>2242.2478443499999</v>
      </c>
      <c r="J2">
        <v>15.430836229100001</v>
      </c>
      <c r="K2">
        <v>-105.31370503300001</v>
      </c>
      <c r="L2">
        <v>-23.6740591308</v>
      </c>
      <c r="M2">
        <v>6.8</v>
      </c>
      <c r="O2">
        <v>2242.2478443499999</v>
      </c>
      <c r="P2">
        <f>AVERAGE(G2:G4)</f>
        <v>35.360739940066672</v>
      </c>
      <c r="Q2">
        <f>_xlfn.STDEV.S(G2:G4)</f>
        <v>1.3428717307150329</v>
      </c>
      <c r="R2">
        <f>AVERAGE(K2:K4)</f>
        <v>-107.23828569563334</v>
      </c>
      <c r="S2">
        <f>_xlfn.STDEV.S(K2:K4)</f>
        <v>11.130340992384797</v>
      </c>
      <c r="T2">
        <f>AVERAGE(M2:M4)</f>
        <v>6.7666666666666666</v>
      </c>
      <c r="U2">
        <f>_xlfn.STDEV.S(M2:M4)</f>
        <v>9.4516312525052007E-2</v>
      </c>
      <c r="V2" s="1" t="s">
        <v>40</v>
      </c>
      <c r="W2" s="1"/>
    </row>
    <row r="3" spans="1:23">
      <c r="A3">
        <v>1</v>
      </c>
      <c r="B3" t="s">
        <v>12</v>
      </c>
      <c r="C3">
        <v>70.27</v>
      </c>
      <c r="D3">
        <v>6.16</v>
      </c>
      <c r="E3">
        <v>0.5</v>
      </c>
      <c r="F3">
        <v>2E-3</v>
      </c>
      <c r="G3">
        <v>36.8045698962</v>
      </c>
      <c r="H3">
        <v>2.9200106516200002</v>
      </c>
      <c r="I3">
        <v>2242.2478443499999</v>
      </c>
      <c r="J3">
        <v>15.430836229100001</v>
      </c>
      <c r="K3">
        <v>-119.20541507900001</v>
      </c>
      <c r="L3">
        <v>-24.446909398300001</v>
      </c>
      <c r="M3">
        <v>6.66</v>
      </c>
      <c r="O3">
        <v>4484.4956886999998</v>
      </c>
      <c r="P3">
        <f>AVERAGE(G5:G7)</f>
        <v>42.714321288299999</v>
      </c>
      <c r="Q3">
        <f>_xlfn.STDEV.S(G5:G7)</f>
        <v>2.0280807196031034</v>
      </c>
      <c r="R3">
        <f>AVERAGE(K5:K7)</f>
        <v>17.659691690706669</v>
      </c>
      <c r="S3">
        <f>_xlfn.STDEV.S(K5:K7)</f>
        <v>16.809669496894994</v>
      </c>
      <c r="T3">
        <f>AVERAGE(M5:M7)</f>
        <v>6.7966666666666669</v>
      </c>
      <c r="U3">
        <f>_xlfn.STDEV.S(M5:M7)</f>
        <v>0.12503332889007385</v>
      </c>
      <c r="V3" s="1"/>
      <c r="W3" s="1"/>
    </row>
    <row r="4" spans="1:23">
      <c r="A4">
        <v>2</v>
      </c>
      <c r="B4" t="s">
        <v>13</v>
      </c>
      <c r="C4">
        <v>65.2</v>
      </c>
      <c r="D4">
        <v>6.4</v>
      </c>
      <c r="E4">
        <v>0.5</v>
      </c>
      <c r="F4">
        <v>2E-3</v>
      </c>
      <c r="G4">
        <v>34.149109964799997</v>
      </c>
      <c r="H4">
        <v>2.7734459880000002</v>
      </c>
      <c r="I4">
        <v>2242.2478443499999</v>
      </c>
      <c r="J4">
        <v>15.430836229100001</v>
      </c>
      <c r="K4">
        <v>-97.195736974900001</v>
      </c>
      <c r="L4">
        <v>-23.2141793023</v>
      </c>
      <c r="M4">
        <v>6.84</v>
      </c>
      <c r="O4">
        <v>4484.4956886999998</v>
      </c>
      <c r="P4">
        <f>AVERAGE(G8:G10)</f>
        <v>41.970583003799995</v>
      </c>
      <c r="Q4">
        <f>_xlfn.STDEV.S(G8:G10)</f>
        <v>4.0218523372696389</v>
      </c>
      <c r="R4">
        <f>AVERAGE(K8:K10)</f>
        <v>23.824138023666666</v>
      </c>
      <c r="S4">
        <f>_xlfn.STDEV.S(K8:K10)</f>
        <v>33.334969314328546</v>
      </c>
      <c r="T4">
        <f>AVERAGE(M8:M10)</f>
        <v>6.73</v>
      </c>
      <c r="U4">
        <f>_xlfn.STDEV.S(M8:M10)</f>
        <v>5.567764362830039E-2</v>
      </c>
      <c r="V4" s="1"/>
      <c r="W4" s="1"/>
    </row>
    <row r="5" spans="1:23">
      <c r="A5">
        <v>3</v>
      </c>
      <c r="B5" t="s">
        <v>14</v>
      </c>
      <c r="C5">
        <v>83.2</v>
      </c>
      <c r="D5">
        <v>5.66</v>
      </c>
      <c r="E5">
        <v>1</v>
      </c>
      <c r="F5">
        <v>2E-3</v>
      </c>
      <c r="G5">
        <v>43.576778359999999</v>
      </c>
      <c r="H5">
        <v>3.2910018536200001</v>
      </c>
      <c r="I5">
        <v>4484.4956886999998</v>
      </c>
      <c r="J5">
        <v>26.666728482100002</v>
      </c>
      <c r="K5">
        <v>10.511249229500001</v>
      </c>
      <c r="L5">
        <v>27.628269509399999</v>
      </c>
      <c r="M5">
        <v>6.71</v>
      </c>
      <c r="O5">
        <v>11211.2392217</v>
      </c>
      <c r="P5">
        <f>AVERAGE(G11:G13)</f>
        <v>78.261868731800007</v>
      </c>
      <c r="Q5">
        <f>_xlfn.STDEV.S(G11:G13)</f>
        <v>2.1597459036780258</v>
      </c>
      <c r="R5">
        <f>AVERAGE(K11:K13)</f>
        <v>280.56876957300005</v>
      </c>
      <c r="S5">
        <f>_xlfn.STDEV.S(K11:K13)</f>
        <v>17.900971340156442</v>
      </c>
      <c r="T5">
        <f>AVERAGE(M11:M13)</f>
        <v>6.9066666666666663</v>
      </c>
      <c r="U5">
        <f>_xlfn.STDEV.S(M11:M13)</f>
        <v>5.1316014394469103E-2</v>
      </c>
    </row>
    <row r="6" spans="1:23">
      <c r="A6">
        <v>4</v>
      </c>
      <c r="B6" t="s">
        <v>15</v>
      </c>
      <c r="C6">
        <v>77.13</v>
      </c>
      <c r="D6">
        <v>5.88</v>
      </c>
      <c r="E6">
        <v>1</v>
      </c>
      <c r="F6">
        <v>2E-3</v>
      </c>
      <c r="G6">
        <v>40.397559073399997</v>
      </c>
      <c r="H6">
        <v>3.1180635559100001</v>
      </c>
      <c r="I6">
        <v>4484.4956886999998</v>
      </c>
      <c r="J6">
        <v>26.666728482100002</v>
      </c>
      <c r="K6">
        <v>36.862086723099999</v>
      </c>
      <c r="L6">
        <v>26.175476237600002</v>
      </c>
      <c r="M6">
        <v>6.94</v>
      </c>
      <c r="O6">
        <v>22422.478439999999</v>
      </c>
      <c r="P6">
        <f>AVERAGE(G14:G16)</f>
        <v>124.81883782333334</v>
      </c>
      <c r="Q6">
        <f>_xlfn.STDEV.S(G14:G16)</f>
        <v>11.104681984209012</v>
      </c>
      <c r="R6">
        <f>AVERAGE(K14:K16)</f>
        <v>823.92238751733339</v>
      </c>
      <c r="S6">
        <f>_xlfn.STDEV.S(K14:K16)</f>
        <v>92.040732019283652</v>
      </c>
      <c r="T6">
        <f>AVERAGE(M14:M16)</f>
        <v>6.7033333333333331</v>
      </c>
      <c r="U6">
        <f>_xlfn.STDEV.S(M14:M16)</f>
        <v>0.11930353445448834</v>
      </c>
    </row>
    <row r="7" spans="1:23">
      <c r="A7">
        <v>5</v>
      </c>
      <c r="B7" t="s">
        <v>16</v>
      </c>
      <c r="C7">
        <v>84.33</v>
      </c>
      <c r="D7">
        <v>5.62</v>
      </c>
      <c r="E7">
        <v>1</v>
      </c>
      <c r="F7">
        <v>2E-3</v>
      </c>
      <c r="G7">
        <v>44.168626431500002</v>
      </c>
      <c r="H7">
        <v>3.3224790505000001</v>
      </c>
      <c r="I7">
        <v>4484.4956886999998</v>
      </c>
      <c r="J7">
        <v>26.666728482100002</v>
      </c>
      <c r="K7">
        <v>5.6057391195199999</v>
      </c>
      <c r="L7">
        <v>27.892935678899999</v>
      </c>
      <c r="M7">
        <v>6.74</v>
      </c>
      <c r="O7">
        <v>33633.717665199998</v>
      </c>
      <c r="P7">
        <f>AVERAGE(G17:G19)</f>
        <v>220.74710960899998</v>
      </c>
      <c r="Q7">
        <f>_xlfn.STDEV.S(G17:G19)</f>
        <v>9.5052472530180356</v>
      </c>
      <c r="R7">
        <f>AVERAGE(K17:K19)</f>
        <v>958.06385088599984</v>
      </c>
      <c r="S7">
        <f>_xlfn.STDEV.S(K17:K19)</f>
        <v>78.783878403700371</v>
      </c>
      <c r="T7">
        <f>AVERAGE(M17:M19)</f>
        <v>7</v>
      </c>
      <c r="U7">
        <f>_xlfn.STDEV.S(M17:M19)</f>
        <v>0.20000000000000018</v>
      </c>
    </row>
    <row r="8" spans="1:23">
      <c r="A8">
        <v>6</v>
      </c>
      <c r="B8" t="s">
        <v>17</v>
      </c>
      <c r="C8">
        <v>75.67</v>
      </c>
      <c r="D8">
        <v>5.94</v>
      </c>
      <c r="E8">
        <v>1</v>
      </c>
      <c r="F8">
        <v>2E-3</v>
      </c>
      <c r="G8">
        <v>39.632870414700001</v>
      </c>
      <c r="H8">
        <v>3.07719570108</v>
      </c>
      <c r="I8">
        <v>4484.4956886999998</v>
      </c>
      <c r="J8">
        <v>26.666728482100002</v>
      </c>
      <c r="K8">
        <v>43.200179431599999</v>
      </c>
      <c r="L8">
        <v>25.8321205017</v>
      </c>
      <c r="M8">
        <v>6.67</v>
      </c>
      <c r="O8">
        <v>44844.956887</v>
      </c>
      <c r="P8">
        <f>AVERAGE(G20:G22)</f>
        <v>303.54822608633327</v>
      </c>
      <c r="Q8">
        <f>_xlfn.STDEV.S(G20:G22)</f>
        <v>7.3381383553620623</v>
      </c>
      <c r="R8">
        <f>AVERAGE(K20:K22)</f>
        <v>1201.0092390833333</v>
      </c>
      <c r="S8">
        <f>_xlfn.STDEV.S(K20:K22)</f>
        <v>60.82187916991866</v>
      </c>
      <c r="T8">
        <f>AVERAGE(M20:M21)</f>
        <v>6.78</v>
      </c>
      <c r="U8">
        <f>_xlfn.STDEV.S(M20:M21)</f>
        <v>7.0710678118654502E-2</v>
      </c>
    </row>
    <row r="9" spans="1:23">
      <c r="A9">
        <v>7</v>
      </c>
      <c r="B9" t="s">
        <v>18</v>
      </c>
      <c r="C9">
        <v>75.73</v>
      </c>
      <c r="D9">
        <v>5.93</v>
      </c>
      <c r="E9">
        <v>1</v>
      </c>
      <c r="F9">
        <v>2E-3</v>
      </c>
      <c r="G9">
        <v>39.664295975999998</v>
      </c>
      <c r="H9">
        <v>3.0766022247399998</v>
      </c>
      <c r="I9">
        <v>4484.4956886999998</v>
      </c>
      <c r="J9">
        <v>26.666728482100002</v>
      </c>
      <c r="K9">
        <v>42.9397098683</v>
      </c>
      <c r="L9">
        <v>25.827629146</v>
      </c>
      <c r="M9">
        <v>6.74</v>
      </c>
    </row>
    <row r="10" spans="1:23">
      <c r="A10">
        <v>8</v>
      </c>
      <c r="B10" t="s">
        <v>19</v>
      </c>
      <c r="C10">
        <v>89</v>
      </c>
      <c r="D10">
        <v>5.47</v>
      </c>
      <c r="E10">
        <v>1</v>
      </c>
      <c r="F10">
        <v>2E-3</v>
      </c>
      <c r="G10">
        <v>46.614582620699998</v>
      </c>
      <c r="H10">
        <v>3.4545431578099999</v>
      </c>
      <c r="I10">
        <v>4484.4956886999998</v>
      </c>
      <c r="J10">
        <v>26.666728482100002</v>
      </c>
      <c r="K10">
        <v>-14.667475228900001</v>
      </c>
      <c r="L10">
        <v>-29.0031554531</v>
      </c>
      <c r="M10">
        <v>6.78</v>
      </c>
    </row>
    <row r="11" spans="1:23">
      <c r="A11">
        <v>9</v>
      </c>
      <c r="B11" t="s">
        <v>20</v>
      </c>
      <c r="C11">
        <v>154.07</v>
      </c>
      <c r="D11">
        <v>4.16</v>
      </c>
      <c r="E11">
        <v>2.5</v>
      </c>
      <c r="F11">
        <v>0.01</v>
      </c>
      <c r="G11">
        <v>80.695603869400003</v>
      </c>
      <c r="H11">
        <v>5.2486644057099996</v>
      </c>
      <c r="I11">
        <v>11211.2392217</v>
      </c>
      <c r="J11">
        <v>77.154181145699994</v>
      </c>
      <c r="K11">
        <v>260.396848944</v>
      </c>
      <c r="L11">
        <v>44.528158145900001</v>
      </c>
      <c r="M11">
        <v>6.85</v>
      </c>
    </row>
    <row r="12" spans="1:23">
      <c r="A12">
        <v>10</v>
      </c>
      <c r="B12" t="s">
        <v>21</v>
      </c>
      <c r="C12">
        <v>146.19999999999999</v>
      </c>
      <c r="D12">
        <v>4.2699999999999996</v>
      </c>
      <c r="E12">
        <v>2.5</v>
      </c>
      <c r="F12">
        <v>0.01</v>
      </c>
      <c r="G12">
        <v>76.573617743200003</v>
      </c>
      <c r="H12">
        <v>5.0348478401500003</v>
      </c>
      <c r="I12">
        <v>11211.2392217</v>
      </c>
      <c r="J12">
        <v>77.154181145699994</v>
      </c>
      <c r="K12">
        <v>294.56177333800002</v>
      </c>
      <c r="L12">
        <v>42.741004379499998</v>
      </c>
      <c r="M12">
        <v>6.92</v>
      </c>
    </row>
    <row r="13" spans="1:23">
      <c r="A13">
        <v>11</v>
      </c>
      <c r="B13" t="s">
        <v>22</v>
      </c>
      <c r="C13">
        <v>148</v>
      </c>
      <c r="D13">
        <v>4.24</v>
      </c>
      <c r="E13">
        <v>2.5</v>
      </c>
      <c r="F13">
        <v>0.01</v>
      </c>
      <c r="G13">
        <v>77.516384582800001</v>
      </c>
      <c r="H13">
        <v>5.0817651253699996</v>
      </c>
      <c r="I13">
        <v>11211.2392217</v>
      </c>
      <c r="J13">
        <v>77.154181145699994</v>
      </c>
      <c r="K13">
        <v>286.74768643700003</v>
      </c>
      <c r="L13">
        <v>43.133526625099996</v>
      </c>
      <c r="M13">
        <v>6.95</v>
      </c>
    </row>
    <row r="14" spans="1:23">
      <c r="A14">
        <v>12</v>
      </c>
      <c r="B14" t="s">
        <v>23</v>
      </c>
      <c r="C14">
        <v>236.87</v>
      </c>
      <c r="D14">
        <v>3.36</v>
      </c>
      <c r="E14">
        <v>5</v>
      </c>
      <c r="F14">
        <v>0.01</v>
      </c>
      <c r="G14">
        <v>124.06287848700001</v>
      </c>
      <c r="H14">
        <v>7.4736532445400004</v>
      </c>
      <c r="I14">
        <v>22422.4784435</v>
      </c>
      <c r="J14">
        <v>133.333642411</v>
      </c>
      <c r="K14">
        <v>830.18812756900002</v>
      </c>
      <c r="L14">
        <v>63.8427893689</v>
      </c>
      <c r="M14">
        <v>6.8</v>
      </c>
    </row>
    <row r="15" spans="1:23">
      <c r="A15">
        <v>13</v>
      </c>
      <c r="B15" t="s">
        <v>24</v>
      </c>
      <c r="C15">
        <v>260.2</v>
      </c>
      <c r="D15">
        <v>3.2</v>
      </c>
      <c r="E15">
        <v>5</v>
      </c>
      <c r="F15">
        <v>0.01</v>
      </c>
      <c r="G15">
        <v>136.28218424600001</v>
      </c>
      <c r="H15">
        <v>8.0901585961000002</v>
      </c>
      <c r="I15">
        <v>22422.4784435</v>
      </c>
      <c r="J15">
        <v>133.333642411</v>
      </c>
      <c r="K15">
        <v>728.90887901500002</v>
      </c>
      <c r="L15">
        <v>68.986748414900006</v>
      </c>
      <c r="M15">
        <v>6.74</v>
      </c>
    </row>
    <row r="16" spans="1:23">
      <c r="A16">
        <v>14</v>
      </c>
      <c r="B16" t="s">
        <v>25</v>
      </c>
      <c r="C16">
        <v>217.87</v>
      </c>
      <c r="D16">
        <v>3.5</v>
      </c>
      <c r="E16">
        <v>5</v>
      </c>
      <c r="F16">
        <v>0.01</v>
      </c>
      <c r="G16">
        <v>114.111450737</v>
      </c>
      <c r="H16">
        <v>6.9645388490500002</v>
      </c>
      <c r="I16">
        <v>22422.4784435</v>
      </c>
      <c r="J16">
        <v>133.333642411</v>
      </c>
      <c r="K16">
        <v>912.67015596800002</v>
      </c>
      <c r="L16">
        <v>59.606776494499996</v>
      </c>
      <c r="M16">
        <v>6.57</v>
      </c>
    </row>
    <row r="17" spans="1:13">
      <c r="A17">
        <v>15</v>
      </c>
      <c r="B17" t="s">
        <v>26</v>
      </c>
      <c r="C17">
        <v>402.4</v>
      </c>
      <c r="D17">
        <v>2.57</v>
      </c>
      <c r="E17">
        <v>7.5</v>
      </c>
      <c r="F17">
        <v>0.02</v>
      </c>
      <c r="G17">
        <v>210.76076456800001</v>
      </c>
      <c r="H17">
        <v>11.8485982915</v>
      </c>
      <c r="I17">
        <v>33633.717665199998</v>
      </c>
      <c r="J17">
        <v>208.613418129</v>
      </c>
      <c r="K17">
        <v>1040.83528991</v>
      </c>
      <c r="L17">
        <v>101.39013205800001</v>
      </c>
      <c r="M17">
        <v>7.2</v>
      </c>
    </row>
    <row r="18" spans="1:13">
      <c r="A18">
        <v>16</v>
      </c>
      <c r="B18" t="s">
        <v>27</v>
      </c>
      <c r="C18">
        <v>438.53</v>
      </c>
      <c r="D18">
        <v>2.4700000000000002</v>
      </c>
      <c r="E18">
        <v>7.5</v>
      </c>
      <c r="F18">
        <v>0.02</v>
      </c>
      <c r="G18">
        <v>229.684190075</v>
      </c>
      <c r="H18">
        <v>12.8090694601</v>
      </c>
      <c r="I18">
        <v>33633.717665199998</v>
      </c>
      <c r="J18">
        <v>208.613418129</v>
      </c>
      <c r="K18">
        <v>883.98920117199998</v>
      </c>
      <c r="L18">
        <v>109.40783214299999</v>
      </c>
      <c r="M18">
        <v>7</v>
      </c>
    </row>
    <row r="19" spans="1:13">
      <c r="A19">
        <v>17</v>
      </c>
      <c r="B19" t="s">
        <v>28</v>
      </c>
      <c r="C19">
        <v>423.47</v>
      </c>
      <c r="D19">
        <v>2.5099999999999998</v>
      </c>
      <c r="E19">
        <v>7.5</v>
      </c>
      <c r="F19">
        <v>0.02</v>
      </c>
      <c r="G19">
        <v>221.796374184</v>
      </c>
      <c r="H19">
        <v>12.4087291391</v>
      </c>
      <c r="I19">
        <v>33633.717665199998</v>
      </c>
      <c r="J19">
        <v>208.613418129</v>
      </c>
      <c r="K19">
        <v>949.36706157599997</v>
      </c>
      <c r="L19">
        <v>106.063851605</v>
      </c>
      <c r="M19">
        <v>6.8</v>
      </c>
    </row>
    <row r="20" spans="1:13">
      <c r="A20">
        <v>18</v>
      </c>
      <c r="B20" t="s">
        <v>29</v>
      </c>
      <c r="C20">
        <v>565.87</v>
      </c>
      <c r="D20">
        <v>2.17</v>
      </c>
      <c r="E20">
        <v>10</v>
      </c>
      <c r="F20">
        <v>0.02</v>
      </c>
      <c r="G20">
        <v>296.37970637699999</v>
      </c>
      <c r="H20">
        <v>16.154434115000001</v>
      </c>
      <c r="I20">
        <v>44844.956887</v>
      </c>
      <c r="J20">
        <v>266.66728482100001</v>
      </c>
      <c r="K20">
        <v>1260.4252405899999</v>
      </c>
      <c r="L20">
        <v>138.13694405300001</v>
      </c>
      <c r="M20">
        <v>6.83</v>
      </c>
    </row>
    <row r="21" spans="1:13">
      <c r="A21">
        <v>19</v>
      </c>
      <c r="B21" t="s">
        <v>30</v>
      </c>
      <c r="C21">
        <v>593.87</v>
      </c>
      <c r="D21">
        <v>2.12</v>
      </c>
      <c r="E21">
        <v>10</v>
      </c>
      <c r="F21">
        <v>0.02</v>
      </c>
      <c r="G21">
        <v>311.04496832500001</v>
      </c>
      <c r="H21">
        <v>16.8924624884</v>
      </c>
      <c r="I21">
        <v>44844.956887</v>
      </c>
      <c r="J21">
        <v>266.66728482100001</v>
      </c>
      <c r="K21">
        <v>1138.87277769</v>
      </c>
      <c r="L21">
        <v>144.30804801900001</v>
      </c>
      <c r="M21">
        <v>6.73</v>
      </c>
    </row>
    <row r="22" spans="1:13">
      <c r="A22">
        <v>20</v>
      </c>
      <c r="B22" t="s">
        <v>31</v>
      </c>
      <c r="C22">
        <v>578.92999999999995</v>
      </c>
      <c r="D22">
        <v>2.15</v>
      </c>
      <c r="E22">
        <v>10</v>
      </c>
      <c r="F22">
        <v>0.02</v>
      </c>
      <c r="G22">
        <v>303.22000355699998</v>
      </c>
      <c r="H22">
        <v>16.503220509399998</v>
      </c>
      <c r="I22">
        <v>44844.956887</v>
      </c>
      <c r="J22">
        <v>266.66728482100001</v>
      </c>
      <c r="K22">
        <v>1203.7296989700001</v>
      </c>
      <c r="L22">
        <v>141.05103410800001</v>
      </c>
      <c r="M22">
        <v>6.51</v>
      </c>
    </row>
    <row r="28" spans="1:13">
      <c r="G28" t="s">
        <v>41</v>
      </c>
      <c r="H28" t="s">
        <v>42</v>
      </c>
      <c r="I28" t="s">
        <v>43</v>
      </c>
    </row>
    <row r="29" spans="1:13">
      <c r="G29" s="2">
        <v>0.63541666666666663</v>
      </c>
      <c r="H29" s="2">
        <v>0.70833333333333337</v>
      </c>
      <c r="I29" s="2">
        <f>H29-G29</f>
        <v>7.2916666666666741E-2</v>
      </c>
    </row>
  </sheetData>
  <mergeCells count="1">
    <mergeCell ref="V2:W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FHY_07_21_2015 Calculations.csv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Wang</cp:lastModifiedBy>
  <dcterms:modified xsi:type="dcterms:W3CDTF">2015-09-24T19:00:46Z</dcterms:modified>
</cp:coreProperties>
</file>