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00" tabRatio="500"/>
  </bookViews>
  <sheets>
    <sheet name="FHY_07_27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<sst xmlns="http://schemas.openxmlformats.org/spreadsheetml/2006/main" count="39" uniqueCount="38">
  <si>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</si>
  <si>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</si>
  <si>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</si>
  <si>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</si>
  <si>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</si>
  <si>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</si>
  <si>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</si>
  <si>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</si>
  <si>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</si>
  <si>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</si>
  <si>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</si>
  <si>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pH3_A</t>
  </si>
  <si>
    <t>pH3_B</t>
  </si>
  <si>
    <t>pH3_C</t>
  </si>
  <si>
    <t>pH5_A</t>
  </si>
  <si>
    <t>pH5_B</t>
  </si>
  <si>
    <t>pH5_C</t>
  </si>
  <si>
    <t>pH7_A</t>
  </si>
  <si>
    <t>pH7_B</t>
  </si>
  <si>
    <t>pH7_C</t>
  </si>
  <si>
    <t>pH9_A</t>
  </si>
  <si>
    <t>pH9_B</t>
  </si>
  <si>
    <t>pH9_C</t>
  </si>
  <si>
    <t>pH11_A</t>
  </si>
  <si>
    <t>pH11_B</t>
  </si>
  <si>
    <t>pH11_C</t>
  </si>
  <si>
    <t>Filtered_Stock</t>
  </si>
  <si>
    <t>Unfiltered_Stock</t>
  </si>
  <si>
    <t>Cw</t>
  </si>
  <si>
    <t>sCw</t>
  </si>
  <si>
    <t>Cs</t>
  </si>
  <si>
    <t>sCs</t>
  </si>
  <si>
    <t>pH</t>
  </si>
  <si>
    <t>sPH</t>
  </si>
  <si>
    <t>Final pH</t>
  </si>
  <si>
    <t>sample time</t>
  </si>
  <si>
    <t>scint time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</si>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</sst>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E26" sqref="E26"/>
    </sheetView>
  </sheetViews>
  <sheetFormatPr baseColWidth="10" defaultColWidth="11" defaultRowHeight="15" x14ac:dyDescent="0"/>
  <cols>
    <col min="12" max="12" width="15.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34</v>
      </c>
      <c r="O1" t="s">
        <v>32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>
      <c r="A2">
        <v>0</v>
      </c>
      <c r="B2" t="s">
        <v>11</v>
      </c>
      <c r="C2">
        <v>759.67</v>
      </c>
      <c r="D2">
        <v>1.08</v>
      </c>
      <c r="E2">
        <v>4</v>
      </c>
      <c r="F2">
        <v>8.0000000000000002E-3</v>
      </c>
      <c r="G2">
        <v>397.884269432</v>
      </c>
      <c r="H2">
        <v>20.353015224300002</v>
      </c>
      <c r="I2">
        <v>52448.884731899998</v>
      </c>
      <c r="J2">
        <v>144.686691607</v>
      </c>
      <c r="K2">
        <v>1048.86877553</v>
      </c>
      <c r="L2">
        <v>172.54913484799999</v>
      </c>
      <c r="M2">
        <v>3.16</v>
      </c>
      <c r="O2">
        <v>3</v>
      </c>
      <c r="P2">
        <f>AVERAGE(G2:G4)</f>
        <v>389.2108145086666</v>
      </c>
      <c r="Q2">
        <f>_xlfn.STDEV.S(G2:G4)</f>
        <v>7.6634638976666469</v>
      </c>
      <c r="R2">
        <f>AVERAGE(K2:K4)</f>
        <v>1120.7249137333333</v>
      </c>
      <c r="S2">
        <f>_xlfn.STDEV.S(K2:K4)</f>
        <v>63.48876264670043</v>
      </c>
      <c r="T2">
        <f>AVERAGE(M2:M4)</f>
        <v>3.1533333333333338</v>
      </c>
      <c r="U2">
        <f>_xlfn.STDEV.S(M2:M4)</f>
        <v>2.0816659994661382E-2</v>
      </c>
    </row>
    <row r="3" spans="1:21">
      <c r="A3">
        <v>1</v>
      </c>
      <c r="B3" t="s">
        <v>12</v>
      </c>
      <c r="C3">
        <v>737.73</v>
      </c>
      <c r="D3">
        <v>1.1000000000000001</v>
      </c>
      <c r="E3">
        <v>4</v>
      </c>
      <c r="F3">
        <v>8.0000000000000002E-3</v>
      </c>
      <c r="G3">
        <v>386.392989177</v>
      </c>
      <c r="H3">
        <v>19.781660693799999</v>
      </c>
      <c r="I3">
        <v>52448.884731899998</v>
      </c>
      <c r="J3">
        <v>144.686691607</v>
      </c>
      <c r="K3">
        <v>1144.0694803700001</v>
      </c>
      <c r="L3">
        <v>167.72339574200001</v>
      </c>
      <c r="M3">
        <v>3.13</v>
      </c>
      <c r="O3">
        <v>5</v>
      </c>
      <c r="P3">
        <f>AVERAGE(G5:G7)</f>
        <v>274.91255626866672</v>
      </c>
      <c r="Q3">
        <f>_xlfn.STDEV.S(G5:G7)</f>
        <v>23.688428596469183</v>
      </c>
      <c r="R3">
        <f>AVERAGE(K5:K7)</f>
        <v>2067.640705936667</v>
      </c>
      <c r="S3">
        <f>_xlfn.STDEV.S(K5:K7)</f>
        <v>196.24924715047311</v>
      </c>
      <c r="T3">
        <f>AVERAGE(M5:M7)</f>
        <v>5.03</v>
      </c>
      <c r="U3">
        <f>_xlfn.STDEV.S(M5:M7)</f>
        <v>5.5677643628299987E-2</v>
      </c>
    </row>
    <row r="4" spans="1:21">
      <c r="A4">
        <v>2</v>
      </c>
      <c r="B4" t="s">
        <v>13</v>
      </c>
      <c r="C4">
        <v>731.93</v>
      </c>
      <c r="D4">
        <v>1.1000000000000001</v>
      </c>
      <c r="E4">
        <v>4</v>
      </c>
      <c r="F4">
        <v>8.0000000000000002E-3</v>
      </c>
      <c r="G4">
        <v>383.35518491699997</v>
      </c>
      <c r="H4">
        <v>19.626138169299999</v>
      </c>
      <c r="I4">
        <v>52448.884731899998</v>
      </c>
      <c r="J4">
        <v>144.686691607</v>
      </c>
      <c r="K4">
        <v>1169.2364852999999</v>
      </c>
      <c r="L4">
        <v>166.41152351299999</v>
      </c>
      <c r="M4">
        <v>3.17</v>
      </c>
      <c r="O4">
        <v>7</v>
      </c>
      <c r="P4">
        <f>AVERAGE(G8:G10)</f>
        <v>215.94249045666666</v>
      </c>
      <c r="Q4">
        <f>_xlfn.STDEV.S(G8:G10)</f>
        <v>5.6608024843154281</v>
      </c>
      <c r="R4">
        <f>AVERAGE(K8:K10)</f>
        <v>2556.1843411933332</v>
      </c>
      <c r="S4">
        <f>_xlfn.STDEV.S(K8:K10)</f>
        <v>46.897506149186597</v>
      </c>
      <c r="T4">
        <f>AVERAGE(M8:M10)</f>
        <v>6.7333333333333334</v>
      </c>
      <c r="U4">
        <f>_xlfn.STDEV.S(M8:M10)</f>
        <v>4.725815626252608E-2</v>
      </c>
    </row>
    <row r="5" spans="1:21">
      <c r="A5">
        <v>3</v>
      </c>
      <c r="B5" t="s">
        <v>14</v>
      </c>
      <c r="C5">
        <v>497.6</v>
      </c>
      <c r="D5">
        <v>1.34</v>
      </c>
      <c r="E5">
        <v>4</v>
      </c>
      <c r="F5">
        <v>8.0000000000000002E-3</v>
      </c>
      <c r="G5">
        <v>260.62265519200002</v>
      </c>
      <c r="H5">
        <v>13.4909927239</v>
      </c>
      <c r="I5">
        <v>52448.884731899998</v>
      </c>
      <c r="J5">
        <v>144.686691607</v>
      </c>
      <c r="K5">
        <v>2186.0268756599999</v>
      </c>
      <c r="L5">
        <v>114.671890844</v>
      </c>
      <c r="M5">
        <v>5.0199999999999996</v>
      </c>
      <c r="O5">
        <v>9</v>
      </c>
      <c r="P5">
        <f>AVERAGE(G11:G13)</f>
        <v>61.154142323533335</v>
      </c>
      <c r="Q5">
        <f>_xlfn.STDEV.S(G11:G13)</f>
        <v>0.72926790120550411</v>
      </c>
      <c r="R5">
        <f>AVERAGE(K11:K13)</f>
        <v>3838.5444886999999</v>
      </c>
      <c r="S5">
        <f>_xlfn.STDEV.S(K11:K13)</f>
        <v>6.0416956726688502</v>
      </c>
      <c r="T5">
        <f>AVERAGE(M11:M13)</f>
        <v>9.2333333333333325</v>
      </c>
      <c r="U5">
        <f>_xlfn.STDEV.S(M11:M13)</f>
        <v>9.0737717258774386E-2</v>
      </c>
    </row>
    <row r="6" spans="1:21">
      <c r="A6">
        <v>4</v>
      </c>
      <c r="B6" t="s">
        <v>15</v>
      </c>
      <c r="C6">
        <v>499.96</v>
      </c>
      <c r="D6">
        <v>1.33</v>
      </c>
      <c r="E6">
        <v>4</v>
      </c>
      <c r="F6">
        <v>8.0000000000000002E-3</v>
      </c>
      <c r="G6">
        <v>261.85872726999997</v>
      </c>
      <c r="H6">
        <v>13.548222344199999</v>
      </c>
      <c r="I6">
        <v>52448.884731899998</v>
      </c>
      <c r="J6">
        <v>144.686691607</v>
      </c>
      <c r="K6">
        <v>2175.7865081300001</v>
      </c>
      <c r="L6">
        <v>115.15527683099999</v>
      </c>
      <c r="M6">
        <v>4.9800000000000004</v>
      </c>
      <c r="O6">
        <v>11</v>
      </c>
      <c r="P6">
        <f>AVERAGE(G14:G16)</f>
        <v>62.04627909203333</v>
      </c>
      <c r="Q6">
        <f>_xlfn.STDEV.S(G14:G16)</f>
        <v>0.98759313691193085</v>
      </c>
      <c r="R6">
        <f>AVERAGE(K14:K16)</f>
        <v>3831.15348898</v>
      </c>
      <c r="S6">
        <f>_xlfn.STDEV.S(K14:K16)</f>
        <v>8.1818179250939664</v>
      </c>
      <c r="T6">
        <f>AVERAGE(M14:M16)</f>
        <v>10.873333333333335</v>
      </c>
      <c r="U6">
        <f>_xlfn.STDEV.S(M14:M16)</f>
        <v>6.4291005073286014E-2</v>
      </c>
    </row>
    <row r="7" spans="1:21">
      <c r="A7">
        <v>5</v>
      </c>
      <c r="B7" t="s">
        <v>16</v>
      </c>
      <c r="C7">
        <v>577.09</v>
      </c>
      <c r="D7">
        <v>1.24</v>
      </c>
      <c r="E7">
        <v>4</v>
      </c>
      <c r="F7">
        <v>8.0000000000000002E-3</v>
      </c>
      <c r="G7">
        <v>302.25628634399999</v>
      </c>
      <c r="H7">
        <v>15.570629252</v>
      </c>
      <c r="I7">
        <v>52448.884731899998</v>
      </c>
      <c r="J7">
        <v>144.686691607</v>
      </c>
      <c r="K7">
        <v>1841.1087340199999</v>
      </c>
      <c r="L7">
        <v>132.193370265</v>
      </c>
      <c r="M7">
        <v>5.09</v>
      </c>
    </row>
    <row r="8" spans="1:21">
      <c r="A8">
        <v>6</v>
      </c>
      <c r="B8" t="s">
        <v>17</v>
      </c>
      <c r="C8">
        <v>405.56</v>
      </c>
      <c r="D8">
        <v>1.48</v>
      </c>
      <c r="E8">
        <v>4</v>
      </c>
      <c r="F8">
        <v>8.0000000000000002E-3</v>
      </c>
      <c r="G8">
        <v>212.415844131</v>
      </c>
      <c r="H8">
        <v>11.076299897</v>
      </c>
      <c r="I8">
        <v>52448.884731899998</v>
      </c>
      <c r="J8">
        <v>144.686691607</v>
      </c>
      <c r="K8">
        <v>2585.4012089799999</v>
      </c>
      <c r="L8">
        <v>94.369012216200005</v>
      </c>
      <c r="M8">
        <v>6.68</v>
      </c>
    </row>
    <row r="9" spans="1:21">
      <c r="A9">
        <v>7</v>
      </c>
      <c r="B9" t="s">
        <v>18</v>
      </c>
      <c r="C9">
        <v>424.76</v>
      </c>
      <c r="D9">
        <v>1.45</v>
      </c>
      <c r="E9">
        <v>4</v>
      </c>
      <c r="F9">
        <v>8.0000000000000002E-3</v>
      </c>
      <c r="G9">
        <v>222.472023753</v>
      </c>
      <c r="H9">
        <v>11.581907231400001</v>
      </c>
      <c r="I9">
        <v>52448.884731899998</v>
      </c>
      <c r="J9">
        <v>144.686691607</v>
      </c>
      <c r="K9">
        <v>2502.0897444000002</v>
      </c>
      <c r="L9">
        <v>98.614869813300004</v>
      </c>
      <c r="M9">
        <v>6.77</v>
      </c>
    </row>
    <row r="10" spans="1:21">
      <c r="A10">
        <v>8</v>
      </c>
      <c r="B10" t="s">
        <v>19</v>
      </c>
      <c r="C10">
        <v>406.56</v>
      </c>
      <c r="D10">
        <v>2.75</v>
      </c>
      <c r="E10">
        <v>4</v>
      </c>
      <c r="F10">
        <v>8.0000000000000002E-3</v>
      </c>
      <c r="G10">
        <v>212.93960348600001</v>
      </c>
      <c r="H10">
        <v>12.151092064</v>
      </c>
      <c r="I10">
        <v>52448.884731899998</v>
      </c>
      <c r="J10">
        <v>144.686691607</v>
      </c>
      <c r="K10">
        <v>2581.0620702000001</v>
      </c>
      <c r="L10">
        <v>103.05646233900001</v>
      </c>
      <c r="M10">
        <v>6.75</v>
      </c>
    </row>
    <row r="11" spans="1:21">
      <c r="A11">
        <v>9</v>
      </c>
      <c r="B11" t="s">
        <v>20</v>
      </c>
      <c r="C11">
        <v>117.93</v>
      </c>
      <c r="D11">
        <v>2.75</v>
      </c>
      <c r="E11">
        <v>4</v>
      </c>
      <c r="F11">
        <v>8.0000000000000002E-3</v>
      </c>
      <c r="G11">
        <v>61.766940769199998</v>
      </c>
      <c r="H11">
        <v>3.5246415956099999</v>
      </c>
      <c r="I11">
        <v>52448.884731899998</v>
      </c>
      <c r="J11">
        <v>144.686691607</v>
      </c>
      <c r="K11">
        <v>3833.4676963299999</v>
      </c>
      <c r="L11">
        <v>32.018834387699997</v>
      </c>
      <c r="M11">
        <v>9.1300000000000008</v>
      </c>
    </row>
    <row r="12" spans="1:21">
      <c r="A12">
        <v>10</v>
      </c>
      <c r="B12" t="s">
        <v>21</v>
      </c>
      <c r="C12">
        <v>117.13</v>
      </c>
      <c r="D12">
        <v>2.78</v>
      </c>
      <c r="E12">
        <v>4</v>
      </c>
      <c r="F12">
        <v>8.0000000000000002E-3</v>
      </c>
      <c r="G12">
        <v>61.347933285000003</v>
      </c>
      <c r="H12">
        <v>3.5096380010899999</v>
      </c>
      <c r="I12">
        <v>52448.884731899998</v>
      </c>
      <c r="J12">
        <v>144.686691607</v>
      </c>
      <c r="K12">
        <v>3836.9390073499999</v>
      </c>
      <c r="L12">
        <v>31.899400291799999</v>
      </c>
      <c r="M12">
        <v>9.3000000000000007</v>
      </c>
    </row>
    <row r="13" spans="1:21">
      <c r="A13">
        <v>11</v>
      </c>
      <c r="B13" t="s">
        <v>22</v>
      </c>
      <c r="C13">
        <v>115.22</v>
      </c>
      <c r="D13">
        <v>2.75</v>
      </c>
      <c r="E13">
        <v>4</v>
      </c>
      <c r="F13">
        <v>8.0000000000000002E-3</v>
      </c>
      <c r="G13">
        <v>60.347552916399998</v>
      </c>
      <c r="H13">
        <v>3.4436462702199999</v>
      </c>
      <c r="I13">
        <v>52448.884731899998</v>
      </c>
      <c r="J13">
        <v>144.686691607</v>
      </c>
      <c r="K13">
        <v>3845.2267624199999</v>
      </c>
      <c r="L13">
        <v>31.387208736800002</v>
      </c>
      <c r="M13">
        <v>9.27</v>
      </c>
    </row>
    <row r="14" spans="1:21">
      <c r="A14">
        <v>12</v>
      </c>
      <c r="B14" t="s">
        <v>23</v>
      </c>
      <c r="C14">
        <v>117.33</v>
      </c>
      <c r="D14">
        <v>2.71</v>
      </c>
      <c r="E14">
        <v>4</v>
      </c>
      <c r="F14">
        <v>8.0000000000000002E-3</v>
      </c>
      <c r="G14">
        <v>61.452685156000001</v>
      </c>
      <c r="H14">
        <v>3.49492933892</v>
      </c>
      <c r="I14">
        <v>52448.884731899998</v>
      </c>
      <c r="J14">
        <v>144.686691607</v>
      </c>
      <c r="K14">
        <v>3836.0711796000001</v>
      </c>
      <c r="L14">
        <v>31.7899008849</v>
      </c>
      <c r="M14">
        <v>10.8</v>
      </c>
    </row>
    <row r="15" spans="1:21">
      <c r="A15">
        <v>13</v>
      </c>
      <c r="B15" t="s">
        <v>24</v>
      </c>
      <c r="C15">
        <v>120.64</v>
      </c>
      <c r="D15">
        <v>2.71</v>
      </c>
      <c r="E15">
        <v>4</v>
      </c>
      <c r="F15">
        <v>8.0000000000000002E-3</v>
      </c>
      <c r="G15">
        <v>63.1863286221</v>
      </c>
      <c r="H15">
        <v>3.5935248908799999</v>
      </c>
      <c r="I15">
        <v>52448.884731899998</v>
      </c>
      <c r="J15">
        <v>144.686691607</v>
      </c>
      <c r="K15">
        <v>3821.7086302299999</v>
      </c>
      <c r="L15">
        <v>32.560727093200001</v>
      </c>
      <c r="M15">
        <v>10.9</v>
      </c>
    </row>
    <row r="16" spans="1:21">
      <c r="A16">
        <v>14</v>
      </c>
      <c r="B16" t="s">
        <v>25</v>
      </c>
      <c r="C16">
        <v>117.42</v>
      </c>
      <c r="D16">
        <v>2.75</v>
      </c>
      <c r="E16">
        <v>4</v>
      </c>
      <c r="F16">
        <v>8.0000000000000002E-3</v>
      </c>
      <c r="G16">
        <v>61.499823497999998</v>
      </c>
      <c r="H16">
        <v>3.5093989328999999</v>
      </c>
      <c r="I16">
        <v>52448.884731899998</v>
      </c>
      <c r="J16">
        <v>144.686691607</v>
      </c>
      <c r="K16">
        <v>3835.6806571100001</v>
      </c>
      <c r="L16">
        <v>31.8998081969</v>
      </c>
      <c r="M16">
        <v>10.92</v>
      </c>
    </row>
    <row r="17" spans="1:12">
      <c r="A17">
        <v>15</v>
      </c>
      <c r="B17" t="s">
        <v>26</v>
      </c>
      <c r="C17">
        <v>20507.400000000001</v>
      </c>
      <c r="D17">
        <v>0.21</v>
      </c>
      <c r="E17">
        <v>2</v>
      </c>
      <c r="F17">
        <v>4.0000000000000001E-3</v>
      </c>
      <c r="G17">
        <v>10740.942602700001</v>
      </c>
      <c r="H17">
        <v>537.52059699400002</v>
      </c>
      <c r="I17">
        <v>26224.442365899999</v>
      </c>
      <c r="J17">
        <v>72.3433458035</v>
      </c>
      <c r="K17">
        <v>0</v>
      </c>
      <c r="L17">
        <v>-4550.1124651299997</v>
      </c>
    </row>
    <row r="18" spans="1:12">
      <c r="A18">
        <v>16</v>
      </c>
      <c r="B18" t="s">
        <v>27</v>
      </c>
      <c r="C18">
        <v>25034.82</v>
      </c>
      <c r="D18">
        <v>0.19</v>
      </c>
      <c r="E18">
        <v>2</v>
      </c>
      <c r="F18">
        <v>4.0000000000000001E-3</v>
      </c>
      <c r="G18">
        <v>13112.221183</v>
      </c>
      <c r="H18">
        <v>656.08423957699995</v>
      </c>
      <c r="I18">
        <v>26224.442365899999</v>
      </c>
      <c r="J18">
        <v>72.3433458035</v>
      </c>
      <c r="K18">
        <v>-106456.967151</v>
      </c>
      <c r="L18">
        <v>-5553.7896651299998</v>
      </c>
    </row>
    <row r="24" spans="1:12">
      <c r="C24" t="s">
        <v>35</v>
      </c>
      <c r="D24" t="s">
        <v>36</v>
      </c>
      <c r="E24" t="s">
        <v>37</v>
      </c>
    </row>
    <row r="25" spans="1:12">
      <c r="C25" s="1">
        <v>0.73819444444444438</v>
      </c>
      <c r="D25" s="1">
        <v>0.74791666666666667</v>
      </c>
      <c r="E25" s="1">
        <f>D25-C25</f>
        <v>9.7222222222222987E-3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FHY_07_27_2015 Calculations.csv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Wang</cp:lastModifiedBy>
  <dcterms:created xsi:type="dcterms:W3CDTF">2015-08-13T21:57:01Z</dcterms:created>
  <dcterms:modified xsi:type="dcterms:W3CDTF">2015-09-24T19:02:16Z</dcterms:modified>
</cp:coreProperties>
</file>