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5040" windowHeight="15680" tabRatio="500"/>
  </bookViews>
  <sheets>
    <sheet name="FHY_06_17_2015 Calculatio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<sst xmlns="http://schemas.openxmlformats.org/spreadsheetml/2006/main" count="37" uniqueCount="36">
  <si>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</si>
  <si>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</si>
  <si>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</si>
  <si>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</si>
  <si>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</si>
  <si>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</si>
  <si>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</si>
  <si>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</si>
  <si>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5000_A</t>
  </si>
  <si>
    <t>5000_B</t>
  </si>
  <si>
    <t>5000_C</t>
  </si>
  <si>
    <t>5000_A_NoFHY</t>
  </si>
  <si>
    <t>5000_B_NoFHY</t>
  </si>
  <si>
    <t>5000_C_NoFHY</t>
  </si>
  <si>
    <t>10000_A</t>
  </si>
  <si>
    <t>10000_B</t>
  </si>
  <si>
    <t>10000_C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</si>
  <si>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</si>
  <si>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</si>
  <si>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</si>
  <si>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</si>
  <si>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</si>
  <si>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</si>
  <si>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</si>
  <si>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</si>
  <si>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</si>
  <si>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</si>
  <si>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</si>
  <si>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</si>
  <si>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Cw</t>
  </si>
  <si>
    <t>sCw</t>
  </si>
  <si>
    <t>Cs</t>
  </si>
  <si>
    <t>sCs</t>
  </si>
  <si>
    <t>pH</t>
  </si>
  <si>
    <t>sPH</t>
  </si>
  <si>
    <t>10000_NoFHY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</si>
</sst>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J2" sqref="J2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33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>
      <c r="A2">
        <v>0</v>
      </c>
      <c r="B2" t="s">
        <v>8</v>
      </c>
      <c r="C2">
        <v>95.5</v>
      </c>
      <c r="D2">
        <v>14.47</v>
      </c>
      <c r="E2">
        <v>5000</v>
      </c>
      <c r="F2">
        <v>50.386642093299997</v>
      </c>
      <c r="G2">
        <v>2.5241380534600002</v>
      </c>
      <c r="H2">
        <v>-9.7000023405599993</v>
      </c>
      <c r="I2">
        <v>-65.906758087399993</v>
      </c>
      <c r="K2">
        <v>5000</v>
      </c>
      <c r="L2">
        <f>AVERAGE(F2:F4)</f>
        <v>51.043225558100005</v>
      </c>
      <c r="M2">
        <f>_xlfn.STDEV.S(F2:F4)</f>
        <v>5.6098515823647634</v>
      </c>
      <c r="N2">
        <f>AVERAGE(H2:H4)</f>
        <v>-26.172241798853339</v>
      </c>
      <c r="O2">
        <f>_xlfn.STDEV.S(H2:H4)</f>
        <v>140.73887562493468</v>
      </c>
      <c r="P2" t="e">
        <f>AVERAGE(J2:J4)</f>
        <v>#DIV/0!</v>
      </c>
      <c r="Q2" t="e">
        <f>_xlfn.STDEV.S(J2:J4)</f>
        <v>#DIV/0!</v>
      </c>
    </row>
    <row r="3" spans="1:17">
      <c r="A3">
        <v>1</v>
      </c>
      <c r="B3" t="s">
        <v>9</v>
      </c>
      <c r="C3">
        <v>92</v>
      </c>
      <c r="D3">
        <v>14.74</v>
      </c>
      <c r="E3">
        <v>5000</v>
      </c>
      <c r="F3">
        <v>45.7905578397</v>
      </c>
      <c r="G3">
        <v>2.29501398239</v>
      </c>
      <c r="H3">
        <v>105.60567386699999</v>
      </c>
      <c r="I3">
        <v>60.260727562299998</v>
      </c>
      <c r="K3">
        <v>10000</v>
      </c>
      <c r="L3">
        <f>AVERAGE(F5:F7)</f>
        <v>55.201587501866669</v>
      </c>
      <c r="M3">
        <f>_xlfn.STDEV.S(F5:F7)</f>
        <v>3.7907864015351072</v>
      </c>
      <c r="N3">
        <f>AVERAGE(H5:H7)</f>
        <v>-130.49642503426665</v>
      </c>
      <c r="O3">
        <f>_xlfn.STDEV.S(H5:H7)</f>
        <v>95.102518853823881</v>
      </c>
      <c r="P3" t="e">
        <f>AVERAGE(J5:J7)</f>
        <v>#DIV/0!</v>
      </c>
      <c r="Q3" t="e">
        <f>_xlfn.STDEV.S(J5:J7)</f>
        <v>#DIV/0!</v>
      </c>
    </row>
    <row r="4" spans="1:17">
      <c r="A4">
        <v>2</v>
      </c>
      <c r="B4" t="s">
        <v>10</v>
      </c>
      <c r="C4">
        <v>100.5</v>
      </c>
      <c r="D4">
        <v>14.11</v>
      </c>
      <c r="E4">
        <v>5000</v>
      </c>
      <c r="F4">
        <v>56.952476741300003</v>
      </c>
      <c r="G4">
        <v>2.8516678781599998</v>
      </c>
      <c r="H4">
        <v>-174.42239692300001</v>
      </c>
      <c r="I4">
        <v>-74.412932273699994</v>
      </c>
      <c r="K4" t="s">
        <v>35</v>
      </c>
      <c r="L4">
        <f>AVERAGE(F8:F10)</f>
        <v>92.845706150500007</v>
      </c>
      <c r="M4">
        <f>_xlfn.STDEV.S(F8:F10)</f>
        <v>12.838403556501072</v>
      </c>
      <c r="N4">
        <f>AVERAGE(H8:H10)</f>
        <v>179.48554564313335</v>
      </c>
      <c r="O4">
        <f>_xlfn.STDEV.S(H8:H10)</f>
        <v>322.08739479947013</v>
      </c>
      <c r="P4" t="e">
        <f>AVERAGE(J8:J10)</f>
        <v>#DIV/0!</v>
      </c>
      <c r="Q4" t="e">
        <f>_xlfn.STDEV.S(J8:J10)</f>
        <v>#DIV/0!</v>
      </c>
    </row>
    <row r="5" spans="1:17">
      <c r="A5">
        <v>3</v>
      </c>
      <c r="B5" t="s">
        <v>11</v>
      </c>
      <c r="C5">
        <v>102.5</v>
      </c>
      <c r="D5">
        <v>13.97</v>
      </c>
      <c r="E5">
        <v>5000</v>
      </c>
      <c r="F5">
        <v>59.578810600600001</v>
      </c>
      <c r="G5">
        <v>2.9827302901500001</v>
      </c>
      <c r="H5">
        <v>-240.31135475599999</v>
      </c>
      <c r="I5">
        <v>-77.9273191244</v>
      </c>
      <c r="K5">
        <v>25000</v>
      </c>
      <c r="L5">
        <f>AVERAGE(F11:F13)</f>
        <v>228.75848336499999</v>
      </c>
      <c r="M5">
        <f>_xlfn.STDEV.S(F11:F13)</f>
        <v>19.701151292231618</v>
      </c>
      <c r="N5">
        <f>AVERAGE(H11:H13)</f>
        <v>532.90307663780004</v>
      </c>
      <c r="O5">
        <f>_xlfn.STDEV.S(H11:H13)</f>
        <v>494.25868771741312</v>
      </c>
      <c r="P5" t="e">
        <f>AVERAGE(J11:J13)</f>
        <v>#DIV/0!</v>
      </c>
      <c r="Q5" t="e">
        <f>_xlfn.STDEV.S(J11:J13)</f>
        <v>#DIV/0!</v>
      </c>
    </row>
    <row r="6" spans="1:17">
      <c r="A6">
        <v>4</v>
      </c>
      <c r="B6" t="s">
        <v>12</v>
      </c>
      <c r="C6">
        <v>97.5</v>
      </c>
      <c r="D6">
        <v>14.32</v>
      </c>
      <c r="E6">
        <v>5000</v>
      </c>
      <c r="F6">
        <v>53.0129759525</v>
      </c>
      <c r="G6">
        <v>2.65512297735</v>
      </c>
      <c r="H6">
        <v>-75.588960173399997</v>
      </c>
      <c r="I6">
        <v>-69.255251793300005</v>
      </c>
      <c r="K6">
        <v>50000</v>
      </c>
      <c r="L6">
        <f>AVERAGE(F14:F16)</f>
        <v>500.58403779433337</v>
      </c>
      <c r="M6">
        <f>_xlfn.STDEV.S(F14:F16)</f>
        <v>5.307100962159037</v>
      </c>
      <c r="N6">
        <f>AVERAGE(H14:H16)</f>
        <v>-14.652227656700006</v>
      </c>
      <c r="O6">
        <f>_xlfn.STDEV.S(H14:H16)</f>
        <v>133.14352639478597</v>
      </c>
      <c r="P6" t="e">
        <f>AVERAGE(J14:J16)</f>
        <v>#DIV/0!</v>
      </c>
      <c r="Q6" t="e">
        <f>_xlfn.STDEV.S(J14:J16)</f>
        <v>#DIV/0!</v>
      </c>
    </row>
    <row r="7" spans="1:17">
      <c r="A7">
        <v>5</v>
      </c>
      <c r="B7" t="s">
        <v>13</v>
      </c>
      <c r="C7">
        <v>97.5</v>
      </c>
      <c r="D7">
        <v>14.32</v>
      </c>
      <c r="E7">
        <v>5000</v>
      </c>
      <c r="F7">
        <v>53.0129759525</v>
      </c>
      <c r="G7">
        <v>2.65512297735</v>
      </c>
      <c r="H7">
        <v>-75.588960173399997</v>
      </c>
      <c r="I7">
        <v>-69.255251793300005</v>
      </c>
      <c r="K7">
        <v>75000</v>
      </c>
      <c r="L7">
        <f>AVERAGE(F17:F19)</f>
        <v>666.04307092533338</v>
      </c>
      <c r="M7">
        <f>_xlfn.STDEV.S(F17:F19)</f>
        <v>25.81912382211171</v>
      </c>
      <c r="N7">
        <f>AVERAGE(H17:H19)</f>
        <v>2106.2952602800001</v>
      </c>
      <c r="O7">
        <f>_xlfn.STDEV.S(H17:H19)</f>
        <v>647.74520376009116</v>
      </c>
      <c r="P7" t="e">
        <f>AVERAGE(J17:J19)</f>
        <v>#DIV/0!</v>
      </c>
      <c r="Q7" t="e">
        <f>_xlfn.STDEV.S(J17:J19)</f>
        <v>#DIV/0!</v>
      </c>
    </row>
    <row r="8" spans="1:17">
      <c r="A8">
        <v>6</v>
      </c>
      <c r="B8" t="s">
        <v>14</v>
      </c>
      <c r="C8">
        <v>136</v>
      </c>
      <c r="D8">
        <v>12.13</v>
      </c>
      <c r="E8">
        <v>10000</v>
      </c>
      <c r="F8">
        <v>103.569902742</v>
      </c>
      <c r="G8">
        <v>5.1801398212500001</v>
      </c>
      <c r="H8">
        <v>-89.561032174499999</v>
      </c>
      <c r="I8">
        <v>-135.17602176400001</v>
      </c>
      <c r="K8">
        <v>100000</v>
      </c>
      <c r="L8">
        <f>AVERAGE(F20:F22)</f>
        <v>998.93088758100009</v>
      </c>
      <c r="M8">
        <f>_xlfn.STDEV.S(F20:F22)</f>
        <v>16.379531402706885</v>
      </c>
      <c r="N8">
        <f>AVERAGE(H20:H22)</f>
        <v>26.821686372666665</v>
      </c>
      <c r="O8">
        <f>_xlfn.STDEV.S(H20:H22)</f>
        <v>410.9265279262321</v>
      </c>
      <c r="P8" t="e">
        <f>AVERAGE(J20:J21)</f>
        <v>#DIV/0!</v>
      </c>
      <c r="Q8" t="e">
        <f>_xlfn.STDEV.S(J20:J21)</f>
        <v>#DIV/0!</v>
      </c>
    </row>
    <row r="9" spans="1:17">
      <c r="A9">
        <v>7</v>
      </c>
      <c r="B9" t="s">
        <v>15</v>
      </c>
      <c r="C9">
        <v>117</v>
      </c>
      <c r="D9">
        <v>13.07</v>
      </c>
      <c r="E9">
        <v>10000</v>
      </c>
      <c r="F9">
        <v>78.619731079900006</v>
      </c>
      <c r="G9">
        <v>3.9335013365</v>
      </c>
      <c r="H9">
        <v>536.38406723799994</v>
      </c>
      <c r="I9">
        <v>105.55867232999999</v>
      </c>
    </row>
    <row r="10" spans="1:17">
      <c r="A10">
        <v>8</v>
      </c>
      <c r="B10" t="s">
        <v>16</v>
      </c>
      <c r="C10">
        <v>130.5</v>
      </c>
      <c r="D10">
        <v>12.38</v>
      </c>
      <c r="E10">
        <v>10000</v>
      </c>
      <c r="F10">
        <v>96.347484629600004</v>
      </c>
      <c r="G10">
        <v>4.8192157180699997</v>
      </c>
      <c r="H10">
        <v>91.633601865900005</v>
      </c>
      <c r="I10">
        <v>126.100406697</v>
      </c>
    </row>
    <row r="11" spans="1:17">
      <c r="A11">
        <v>9</v>
      </c>
      <c r="B11" t="s">
        <v>17</v>
      </c>
      <c r="C11">
        <v>246.5</v>
      </c>
      <c r="D11">
        <v>9.01</v>
      </c>
      <c r="E11">
        <v>25000</v>
      </c>
      <c r="F11">
        <v>248.67484846400001</v>
      </c>
      <c r="G11">
        <v>12.4341206679</v>
      </c>
      <c r="H11">
        <v>33.245146404400003</v>
      </c>
      <c r="I11">
        <v>324.86263437500003</v>
      </c>
    </row>
    <row r="12" spans="1:17">
      <c r="A12">
        <v>10</v>
      </c>
      <c r="B12" t="s">
        <v>18</v>
      </c>
      <c r="C12">
        <v>216.5</v>
      </c>
      <c r="D12">
        <v>9.61</v>
      </c>
      <c r="E12">
        <v>25000</v>
      </c>
      <c r="F12">
        <v>209.279840576</v>
      </c>
      <c r="G12">
        <v>10.464503217700001</v>
      </c>
      <c r="H12">
        <v>1021.5795139000001</v>
      </c>
      <c r="I12">
        <v>277.76029548899999</v>
      </c>
    </row>
    <row r="13" spans="1:17">
      <c r="A13">
        <v>11</v>
      </c>
      <c r="B13" t="s">
        <v>19</v>
      </c>
      <c r="C13">
        <v>231</v>
      </c>
      <c r="D13">
        <v>9.3000000000000007</v>
      </c>
      <c r="E13">
        <v>25000</v>
      </c>
      <c r="F13">
        <v>228.32076105499999</v>
      </c>
      <c r="G13">
        <v>11.4164769144</v>
      </c>
      <c r="H13">
        <v>543.88456960899998</v>
      </c>
      <c r="I13">
        <v>299.90009343399998</v>
      </c>
    </row>
    <row r="14" spans="1:17">
      <c r="A14">
        <v>12</v>
      </c>
      <c r="B14" t="s">
        <v>20</v>
      </c>
      <c r="C14">
        <v>439</v>
      </c>
      <c r="D14">
        <v>6.75</v>
      </c>
      <c r="E14">
        <v>50000</v>
      </c>
      <c r="F14">
        <v>501.45948241399998</v>
      </c>
      <c r="G14">
        <v>25.073079592500001</v>
      </c>
      <c r="H14">
        <v>-36.615213601100002</v>
      </c>
      <c r="I14">
        <v>-654.87612459000002</v>
      </c>
    </row>
    <row r="15" spans="1:17">
      <c r="A15">
        <v>13</v>
      </c>
      <c r="B15" t="s">
        <v>21</v>
      </c>
      <c r="C15">
        <v>434</v>
      </c>
      <c r="D15">
        <v>6.79</v>
      </c>
      <c r="E15">
        <v>50000</v>
      </c>
      <c r="F15">
        <v>494.89364776600002</v>
      </c>
      <c r="G15">
        <v>24.744790522900001</v>
      </c>
      <c r="H15">
        <v>128.107180981</v>
      </c>
      <c r="I15">
        <v>646.63229190000004</v>
      </c>
    </row>
    <row r="16" spans="1:17">
      <c r="A16">
        <v>14</v>
      </c>
      <c r="B16" t="s">
        <v>22</v>
      </c>
      <c r="C16">
        <v>442</v>
      </c>
      <c r="D16">
        <v>6.73</v>
      </c>
      <c r="E16">
        <v>50000</v>
      </c>
      <c r="F16">
        <v>505.398983203</v>
      </c>
      <c r="G16">
        <v>25.270053194199999</v>
      </c>
      <c r="H16">
        <v>-135.44865035000001</v>
      </c>
      <c r="I16">
        <v>-659.84824879999996</v>
      </c>
    </row>
    <row r="17" spans="1:9">
      <c r="A17">
        <v>15</v>
      </c>
      <c r="B17" t="s">
        <v>23</v>
      </c>
      <c r="C17">
        <v>557.5</v>
      </c>
      <c r="D17">
        <v>5.99</v>
      </c>
      <c r="E17">
        <v>75000</v>
      </c>
      <c r="F17">
        <v>657.06976357300005</v>
      </c>
      <c r="G17">
        <v>32.853551678400002</v>
      </c>
      <c r="H17">
        <v>2331.4158662099999</v>
      </c>
      <c r="I17">
        <v>866.74332479999998</v>
      </c>
    </row>
    <row r="18" spans="1:9">
      <c r="A18">
        <v>16</v>
      </c>
      <c r="B18" t="s">
        <v>24</v>
      </c>
      <c r="C18">
        <v>549</v>
      </c>
      <c r="D18">
        <v>6.04</v>
      </c>
      <c r="E18">
        <v>75000</v>
      </c>
      <c r="F18">
        <v>645.90784467100002</v>
      </c>
      <c r="G18">
        <v>32.295457903600003</v>
      </c>
      <c r="H18">
        <v>2611.443937</v>
      </c>
      <c r="I18">
        <v>853.82371751599999</v>
      </c>
    </row>
    <row r="19" spans="1:9">
      <c r="A19">
        <v>17</v>
      </c>
      <c r="B19" t="s">
        <v>25</v>
      </c>
      <c r="C19">
        <v>586.5</v>
      </c>
      <c r="D19">
        <v>5.84</v>
      </c>
      <c r="E19">
        <v>75000</v>
      </c>
      <c r="F19">
        <v>695.15160453199996</v>
      </c>
      <c r="G19">
        <v>34.757637309099998</v>
      </c>
      <c r="H19">
        <v>1376.0259776299999</v>
      </c>
      <c r="I19">
        <v>911.91263871499996</v>
      </c>
    </row>
    <row r="20" spans="1:9">
      <c r="A20">
        <v>18</v>
      </c>
      <c r="B20" t="s">
        <v>26</v>
      </c>
      <c r="C20">
        <v>832</v>
      </c>
      <c r="D20">
        <v>4.9000000000000004</v>
      </c>
      <c r="E20">
        <v>100000</v>
      </c>
      <c r="F20">
        <v>1017.53408575</v>
      </c>
      <c r="G20">
        <v>50.876731912799997</v>
      </c>
      <c r="H20">
        <v>-439.89176494399999</v>
      </c>
      <c r="I20">
        <v>-1328.2239024200001</v>
      </c>
    </row>
    <row r="21" spans="1:9">
      <c r="A21">
        <v>19</v>
      </c>
      <c r="B21" t="s">
        <v>27</v>
      </c>
      <c r="C21">
        <v>813</v>
      </c>
      <c r="D21">
        <v>4.96</v>
      </c>
      <c r="E21">
        <v>100000</v>
      </c>
      <c r="F21">
        <v>992.58391408800003</v>
      </c>
      <c r="G21">
        <v>49.629224703799999</v>
      </c>
      <c r="H21">
        <v>186.05333446899999</v>
      </c>
      <c r="I21">
        <v>1296.7622611199999</v>
      </c>
    </row>
    <row r="22" spans="1:9">
      <c r="A22">
        <v>20</v>
      </c>
      <c r="B22" t="s">
        <v>28</v>
      </c>
      <c r="C22">
        <v>808.5</v>
      </c>
      <c r="D22">
        <v>4.97</v>
      </c>
      <c r="E22">
        <v>100000</v>
      </c>
      <c r="F22">
        <v>986.67466290499999</v>
      </c>
      <c r="G22">
        <v>49.3337624324</v>
      </c>
      <c r="H22">
        <v>334.30348959299999</v>
      </c>
      <c r="I22">
        <v>1289.3680814899999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FHY_06_17_2015 Calculations.csv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2015-07-29T18:18:14Z</dcterms:created>
  <dcterms:modified xsi:type="dcterms:W3CDTF">2015-07-29T18:18:14Z</dcterms:modified>
</cp:coreProperties>
</file>