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1440" yWindow="0" windowWidth="25600" windowHeight="16200" tabRatio="500"/>
  </bookViews>
  <sheets>
    <sheet name="FHY_07_14_2015_2 Calculations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Q4" i="1"/>
  <c r="Q3" i="1"/>
  <c r="Q2" i="1"/>
  <c r="P5" i="1"/>
  <c r="P4" i="1"/>
  <c r="P3" i="1"/>
  <c r="P2" i="1"/>
  <c r="O5" i="1"/>
  <c r="O4" i="1"/>
  <c r="O3" i="1"/>
  <c r="O2" i="1"/>
  <c r="N5" i="1"/>
  <c r="N4" i="1"/>
  <c r="N3" i="1"/>
  <c r="N2" i="1"/>
  <c r="M5" i="1"/>
  <c r="M4" i="1"/>
  <c r="L4" i="1"/>
  <c r="L5" i="1"/>
  <c r="M3" i="1"/>
  <c r="M2" i="1"/>
  <c r="L3" i="1"/>
  <c r="L2" i="1"/>
</calcChain>
</file>

<file path=xl/sharedStrings.xml><?xml version="1.0" encoding="utf-8"?>
<sst xmlns="http://schemas.openxmlformats.org/spreadsheetml/2006/main" count="26" uniqueCount="25">
  <si>
    <t>Sample ID</t>
  </si>
  <si>
    <t>Scintillation Counts (CPM)</t>
  </si>
  <si>
    <t>% Error</t>
  </si>
  <si>
    <t>Total Activity</t>
  </si>
  <si>
    <t>Cw (DPM/mL)</t>
  </si>
  <si>
    <t>dCw (DPM/mL)</t>
  </si>
  <si>
    <t>Cs (DPM/mg Fe)</t>
  </si>
  <si>
    <t>dCs (DPM/mg Fe)</t>
  </si>
  <si>
    <t>25000_A</t>
  </si>
  <si>
    <t>25000_B</t>
  </si>
  <si>
    <t>25000_C</t>
  </si>
  <si>
    <t>50000_A</t>
  </si>
  <si>
    <t>50000_B</t>
  </si>
  <si>
    <t>50000_C</t>
  </si>
  <si>
    <t>75000_A</t>
  </si>
  <si>
    <t>75000_B</t>
  </si>
  <si>
    <t>75000_C</t>
  </si>
  <si>
    <t>100000_A</t>
  </si>
  <si>
    <t>100000_B</t>
  </si>
  <si>
    <t>Cw</t>
  </si>
  <si>
    <t>sCw</t>
  </si>
  <si>
    <t>Cs</t>
  </si>
  <si>
    <t>sCs</t>
  </si>
  <si>
    <t>pH</t>
  </si>
  <si>
    <t>sPH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</si>
</sst>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D1" zoomScale="125" zoomScaleNormal="125" zoomScalePageLayoutView="125" workbookViewId="0">
      <selection activeCell="L2" sqref="L2:Q5"/>
    </sheetView>
  </sheetViews>
  <sheetFormatPr baseColWidth="10" defaultRowHeight="15" x14ac:dyDescent="0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23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</row>
    <row r="2" spans="1:17">
      <c r="A2">
        <v>0</v>
      </c>
      <c r="B2" t="s">
        <v>8</v>
      </c>
      <c r="C2">
        <v>338.8</v>
      </c>
      <c r="D2">
        <v>3.44</v>
      </c>
      <c r="E2">
        <v>45675</v>
      </c>
      <c r="F2">
        <v>369.88015606699997</v>
      </c>
      <c r="G2">
        <v>18.494045213900002</v>
      </c>
      <c r="H2">
        <v>217.21210063999999</v>
      </c>
      <c r="I2">
        <v>48.896557608599998</v>
      </c>
      <c r="J2">
        <v>3.01</v>
      </c>
      <c r="K2">
        <v>45675</v>
      </c>
      <c r="L2">
        <f>AVERAGE(F2:F4)</f>
        <v>281.123203295</v>
      </c>
      <c r="M2">
        <f>_xlfn.STDEV.S(F2:F4)</f>
        <v>142.84241687280937</v>
      </c>
      <c r="N2">
        <f>AVERAGE(H2:H4)</f>
        <v>439.14278780766671</v>
      </c>
      <c r="O2">
        <f>_xlfn.STDEV.S(H2:H4)</f>
        <v>357.16768932633988</v>
      </c>
      <c r="P2">
        <f>AVERAGE(J2:J4)</f>
        <v>3.0399999999999996</v>
      </c>
      <c r="Q2">
        <f>_xlfn.STDEV.S(J2:J4)</f>
        <v>3.605551275464005E-2</v>
      </c>
    </row>
    <row r="3" spans="1:17">
      <c r="A3">
        <v>1</v>
      </c>
      <c r="B3" t="s">
        <v>9</v>
      </c>
      <c r="C3">
        <v>329.1</v>
      </c>
      <c r="D3">
        <v>3.49</v>
      </c>
      <c r="E3">
        <v>45675</v>
      </c>
      <c r="F3">
        <v>357.14243685000002</v>
      </c>
      <c r="G3">
        <v>17.857161704199999</v>
      </c>
      <c r="H3">
        <v>249.06189595800001</v>
      </c>
      <c r="I3">
        <v>47.417993190600001</v>
      </c>
      <c r="J3">
        <v>3.03</v>
      </c>
      <c r="K3">
        <v>91350</v>
      </c>
      <c r="L3">
        <f>AVERAGE(F5:F7)</f>
        <v>391.72249932966662</v>
      </c>
      <c r="M3">
        <f>_xlfn.STDEV.S(F5:F7)</f>
        <v>18.571603837488652</v>
      </c>
      <c r="N3">
        <f>AVERAGE(H5:H7)</f>
        <v>1304.6689375333333</v>
      </c>
      <c r="O3">
        <f>_xlfn.STDEV.S(H5:H7)</f>
        <v>46.437024624142644</v>
      </c>
      <c r="P3">
        <f>AVERAGE(J5:J7)</f>
        <v>3.0533333333333332</v>
      </c>
      <c r="Q3">
        <f>_xlfn.STDEV.S(J5:J7)</f>
        <v>0.13316656236958799</v>
      </c>
    </row>
    <row r="4" spans="1:17">
      <c r="A4">
        <v>2</v>
      </c>
      <c r="B4" t="s">
        <v>10</v>
      </c>
      <c r="C4">
        <v>145.72999999999999</v>
      </c>
      <c r="D4">
        <v>4.28</v>
      </c>
      <c r="E4">
        <v>45675</v>
      </c>
      <c r="F4">
        <v>116.34701696800001</v>
      </c>
      <c r="G4">
        <v>5.8175340163399998</v>
      </c>
      <c r="H4">
        <v>851.15436682500001</v>
      </c>
      <c r="I4">
        <v>27.8726597004</v>
      </c>
      <c r="J4">
        <v>3.08</v>
      </c>
      <c r="K4">
        <v>137025</v>
      </c>
      <c r="L4">
        <f>AVERAGE(F8:F10)</f>
        <v>578.98010349200001</v>
      </c>
      <c r="M4">
        <f>_xlfn.STDEV.S(F8:F10)</f>
        <v>38.911494553291526</v>
      </c>
      <c r="N4">
        <f>AVERAGE(H8:H10)</f>
        <v>1978.5162331733334</v>
      </c>
      <c r="O4">
        <f>_xlfn.STDEV.S(H8:H10)</f>
        <v>97.295529588111947</v>
      </c>
      <c r="P4">
        <f>AVERAGE(J8:J10)</f>
        <v>3.0566666666666666</v>
      </c>
      <c r="Q4">
        <f>_xlfn.STDEV.S(J8:J10)</f>
        <v>1.5275252316519383E-2</v>
      </c>
    </row>
    <row r="5" spans="1:17">
      <c r="A5">
        <v>3</v>
      </c>
      <c r="B5" t="s">
        <v>11</v>
      </c>
      <c r="C5">
        <v>339.5</v>
      </c>
      <c r="D5">
        <v>3.43</v>
      </c>
      <c r="E5">
        <v>91350</v>
      </c>
      <c r="F5">
        <v>370.79937291800002</v>
      </c>
      <c r="G5">
        <v>18.540005749700001</v>
      </c>
      <c r="H5">
        <v>1356.9857834500001</v>
      </c>
      <c r="I5">
        <v>62.025415946099997</v>
      </c>
      <c r="J5">
        <v>2.9</v>
      </c>
      <c r="K5">
        <v>182700</v>
      </c>
      <c r="L5">
        <f>AVERAGE(F11:F12)</f>
        <v>783.06813046899993</v>
      </c>
      <c r="M5">
        <f>_xlfn.STDEV.S(F11:F12)</f>
        <v>39.83476242829142</v>
      </c>
      <c r="N5">
        <f>AVERAGE(H11:H12)</f>
        <v>2610.2802081950003</v>
      </c>
      <c r="O5">
        <f>_xlfn.STDEV.S(H11:H12)</f>
        <v>99.604097738696609</v>
      </c>
      <c r="P5">
        <f>AVERAGE(J11:J12)</f>
        <v>2.98</v>
      </c>
      <c r="Q5">
        <f>_xlfn.STDEV.S(J11:J12)</f>
        <v>2.8284271247461926E-2</v>
      </c>
    </row>
    <row r="6" spans="1:17">
      <c r="A6">
        <v>4</v>
      </c>
      <c r="B6" t="s">
        <v>12</v>
      </c>
      <c r="C6">
        <v>360.3</v>
      </c>
      <c r="D6">
        <v>3.33</v>
      </c>
      <c r="E6">
        <v>91350</v>
      </c>
      <c r="F6">
        <v>398.113245054</v>
      </c>
      <c r="G6">
        <v>19.905694857699999</v>
      </c>
      <c r="H6">
        <v>1288.68931514</v>
      </c>
      <c r="I6">
        <v>63.904353306799997</v>
      </c>
      <c r="J6">
        <v>3.12</v>
      </c>
    </row>
    <row r="7" spans="1:17">
      <c r="A7">
        <v>5</v>
      </c>
      <c r="B7" t="s">
        <v>13</v>
      </c>
      <c r="C7">
        <v>366.5</v>
      </c>
      <c r="D7">
        <v>3.3</v>
      </c>
      <c r="E7">
        <v>91350</v>
      </c>
      <c r="F7">
        <v>406.254880017</v>
      </c>
      <c r="G7">
        <v>20.312775389500001</v>
      </c>
      <c r="H7">
        <v>1268.33171401</v>
      </c>
      <c r="I7">
        <v>64.498578258400002</v>
      </c>
      <c r="J7">
        <v>3.14</v>
      </c>
    </row>
    <row r="8" spans="1:17">
      <c r="A8">
        <v>6</v>
      </c>
      <c r="B8" t="s">
        <v>14</v>
      </c>
      <c r="C8">
        <v>521.70000000000005</v>
      </c>
      <c r="D8">
        <v>2.77</v>
      </c>
      <c r="E8">
        <v>137025</v>
      </c>
      <c r="F8">
        <v>610.05838749300005</v>
      </c>
      <c r="G8">
        <v>30.502934246900001</v>
      </c>
      <c r="H8">
        <v>1900.80711058</v>
      </c>
      <c r="I8">
        <v>96.797807605299994</v>
      </c>
      <c r="J8">
        <v>3.06</v>
      </c>
    </row>
    <row r="9" spans="1:17">
      <c r="A9">
        <v>7</v>
      </c>
      <c r="B9" t="s">
        <v>15</v>
      </c>
      <c r="C9">
        <v>464.8</v>
      </c>
      <c r="D9">
        <v>2.93</v>
      </c>
      <c r="E9">
        <v>137025</v>
      </c>
      <c r="F9">
        <v>535.33918919799999</v>
      </c>
      <c r="G9">
        <v>26.7669783459</v>
      </c>
      <c r="H9">
        <v>2087.6373532100001</v>
      </c>
      <c r="I9">
        <v>91.7104541402</v>
      </c>
      <c r="J9">
        <v>3.07</v>
      </c>
    </row>
    <row r="10" spans="1:17">
      <c r="A10">
        <v>8</v>
      </c>
      <c r="B10" t="s">
        <v>16</v>
      </c>
      <c r="C10">
        <v>507.6</v>
      </c>
      <c r="D10">
        <v>2.81</v>
      </c>
      <c r="E10">
        <v>137025</v>
      </c>
      <c r="F10">
        <v>591.542733785</v>
      </c>
      <c r="G10">
        <v>29.5771524558</v>
      </c>
      <c r="H10">
        <v>1947.10423573</v>
      </c>
      <c r="I10">
        <v>95.453474097799997</v>
      </c>
      <c r="J10">
        <v>3.04</v>
      </c>
    </row>
    <row r="11" spans="1:17">
      <c r="A11">
        <v>9</v>
      </c>
      <c r="B11" t="s">
        <v>17</v>
      </c>
      <c r="C11">
        <v>674.9</v>
      </c>
      <c r="D11">
        <v>2.4300000000000002</v>
      </c>
      <c r="E11">
        <v>182700</v>
      </c>
      <c r="F11">
        <v>811.23556110899995</v>
      </c>
      <c r="G11">
        <v>40.561786789300001</v>
      </c>
      <c r="H11">
        <v>2539.8494752500001</v>
      </c>
      <c r="I11">
        <v>128.902963333</v>
      </c>
      <c r="J11">
        <v>2.96</v>
      </c>
    </row>
    <row r="12" spans="1:17">
      <c r="A12">
        <v>10</v>
      </c>
      <c r="B12" t="s">
        <v>18</v>
      </c>
      <c r="C12">
        <v>632</v>
      </c>
      <c r="D12">
        <v>2.52</v>
      </c>
      <c r="E12">
        <v>182700</v>
      </c>
      <c r="F12">
        <v>754.90069982900002</v>
      </c>
      <c r="G12">
        <v>37.745045036400001</v>
      </c>
      <c r="H12">
        <v>2680.7109411400002</v>
      </c>
      <c r="I12">
        <v>124.93219643400001</v>
      </c>
      <c r="J12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FHY_07_14_2015_2 Calculations.c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Wang</dc:creator>
  <cp:lastModifiedBy>Tiffany Wang</cp:lastModifiedBy>
  <dcterms:created xsi:type="dcterms:W3CDTF">2015-07-29T17:19:38Z</dcterms:created>
  <dcterms:modified xsi:type="dcterms:W3CDTF">2015-07-29T19:35:01Z</dcterms:modified>
</cp:coreProperties>
</file>