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15740" yWindow="0" windowWidth="13380" windowHeight="16140"/>
  </bookViews>
  <sheets>
    <sheet name="FHY_06_17_2015 Calculation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0" i="1" l="1"/>
  <c r="R17" i="1"/>
  <c r="R14" i="1"/>
  <c r="R11" i="1"/>
  <c r="R8" i="1"/>
  <c r="R5" i="1"/>
  <c r="R2" i="1"/>
  <c r="A26" i="1"/>
  <c r="A25" i="1"/>
  <c r="Q20" i="1"/>
  <c r="Q17" i="1"/>
  <c r="Q14" i="1"/>
  <c r="Q11" i="1"/>
  <c r="Q8" i="1"/>
  <c r="Q5" i="1"/>
  <c r="Q2" i="1"/>
  <c r="P20" i="1"/>
  <c r="P17" i="1"/>
  <c r="P14" i="1"/>
  <c r="P11" i="1"/>
  <c r="P8" i="1"/>
  <c r="P5" i="1"/>
  <c r="P2" i="1"/>
  <c r="O20" i="1"/>
  <c r="O17" i="1"/>
  <c r="O14" i="1"/>
  <c r="O8" i="1"/>
  <c r="O5" i="1"/>
  <c r="O11" i="1"/>
  <c r="O2" i="1"/>
  <c r="N20" i="1"/>
  <c r="N17" i="1"/>
  <c r="N14" i="1"/>
  <c r="N11" i="1"/>
  <c r="M20" i="1"/>
  <c r="M17" i="1"/>
  <c r="M14" i="1"/>
  <c r="M11" i="1"/>
  <c r="N8" i="1"/>
  <c r="M8" i="1"/>
  <c r="N5" i="1"/>
  <c r="M5" i="1"/>
  <c r="N2" i="1"/>
  <c r="M2" i="1"/>
</calcChain>
</file>

<file path=xl/sharedStrings.xml><?xml version="1.0" encoding="utf-8"?>
<sst xmlns="http://schemas.openxmlformats.org/spreadsheetml/2006/main" count="41" uniqueCount="39">
  <si>
    <t>Sample ID</t>
  </si>
  <si>
    <t>Scintillation Counts (CPM)</t>
  </si>
  <si>
    <t>% Error</t>
  </si>
  <si>
    <t>Total Activity</t>
  </si>
  <si>
    <t>Cw (DPM/mL)</t>
  </si>
  <si>
    <t>dCw (DPM/mL)</t>
  </si>
  <si>
    <t>Cs (DPM/mg Fe)</t>
  </si>
  <si>
    <t>dCs (DPM/mg Fe)</t>
  </si>
  <si>
    <t>5000_A</t>
  </si>
  <si>
    <t>5000_B</t>
  </si>
  <si>
    <t>5000_C</t>
  </si>
  <si>
    <t>5000_A_NoFHY</t>
  </si>
  <si>
    <t>5000_B_NoFHY</t>
  </si>
  <si>
    <t>5000_C_NoFHY</t>
  </si>
  <si>
    <t>10000_A</t>
  </si>
  <si>
    <t>10000_B</t>
  </si>
  <si>
    <t>10000_C</t>
  </si>
  <si>
    <t>25000_A</t>
  </si>
  <si>
    <t>25000_B</t>
  </si>
  <si>
    <t>25000_C</t>
  </si>
  <si>
    <t>50000_A</t>
  </si>
  <si>
    <t>50000_B</t>
  </si>
  <si>
    <t>50000_C</t>
  </si>
  <si>
    <t>75000_A</t>
  </si>
  <si>
    <t>75000_B</t>
  </si>
  <si>
    <t>75000_C</t>
  </si>
  <si>
    <t>100000_A</t>
  </si>
  <si>
    <t>100000_B</t>
  </si>
  <si>
    <t>100000_C</t>
  </si>
  <si>
    <t>Cw</t>
  </si>
  <si>
    <t>sCw</t>
  </si>
  <si>
    <t>Cs</t>
  </si>
  <si>
    <t>sCs</t>
  </si>
  <si>
    <t>5000_N</t>
  </si>
  <si>
    <t>mg Fe as Ferrihydrite</t>
  </si>
  <si>
    <t>pH</t>
  </si>
  <si>
    <t>Final pH</t>
  </si>
  <si>
    <t>std dev pH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</si>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</sst>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K1" zoomScale="125" zoomScaleNormal="125" zoomScalePageLayoutView="125" workbookViewId="0">
      <selection activeCell="R2" sqref="R2"/>
    </sheetView>
  </sheetViews>
  <sheetFormatPr baseColWidth="10" defaultColWidth="8.83203125" defaultRowHeight="14" x14ac:dyDescent="0"/>
  <cols>
    <col min="12" max="12" width="13.33203125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36</v>
      </c>
      <c r="L1" t="s">
        <v>3</v>
      </c>
      <c r="M1" t="s">
        <v>29</v>
      </c>
      <c r="N1" t="s">
        <v>30</v>
      </c>
      <c r="O1" t="s">
        <v>31</v>
      </c>
      <c r="P1" t="s">
        <v>32</v>
      </c>
      <c r="Q1" t="s">
        <v>35</v>
      </c>
      <c r="R1" t="s">
        <v>38</v>
      </c>
    </row>
    <row r="2" spans="1:18">
      <c r="A2">
        <v>0</v>
      </c>
      <c r="B2" t="s">
        <v>8</v>
      </c>
      <c r="C2">
        <v>95.5</v>
      </c>
      <c r="D2">
        <v>14.47</v>
      </c>
      <c r="E2">
        <v>5000</v>
      </c>
      <c r="F2">
        <v>27.707343418400001</v>
      </c>
      <c r="G2">
        <v>1.39408782276</v>
      </c>
      <c r="H2">
        <v>559.27387309699998</v>
      </c>
      <c r="I2">
        <v>42.544212239499998</v>
      </c>
      <c r="J2">
        <v>3.1</v>
      </c>
      <c r="L2">
        <v>5000</v>
      </c>
      <c r="M2">
        <f>AVERAGE(F2:F4)</f>
        <v>28.245187099533336</v>
      </c>
      <c r="N2">
        <f>_xlfn.STDEV.S(F2:F4)</f>
        <v>4.5953384262638401</v>
      </c>
      <c r="O2">
        <f>AVERAGE(H2:H4)</f>
        <v>545.78055445266671</v>
      </c>
      <c r="P2">
        <f>_xlfn.STDEV.S(H2:H4)</f>
        <v>115.28696503461016</v>
      </c>
      <c r="Q2">
        <f>AVERAGE(J2:J4)</f>
        <v>3.1</v>
      </c>
      <c r="R2">
        <f>_xlfn.STDEV.P(J2:J4)</f>
        <v>0</v>
      </c>
    </row>
    <row r="3" spans="1:18">
      <c r="A3">
        <v>1</v>
      </c>
      <c r="B3" t="s">
        <v>9</v>
      </c>
      <c r="C3">
        <v>92</v>
      </c>
      <c r="D3">
        <v>14.74</v>
      </c>
      <c r="E3">
        <v>5000</v>
      </c>
      <c r="F3">
        <v>23.942437650199999</v>
      </c>
      <c r="G3">
        <v>1.20758105847</v>
      </c>
      <c r="H3">
        <v>653.72710360799999</v>
      </c>
      <c r="I3">
        <v>40.359650588900003</v>
      </c>
      <c r="J3">
        <v>3.1</v>
      </c>
    </row>
    <row r="4" spans="1:18">
      <c r="A4">
        <v>2</v>
      </c>
      <c r="B4" t="s">
        <v>10</v>
      </c>
      <c r="C4">
        <v>100.5</v>
      </c>
      <c r="D4">
        <v>14.11</v>
      </c>
      <c r="E4">
        <v>5000</v>
      </c>
      <c r="F4">
        <v>33.085780229999997</v>
      </c>
      <c r="G4">
        <v>1.6612405916899999</v>
      </c>
      <c r="H4">
        <v>424.34068665299998</v>
      </c>
      <c r="I4">
        <v>46.763482602099998</v>
      </c>
      <c r="J4">
        <v>3.1</v>
      </c>
    </row>
    <row r="5" spans="1:18">
      <c r="A5">
        <v>3</v>
      </c>
      <c r="B5" t="s">
        <v>11</v>
      </c>
      <c r="C5">
        <v>102.5</v>
      </c>
      <c r="D5">
        <v>13.97</v>
      </c>
      <c r="E5">
        <v>5000</v>
      </c>
      <c r="F5">
        <v>35.237154954700003</v>
      </c>
      <c r="G5">
        <v>1.76825790697</v>
      </c>
      <c r="H5">
        <v>370.367412075</v>
      </c>
      <c r="I5">
        <v>48.748720530999996</v>
      </c>
      <c r="J5">
        <v>3.08</v>
      </c>
      <c r="L5" s="1" t="s">
        <v>33</v>
      </c>
      <c r="M5">
        <f>AVERAGE(F5:F7)</f>
        <v>31.651530413566672</v>
      </c>
      <c r="N5">
        <f>_xlfn.STDEV.S(F5:F7)</f>
        <v>3.105241941054389</v>
      </c>
      <c r="O5">
        <f>AVERAGE(H5:H7)</f>
        <v>460.3228697043333</v>
      </c>
      <c r="P5">
        <f>_xlfn.STDEV.S(H5:H7)</f>
        <v>77.903711516057314</v>
      </c>
      <c r="Q5">
        <f>AVERAGE(J5:J7)</f>
        <v>3.0833333333333335</v>
      </c>
      <c r="R5">
        <f>_xlfn.STDEV.P(J5:J7)</f>
        <v>1.2472191289246563E-2</v>
      </c>
    </row>
    <row r="6" spans="1:18">
      <c r="A6">
        <v>4</v>
      </c>
      <c r="B6" t="s">
        <v>12</v>
      </c>
      <c r="C6">
        <v>97.5</v>
      </c>
      <c r="D6">
        <v>14.32</v>
      </c>
      <c r="E6">
        <v>5000</v>
      </c>
      <c r="F6">
        <v>29.858718143000001</v>
      </c>
      <c r="G6">
        <v>1.50086528354</v>
      </c>
      <c r="H6">
        <v>505.300598519</v>
      </c>
      <c r="I6">
        <v>44.091490356900003</v>
      </c>
      <c r="J6">
        <v>3.1</v>
      </c>
    </row>
    <row r="7" spans="1:18">
      <c r="A7">
        <v>5</v>
      </c>
      <c r="B7" t="s">
        <v>13</v>
      </c>
      <c r="C7">
        <v>97.5</v>
      </c>
      <c r="D7">
        <v>14.32</v>
      </c>
      <c r="E7">
        <v>5000</v>
      </c>
      <c r="F7">
        <v>29.858718143000001</v>
      </c>
      <c r="G7">
        <v>1.50086528354</v>
      </c>
      <c r="H7">
        <v>505.300598519</v>
      </c>
      <c r="I7">
        <v>44.091490356900003</v>
      </c>
      <c r="J7">
        <v>3.07</v>
      </c>
    </row>
    <row r="8" spans="1:18">
      <c r="A8">
        <v>6</v>
      </c>
      <c r="B8" t="s">
        <v>14</v>
      </c>
      <c r="C8">
        <v>136</v>
      </c>
      <c r="D8">
        <v>12.13</v>
      </c>
      <c r="E8">
        <v>10000</v>
      </c>
      <c r="F8">
        <v>71.272681592799998</v>
      </c>
      <c r="G8">
        <v>3.5660236308900002</v>
      </c>
      <c r="H8">
        <v>720.705429181</v>
      </c>
      <c r="I8">
        <v>98.032190283600002</v>
      </c>
      <c r="J8">
        <v>3.12</v>
      </c>
      <c r="L8">
        <v>10000</v>
      </c>
      <c r="M8">
        <f>AVERAGE(F8:F10)</f>
        <v>62.487901467099995</v>
      </c>
      <c r="N8">
        <f>STDEV(F8:F10)</f>
        <v>10.516643502872867</v>
      </c>
      <c r="O8">
        <f>AVERAGE(H8:H10)</f>
        <v>941.09630037366662</v>
      </c>
      <c r="P8">
        <f>_xlfn.STDEV.S(H8:H10)</f>
        <v>263.83952591334833</v>
      </c>
      <c r="Q8">
        <f>AVERAGE(J8:J10)</f>
        <v>3.11</v>
      </c>
      <c r="R8">
        <f>_xlfn.STDEV.P(J8:J10)</f>
        <v>8.1649658092772682E-3</v>
      </c>
    </row>
    <row r="9" spans="1:18">
      <c r="A9">
        <v>7</v>
      </c>
      <c r="B9" t="s">
        <v>15</v>
      </c>
      <c r="C9">
        <v>117</v>
      </c>
      <c r="D9">
        <v>13.07</v>
      </c>
      <c r="E9">
        <v>10000</v>
      </c>
      <c r="F9">
        <v>50.834621708500002</v>
      </c>
      <c r="G9">
        <v>2.5456186649200001</v>
      </c>
      <c r="H9">
        <v>1233.4515376700001</v>
      </c>
      <c r="I9">
        <v>81.957324655600004</v>
      </c>
      <c r="J9">
        <v>3.1</v>
      </c>
    </row>
    <row r="10" spans="1:18">
      <c r="A10">
        <v>8</v>
      </c>
      <c r="B10" t="s">
        <v>16</v>
      </c>
      <c r="C10">
        <v>130.5</v>
      </c>
      <c r="D10">
        <v>12.38</v>
      </c>
      <c r="E10">
        <v>10000</v>
      </c>
      <c r="F10">
        <v>65.356401099999999</v>
      </c>
      <c r="G10">
        <v>3.2705341403200001</v>
      </c>
      <c r="H10">
        <v>869.13193426999999</v>
      </c>
      <c r="I10">
        <v>92.555609394499996</v>
      </c>
      <c r="J10">
        <v>3.11</v>
      </c>
    </row>
    <row r="11" spans="1:18">
      <c r="A11">
        <v>9</v>
      </c>
      <c r="B11" t="s">
        <v>17</v>
      </c>
      <c r="C11">
        <v>246.5</v>
      </c>
      <c r="D11">
        <v>9.01</v>
      </c>
      <c r="E11">
        <v>25000</v>
      </c>
      <c r="F11">
        <v>190.136135131</v>
      </c>
      <c r="G11">
        <v>9.5073014491100007</v>
      </c>
      <c r="H11">
        <v>1501.8531076100001</v>
      </c>
      <c r="I11">
        <v>256.993135247</v>
      </c>
      <c r="J11">
        <v>3.07</v>
      </c>
      <c r="L11">
        <v>25000</v>
      </c>
      <c r="M11">
        <f>AVERAGE(F11:F13)</f>
        <v>173.82154346866665</v>
      </c>
      <c r="N11">
        <f>_xlfn.STDEV.S(F11:F13)</f>
        <v>16.138298178842856</v>
      </c>
      <c r="O11">
        <f>AVERAGE(H11:H13)</f>
        <v>1911.1504398266668</v>
      </c>
      <c r="P11">
        <f>_xlfn.STDEV.S(H11:H13)</f>
        <v>404.87451527664342</v>
      </c>
      <c r="Q11">
        <f>AVERAGE(J11:J13)</f>
        <v>3.0833333333333335</v>
      </c>
      <c r="R11">
        <f>_xlfn.STDEV.P(J11:J13)</f>
        <v>9.4280904158206419E-3</v>
      </c>
    </row>
    <row r="12" spans="1:18">
      <c r="A12">
        <v>10</v>
      </c>
      <c r="B12" t="s">
        <v>18</v>
      </c>
      <c r="C12">
        <v>216.5</v>
      </c>
      <c r="D12">
        <v>9.61</v>
      </c>
      <c r="E12">
        <v>25000</v>
      </c>
      <c r="F12">
        <v>157.86551426099999</v>
      </c>
      <c r="G12">
        <v>7.8939533755899998</v>
      </c>
      <c r="H12">
        <v>2311.4522262800001</v>
      </c>
      <c r="I12">
        <v>226.515119347</v>
      </c>
      <c r="J12">
        <v>3.09</v>
      </c>
    </row>
    <row r="13" spans="1:18">
      <c r="A13">
        <v>11</v>
      </c>
      <c r="B13" t="s">
        <v>19</v>
      </c>
      <c r="C13">
        <v>231</v>
      </c>
      <c r="D13">
        <v>9.3000000000000007</v>
      </c>
      <c r="E13">
        <v>25000</v>
      </c>
      <c r="F13">
        <v>173.46298101400001</v>
      </c>
      <c r="G13">
        <v>8.6737266944600009</v>
      </c>
      <c r="H13">
        <v>1920.14598559</v>
      </c>
      <c r="I13">
        <v>240.43201059200001</v>
      </c>
      <c r="J13">
        <v>3.09</v>
      </c>
    </row>
    <row r="14" spans="1:18">
      <c r="A14">
        <v>12</v>
      </c>
      <c r="B14" t="s">
        <v>20</v>
      </c>
      <c r="C14">
        <v>439</v>
      </c>
      <c r="D14">
        <v>6.75</v>
      </c>
      <c r="E14">
        <v>50000</v>
      </c>
      <c r="F14">
        <v>397.20595237999999</v>
      </c>
      <c r="G14">
        <v>19.860430773499999</v>
      </c>
      <c r="H14">
        <v>2578.87726092</v>
      </c>
      <c r="I14">
        <v>531.919983484</v>
      </c>
      <c r="J14">
        <v>3.11</v>
      </c>
      <c r="L14">
        <v>50000</v>
      </c>
      <c r="M14">
        <f>AVERAGE(F14:F16)</f>
        <v>396.48882747166664</v>
      </c>
      <c r="N14">
        <f>_xlfn.STDEV.S(F14:F16)</f>
        <v>4.3473387176278981</v>
      </c>
      <c r="O14">
        <f>AVERAGE(H14:H16)</f>
        <v>2596.8683524499997</v>
      </c>
      <c r="P14">
        <f>_xlfn.STDEV.S(H14:H16)</f>
        <v>109.06519612279369</v>
      </c>
      <c r="Q14">
        <f>AVERAGE(J14:J16)</f>
        <v>3.1033333333333335</v>
      </c>
      <c r="R14">
        <f>_xlfn.STDEV.P(J14:J16)</f>
        <v>4.714045207910216E-3</v>
      </c>
    </row>
    <row r="15" spans="1:18">
      <c r="A15">
        <v>13</v>
      </c>
      <c r="B15" t="s">
        <v>21</v>
      </c>
      <c r="C15">
        <v>434</v>
      </c>
      <c r="D15">
        <v>6.79</v>
      </c>
      <c r="E15">
        <v>50000</v>
      </c>
      <c r="F15">
        <v>391.82751556800002</v>
      </c>
      <c r="G15">
        <v>19.591512356500001</v>
      </c>
      <c r="H15">
        <v>2713.81044737</v>
      </c>
      <c r="I15">
        <v>526.14232694199995</v>
      </c>
      <c r="J15">
        <v>3.1</v>
      </c>
    </row>
    <row r="16" spans="1:18">
      <c r="A16">
        <v>14</v>
      </c>
      <c r="B16" t="s">
        <v>22</v>
      </c>
      <c r="C16">
        <v>442</v>
      </c>
      <c r="D16">
        <v>6.73</v>
      </c>
      <c r="E16">
        <v>50000</v>
      </c>
      <c r="F16">
        <v>400.43301446700002</v>
      </c>
      <c r="G16">
        <v>20.0217820278</v>
      </c>
      <c r="H16">
        <v>2497.9173490600001</v>
      </c>
      <c r="I16">
        <v>535.41889142699995</v>
      </c>
      <c r="J16">
        <v>3.1</v>
      </c>
    </row>
    <row r="17" spans="1:18">
      <c r="A17">
        <v>15</v>
      </c>
      <c r="B17" t="s">
        <v>23</v>
      </c>
      <c r="C17">
        <v>557.5</v>
      </c>
      <c r="D17">
        <v>5.99</v>
      </c>
      <c r="E17">
        <v>75000</v>
      </c>
      <c r="F17">
        <v>524.67490481599998</v>
      </c>
      <c r="G17">
        <v>26.233824763800001</v>
      </c>
      <c r="H17">
        <v>5652.9125736100004</v>
      </c>
      <c r="I17">
        <v>725.32516618299996</v>
      </c>
      <c r="J17">
        <v>3.21</v>
      </c>
      <c r="L17">
        <v>75000</v>
      </c>
      <c r="M17">
        <f>AVERAGE(F17:F19)</f>
        <v>532.02543512533327</v>
      </c>
      <c r="N17">
        <f>_xlfn.STDEV.S(F17:F19)</f>
        <v>21.149866460790015</v>
      </c>
      <c r="O17">
        <f>AVERAGE(H17:H19)</f>
        <v>5468.5038854666664</v>
      </c>
      <c r="P17">
        <f>_xlfn.STDEV.S(H17:H19)</f>
        <v>530.60377472492826</v>
      </c>
      <c r="Q17">
        <f>AVERAGE(J17:J19)</f>
        <v>3.1799999999999997</v>
      </c>
      <c r="R17">
        <f>_xlfn.STDEV.P(J17:J19)</f>
        <v>2.1602468994692817E-2</v>
      </c>
    </row>
    <row r="18" spans="1:18">
      <c r="A18">
        <v>16</v>
      </c>
      <c r="B18" t="s">
        <v>24</v>
      </c>
      <c r="C18">
        <v>549</v>
      </c>
      <c r="D18">
        <v>6.04</v>
      </c>
      <c r="E18">
        <v>75000</v>
      </c>
      <c r="F18">
        <v>515.53156223600001</v>
      </c>
      <c r="G18">
        <v>25.776660389500002</v>
      </c>
      <c r="H18">
        <v>5882.2989905599998</v>
      </c>
      <c r="I18">
        <v>716.69615606599996</v>
      </c>
      <c r="J18">
        <v>3.17</v>
      </c>
    </row>
    <row r="19" spans="1:18">
      <c r="A19">
        <v>17</v>
      </c>
      <c r="B19" t="s">
        <v>25</v>
      </c>
      <c r="C19">
        <v>586.5</v>
      </c>
      <c r="D19">
        <v>5.84</v>
      </c>
      <c r="E19">
        <v>75000</v>
      </c>
      <c r="F19">
        <v>555.86983832400006</v>
      </c>
      <c r="G19">
        <v>27.793563301599999</v>
      </c>
      <c r="H19">
        <v>4870.3000922299998</v>
      </c>
      <c r="I19">
        <v>756.02232306200005</v>
      </c>
      <c r="J19">
        <v>3.16</v>
      </c>
    </row>
    <row r="20" spans="1:18">
      <c r="A20">
        <v>18</v>
      </c>
      <c r="B20" t="s">
        <v>26</v>
      </c>
      <c r="C20">
        <v>832</v>
      </c>
      <c r="D20">
        <v>4.9000000000000004</v>
      </c>
      <c r="E20">
        <v>100000</v>
      </c>
      <c r="F20">
        <v>819.95108577600001</v>
      </c>
      <c r="G20">
        <v>40.997588571000001</v>
      </c>
      <c r="H20">
        <v>4517.0324692300001</v>
      </c>
      <c r="I20">
        <v>1091.79871293</v>
      </c>
      <c r="J20">
        <v>3.24</v>
      </c>
      <c r="L20">
        <v>100000</v>
      </c>
      <c r="M20">
        <f>AVERAGE(F20:F22)</f>
        <v>804.71218147666661</v>
      </c>
      <c r="N20">
        <f>_xlfn.STDEV.S(F20:F22)</f>
        <v>13.417376369683135</v>
      </c>
      <c r="O20">
        <f>AVERAGE(H20:H22)</f>
        <v>4899.3431641566667</v>
      </c>
      <c r="P20">
        <f>_xlfn.STDEV.S(H20:H22)</f>
        <v>336.61255318883087</v>
      </c>
      <c r="Q20">
        <f>AVERAGE(J20:J22)</f>
        <v>3.2433333333333336</v>
      </c>
      <c r="R20">
        <f>_xlfn.STDEV.P(J20:J22)</f>
        <v>4.714045207910216E-3</v>
      </c>
    </row>
    <row r="21" spans="1:18">
      <c r="A21">
        <v>19</v>
      </c>
      <c r="B21" t="s">
        <v>27</v>
      </c>
      <c r="C21">
        <v>813</v>
      </c>
      <c r="D21">
        <v>4.96</v>
      </c>
      <c r="E21">
        <v>100000</v>
      </c>
      <c r="F21">
        <v>799.51302589199997</v>
      </c>
      <c r="G21">
        <v>39.975687296899999</v>
      </c>
      <c r="H21">
        <v>5029.7785777199997</v>
      </c>
      <c r="I21">
        <v>1069.36150303</v>
      </c>
      <c r="J21">
        <v>3.25</v>
      </c>
    </row>
    <row r="22" spans="1:18">
      <c r="A22">
        <v>20</v>
      </c>
      <c r="B22" t="s">
        <v>28</v>
      </c>
      <c r="C22">
        <v>808.5</v>
      </c>
      <c r="D22">
        <v>4.97</v>
      </c>
      <c r="E22">
        <v>100000</v>
      </c>
      <c r="F22">
        <v>794.67243276199997</v>
      </c>
      <c r="G22">
        <v>39.733658001400002</v>
      </c>
      <c r="H22">
        <v>5151.2184455200004</v>
      </c>
      <c r="I22">
        <v>1064.1161129699999</v>
      </c>
      <c r="J22">
        <v>3.24</v>
      </c>
    </row>
    <row r="24" spans="1:18">
      <c r="A24">
        <v>3.99</v>
      </c>
      <c r="B24" t="s">
        <v>34</v>
      </c>
    </row>
    <row r="25" spans="1:18">
      <c r="A25">
        <f>AVERAGE(J2:J22)</f>
        <v>3.1290476190476202</v>
      </c>
      <c r="B25" t="s">
        <v>35</v>
      </c>
    </row>
    <row r="26" spans="1:18">
      <c r="A26">
        <f>_xlfn.STDEV.P(J2:J22)</f>
        <v>5.6728657568896931E-2</v>
      </c>
      <c r="B26" t="s">
        <v>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FHY_06_17_2015 Calculations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Tiffany Wang</cp:lastModifiedBy>
  <dcterms:created xsi:type="dcterms:W3CDTF">2015-06-24T18:24:15Z</dcterms:created>
  <dcterms:modified xsi:type="dcterms:W3CDTF">2015-07-23T20:11:19Z</dcterms:modified>
</cp:coreProperties>
</file>