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060" tabRatio="500"/>
  </bookViews>
  <sheets>
    <sheet name="FHY_07_14_2015_2 Calculation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S11" i="1"/>
  <c r="S8" i="1"/>
  <c r="S5" i="1"/>
  <c r="S2" i="1"/>
  <c r="R11" i="1"/>
  <c r="R8" i="1"/>
  <c r="R5" i="1"/>
  <c r="R2" i="1"/>
  <c r="P11" i="1"/>
  <c r="Q11" i="1"/>
  <c r="O11" i="1"/>
  <c r="N11" i="1"/>
  <c r="Q8" i="1"/>
  <c r="P8" i="1"/>
  <c r="O8" i="1"/>
  <c r="N8" i="1"/>
  <c r="Q5" i="1"/>
  <c r="P5" i="1"/>
  <c r="O5" i="1"/>
  <c r="N5" i="1"/>
</calcChain>
</file>

<file path=xl/sharedStrings.xml><?xml version="1.0" encoding="utf-8"?>
<sst xmlns="http://schemas.openxmlformats.org/spreadsheetml/2006/main" count="27" uniqueCount="26">
  <si>
    <t>Sample ID</t>
  </si>
  <si>
    <t>Scintillation Counts (CPM)</t>
  </si>
  <si>
    <t>% Error</t>
  </si>
  <si>
    <t>Total Activity</t>
  </si>
  <si>
    <t>Cw (DPM/mL)</t>
  </si>
  <si>
    <t>dCw (DPM/mL)</t>
  </si>
  <si>
    <t>Cs (DPM/mg Fe)</t>
  </si>
  <si>
    <t>dCs (DPM/mg Fe)</t>
  </si>
  <si>
    <t>25000_A</t>
  </si>
  <si>
    <t>25000_B</t>
  </si>
  <si>
    <t>25000_C</t>
  </si>
  <si>
    <t>50000_A</t>
  </si>
  <si>
    <t>50000_B</t>
  </si>
  <si>
    <t>50000_C</t>
  </si>
  <si>
    <t>75000_A</t>
  </si>
  <si>
    <t>75000_B</t>
  </si>
  <si>
    <t>75000_C</t>
  </si>
  <si>
    <t>100000_A</t>
  </si>
  <si>
    <t>100000_B</t>
  </si>
  <si>
    <t>Cw</t>
  </si>
  <si>
    <t>sCw</t>
  </si>
  <si>
    <t>Cs</t>
  </si>
  <si>
    <t>sCs</t>
  </si>
  <si>
    <t>pH</t>
  </si>
  <si>
    <t>sPh</t>
  </si>
  <si>
    <t>Cw Cs only 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</si>
</sst>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A2" zoomScale="125" zoomScaleNormal="125" zoomScalePageLayoutView="125" workbookViewId="0">
      <selection activeCell="U3" sqref="U3"/>
    </sheetView>
  </sheetViews>
  <sheetFormatPr baseColWidth="10" defaultRowHeight="15" x14ac:dyDescent="0"/>
  <cols>
    <col min="9" max="9" width="15.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21">
      <c r="A2">
        <v>0</v>
      </c>
      <c r="B2" t="s">
        <v>8</v>
      </c>
      <c r="C2">
        <v>338.8</v>
      </c>
      <c r="D2">
        <v>3.44</v>
      </c>
      <c r="E2">
        <v>45675</v>
      </c>
      <c r="F2">
        <v>289.42207867399998</v>
      </c>
      <c r="G2">
        <v>14.4711517442</v>
      </c>
      <c r="H2">
        <v>418.39201777800002</v>
      </c>
      <c r="I2">
        <v>40.001760278100001</v>
      </c>
      <c r="J2">
        <v>3.01</v>
      </c>
      <c r="M2">
        <v>25000</v>
      </c>
      <c r="N2">
        <f>AVERAGE(F2:F3)</f>
        <v>284.20499496649995</v>
      </c>
      <c r="O2">
        <f>_xlfn.STDEV.S(F2:F3)</f>
        <v>7.3780705351822027</v>
      </c>
      <c r="P2">
        <f>AVERAGE(H2:H3)</f>
        <v>431.43697860650002</v>
      </c>
      <c r="Q2">
        <f>_xlfn.STDEV.S(H2:H3)</f>
        <v>18.448360524290461</v>
      </c>
      <c r="R2">
        <f>AVERAGE(J2:J4)</f>
        <v>3.0399999999999996</v>
      </c>
      <c r="S2">
        <f>_xlfn.STDEV.S(J2:J4)</f>
        <v>3.605551275464005E-2</v>
      </c>
      <c r="U2" t="s">
        <v>25</v>
      </c>
    </row>
    <row r="3" spans="1:21">
      <c r="A3">
        <v>1</v>
      </c>
      <c r="B3" t="s">
        <v>9</v>
      </c>
      <c r="C3">
        <v>329.1</v>
      </c>
      <c r="D3">
        <v>3.49</v>
      </c>
      <c r="E3">
        <v>45675</v>
      </c>
      <c r="F3">
        <v>278.98791125899999</v>
      </c>
      <c r="G3">
        <v>13.949446591299999</v>
      </c>
      <c r="H3">
        <v>444.48193943500002</v>
      </c>
      <c r="I3">
        <v>38.942978428700002</v>
      </c>
      <c r="J3">
        <v>3.03</v>
      </c>
    </row>
    <row r="4" spans="1:21">
      <c r="A4">
        <v>2</v>
      </c>
      <c r="B4" t="s">
        <v>10</v>
      </c>
      <c r="C4">
        <v>145.72999999999999</v>
      </c>
      <c r="D4">
        <v>4.28</v>
      </c>
      <c r="E4">
        <v>45675</v>
      </c>
      <c r="F4">
        <v>81.739119628300003</v>
      </c>
      <c r="G4">
        <v>4.0872166974899997</v>
      </c>
      <c r="H4">
        <v>937.68904605900002</v>
      </c>
      <c r="I4">
        <v>27.4812361133</v>
      </c>
      <c r="J4">
        <v>3.08</v>
      </c>
    </row>
    <row r="5" spans="1:21">
      <c r="A5">
        <v>3</v>
      </c>
      <c r="B5" t="s">
        <v>11</v>
      </c>
      <c r="C5">
        <v>339.5</v>
      </c>
      <c r="D5">
        <v>3.43</v>
      </c>
      <c r="E5">
        <v>91350</v>
      </c>
      <c r="F5">
        <v>290.17505982799997</v>
      </c>
      <c r="G5">
        <v>14.508800404400001</v>
      </c>
      <c r="H5">
        <v>1558.5813615699999</v>
      </c>
      <c r="I5">
        <v>57.6257890969</v>
      </c>
      <c r="J5" s="1">
        <v>2.9</v>
      </c>
      <c r="M5">
        <v>50000</v>
      </c>
      <c r="N5">
        <f>AVERAGE(F5:F7)</f>
        <v>307.31434513433334</v>
      </c>
      <c r="O5">
        <f>_xlfn.STDEV.S(F5:F7)</f>
        <v>15.213023642194122</v>
      </c>
      <c r="P5">
        <f>AVERAGE(H5:H7)</f>
        <v>1515.7257514299999</v>
      </c>
      <c r="Q5">
        <f>_xlfn.STDEV.S(H5:H7)</f>
        <v>38.039124654823581</v>
      </c>
      <c r="R5" s="1">
        <f>AVERAGE(J5:J7)</f>
        <v>3.0533333333333332</v>
      </c>
      <c r="S5">
        <f>_xlfn.STDEV.S(J5:J7)</f>
        <v>0.13316656236958799</v>
      </c>
    </row>
    <row r="6" spans="1:21">
      <c r="A6">
        <v>4</v>
      </c>
      <c r="B6" t="s">
        <v>12</v>
      </c>
      <c r="C6">
        <v>360.3</v>
      </c>
      <c r="D6">
        <v>3.33</v>
      </c>
      <c r="E6">
        <v>91350</v>
      </c>
      <c r="F6">
        <v>312.54935696400003</v>
      </c>
      <c r="G6">
        <v>15.627509379199999</v>
      </c>
      <c r="H6">
        <v>1502.6359625600001</v>
      </c>
      <c r="I6">
        <v>58.654554284699998</v>
      </c>
      <c r="J6">
        <v>3.12</v>
      </c>
    </row>
    <row r="7" spans="1:21">
      <c r="A7">
        <v>5</v>
      </c>
      <c r="B7" t="s">
        <v>13</v>
      </c>
      <c r="C7">
        <v>366.5</v>
      </c>
      <c r="D7">
        <v>3.3</v>
      </c>
      <c r="E7">
        <v>91350</v>
      </c>
      <c r="F7">
        <v>319.21861861100001</v>
      </c>
      <c r="G7">
        <v>15.960970877299999</v>
      </c>
      <c r="H7">
        <v>1485.9599301600001</v>
      </c>
      <c r="I7">
        <v>58.990555973200003</v>
      </c>
      <c r="J7">
        <v>3.14</v>
      </c>
    </row>
    <row r="8" spans="1:21">
      <c r="A8">
        <v>6</v>
      </c>
      <c r="B8" t="s">
        <v>14</v>
      </c>
      <c r="C8">
        <v>521.70000000000005</v>
      </c>
      <c r="D8">
        <v>2.77</v>
      </c>
      <c r="E8">
        <v>137025</v>
      </c>
      <c r="F8">
        <v>486.16529724499998</v>
      </c>
      <c r="G8">
        <v>24.3082835244</v>
      </c>
      <c r="H8">
        <v>2210.59330529</v>
      </c>
      <c r="I8">
        <v>88.867919889899994</v>
      </c>
      <c r="J8">
        <v>3.06</v>
      </c>
      <c r="M8">
        <v>75000</v>
      </c>
      <c r="N8">
        <f>AVERAGE(F8:F10)</f>
        <v>460.70736300300001</v>
      </c>
      <c r="O8">
        <f>_xlfn.STDEV.S(F8:F10)</f>
        <v>31.87454846508442</v>
      </c>
      <c r="P8">
        <f>AVERAGE(H8:H10)</f>
        <v>2274.2491278933335</v>
      </c>
      <c r="Q8">
        <f>_xlfn.STDEV.S(H8:H10)</f>
        <v>79.700127407139064</v>
      </c>
      <c r="R8">
        <f>AVERAGE(J8:J10)</f>
        <v>3.0566666666666666</v>
      </c>
      <c r="S8">
        <f>_xlfn.STDEV.S(J8:J10)</f>
        <v>1.5275252316519383E-2</v>
      </c>
    </row>
    <row r="9" spans="1:21">
      <c r="A9">
        <v>7</v>
      </c>
      <c r="B9" t="s">
        <v>15</v>
      </c>
      <c r="C9">
        <v>464.8</v>
      </c>
      <c r="D9">
        <v>2.93</v>
      </c>
      <c r="E9">
        <v>137025</v>
      </c>
      <c r="F9">
        <v>424.958686328</v>
      </c>
      <c r="G9">
        <v>21.247958107900001</v>
      </c>
      <c r="H9">
        <v>2363.6362478000001</v>
      </c>
      <c r="I9">
        <v>86.011807505799993</v>
      </c>
      <c r="J9">
        <v>3.07</v>
      </c>
    </row>
    <row r="10" spans="1:21">
      <c r="A10">
        <v>8</v>
      </c>
      <c r="B10" t="s">
        <v>16</v>
      </c>
      <c r="C10">
        <v>507.6</v>
      </c>
      <c r="D10">
        <v>2.81</v>
      </c>
      <c r="E10">
        <v>137025</v>
      </c>
      <c r="F10">
        <v>470.998105436</v>
      </c>
      <c r="G10">
        <v>23.549925073499999</v>
      </c>
      <c r="H10">
        <v>2248.5178305899999</v>
      </c>
      <c r="I10">
        <v>88.089606427000007</v>
      </c>
      <c r="J10">
        <v>3.04</v>
      </c>
    </row>
    <row r="11" spans="1:21">
      <c r="A11">
        <v>9</v>
      </c>
      <c r="B11" t="s">
        <v>17</v>
      </c>
      <c r="C11">
        <v>674.9</v>
      </c>
      <c r="D11">
        <v>2.4300000000000002</v>
      </c>
      <c r="E11">
        <v>182700</v>
      </c>
      <c r="F11">
        <v>650.96060115399996</v>
      </c>
      <c r="G11">
        <v>32.548040942</v>
      </c>
      <c r="H11">
        <v>2940.6060457200001</v>
      </c>
      <c r="I11">
        <v>118.635753643</v>
      </c>
      <c r="J11">
        <v>2.96</v>
      </c>
      <c r="M11">
        <v>100000</v>
      </c>
      <c r="N11">
        <f>AVERAGE(F11:F12)</f>
        <v>627.88710723200006</v>
      </c>
      <c r="O11">
        <f>_xlfn.STDEV.S(F11:F12)</f>
        <v>32.630848035825515</v>
      </c>
      <c r="P11">
        <f>AVERAGE(H11:H12)</f>
        <v>2998.2997384549999</v>
      </c>
      <c r="Q11">
        <f>_xlfn.STDEV.S(H11:H12)</f>
        <v>81.591202729223127</v>
      </c>
      <c r="R11">
        <f>AVERAGE(J11:J12)</f>
        <v>2.98</v>
      </c>
      <c r="S11">
        <f>_xlfn.STDEV.S(J11:J12)</f>
        <v>2.8284271247461926E-2</v>
      </c>
    </row>
    <row r="12" spans="1:21">
      <c r="A12">
        <v>10</v>
      </c>
      <c r="B12" t="s">
        <v>18</v>
      </c>
      <c r="C12">
        <v>632</v>
      </c>
      <c r="D12">
        <v>2.52</v>
      </c>
      <c r="E12">
        <v>182700</v>
      </c>
      <c r="F12">
        <v>604.81361331000005</v>
      </c>
      <c r="G12">
        <v>30.240693203199999</v>
      </c>
      <c r="H12">
        <v>3055.9934311900001</v>
      </c>
      <c r="I12">
        <v>116.338169013</v>
      </c>
      <c r="J12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FHY_07_14_2015_2 Calculations.c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2015-07-23T16:44:33Z</dcterms:created>
  <dcterms:modified xsi:type="dcterms:W3CDTF">2015-07-28T19:25:26Z</dcterms:modified>
</cp:coreProperties>
</file>