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sharedStrings.xml><?xml version="1.0" encoding="utf-8"?>
<sst xmlns="http://schemas.openxmlformats.org/spreadsheetml/2006/main" count="231" uniqueCount="28">
  <si>
    <t>Outlook</t>
  </si>
  <si>
    <t>temp</t>
  </si>
  <si>
    <t>humidity</t>
  </si>
  <si>
    <t>windy</t>
  </si>
  <si>
    <t>play</t>
  </si>
  <si>
    <t>sunny</t>
  </si>
  <si>
    <t>hot</t>
  </si>
  <si>
    <t>high</t>
  </si>
  <si>
    <t>no</t>
  </si>
  <si>
    <t>COUNTA of Outlook</t>
  </si>
  <si>
    <t>yes</t>
  </si>
  <si>
    <t>Grand Total</t>
  </si>
  <si>
    <t>rainy</t>
  </si>
  <si>
    <t>cool</t>
  </si>
  <si>
    <t>Humidity</t>
  </si>
  <si>
    <t>High</t>
  </si>
  <si>
    <t>Windy</t>
  </si>
  <si>
    <t>normal</t>
  </si>
  <si>
    <t>Root Node</t>
  </si>
  <si>
    <t>Normal</t>
  </si>
  <si>
    <t>parent node</t>
  </si>
  <si>
    <t>If humidity = high &amp;  Windy = False &amp; Outlook is sunny -&gt; yes</t>
  </si>
  <si>
    <t>If humidity = high &amp; Windy = False &amp; Outlook is cool -&gt; no</t>
  </si>
  <si>
    <t>X1</t>
  </si>
  <si>
    <t>Y</t>
  </si>
  <si>
    <t>&lt;7.5</t>
  </si>
  <si>
    <t>&gt;7.5</t>
  </si>
  <si>
    <t>COUNT of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</si>
</sst>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4" xfId="0" applyFont="1" applyNumberFormat="1"/>
    <xf borderId="0" fillId="0" fontId="5" numFmtId="0" xfId="0" applyFont="1"/>
    <xf borderId="0" fillId="2" fontId="6" numFmtId="0" xfId="0" applyAlignment="1" applyFill="1" applyFont="1">
      <alignment horizontal="left" readingOrder="0"/>
    </xf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5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152400</xdr:colOff>
      <xdr:row>4</xdr:row>
      <xdr:rowOff>152400</xdr:rowOff>
    </xdr:from>
    <xdr:ext cx="6067425" cy="5372100"/>
    <xdr:grpSp>
      <xdr:nvGrpSpPr>
        <xdr:cNvPr id="2" name="Shape 2" title="Drawing"/>
        <xdr:cNvGrpSpPr/>
      </xdr:nvGrpSpPr>
      <xdr:grpSpPr>
        <a:xfrm>
          <a:off x="0" y="461300"/>
          <a:ext cx="6058350" cy="5205325"/>
          <a:chOff x="0" y="461300"/>
          <a:chExt cx="6058350" cy="5205325"/>
        </a:xfrm>
      </xdr:grpSpPr>
      <xdr:sp>
        <xdr:nvSpPr>
          <xdr:cNvPr id="3" name="Shape 3"/>
          <xdr:cNvSpPr/>
        </xdr:nvSpPr>
        <xdr:spPr>
          <a:xfrm>
            <a:off x="2451000" y="461300"/>
            <a:ext cx="1637100" cy="637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     humidity</a:t>
            </a:r>
            <a:endParaRPr sz="1400"/>
          </a:p>
        </xdr:txBody>
      </xdr:sp>
      <xdr:cxnSp>
        <xdr:nvCxnSpPr>
          <xdr:cNvPr id="4" name="Shape 4"/>
          <xdr:cNvCxnSpPr>
            <a:stCxn id="3" idx="2"/>
          </xdr:cNvCxnSpPr>
        </xdr:nvCxnSpPr>
        <xdr:spPr>
          <a:xfrm flipH="1">
            <a:off x="1186350" y="1098500"/>
            <a:ext cx="2083200" cy="12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5" name="Shape 5"/>
          <xdr:cNvCxnSpPr>
            <a:stCxn id="3" idx="2"/>
          </xdr:cNvCxnSpPr>
        </xdr:nvCxnSpPr>
        <xdr:spPr>
          <a:xfrm>
            <a:off x="3269550" y="1098500"/>
            <a:ext cx="2788800" cy="1166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6" name="Shape 6"/>
          <xdr:cNvSpPr txBox="1"/>
        </xdr:nvSpPr>
        <xdr:spPr>
          <a:xfrm>
            <a:off x="1480525" y="1441575"/>
            <a:ext cx="686100" cy="3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high</a:t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4931075" y="1382775"/>
            <a:ext cx="754800" cy="3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normal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353200" y="2529675"/>
            <a:ext cx="1519500" cy="637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windy</a:t>
            </a:r>
            <a:endParaRPr sz="1400"/>
          </a:p>
        </xdr:txBody>
      </xdr:sp>
      <xdr:cxnSp>
        <xdr:nvCxnSpPr>
          <xdr:cNvPr id="9" name="Shape 9"/>
          <xdr:cNvCxnSpPr>
            <a:stCxn id="8" idx="2"/>
          </xdr:cNvCxnSpPr>
        </xdr:nvCxnSpPr>
        <xdr:spPr>
          <a:xfrm flipH="1">
            <a:off x="176650" y="3166875"/>
            <a:ext cx="936300" cy="1264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stCxn id="8" idx="2"/>
          </xdr:cNvCxnSpPr>
        </xdr:nvCxnSpPr>
        <xdr:spPr>
          <a:xfrm>
            <a:off x="1112950" y="3166875"/>
            <a:ext cx="1298700" cy="1117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1" name="Shape 11"/>
          <xdr:cNvSpPr txBox="1"/>
        </xdr:nvSpPr>
        <xdr:spPr>
          <a:xfrm>
            <a:off x="0" y="3544275"/>
            <a:ext cx="686100" cy="509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TRUE</a:t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1911850" y="3637400"/>
            <a:ext cx="936300" cy="3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FALSE</a:t>
            </a:r>
            <a:endParaRPr sz="1400"/>
          </a:p>
        </xdr:txBody>
      </xdr:sp>
      <xdr:cxnSp>
        <xdr:nvCxnSpPr>
          <xdr:cNvPr id="13" name="Shape 13"/>
          <xdr:cNvCxnSpPr>
            <a:stCxn id="14" idx="2"/>
          </xdr:cNvCxnSpPr>
        </xdr:nvCxnSpPr>
        <xdr:spPr>
          <a:xfrm flipH="1">
            <a:off x="1009975" y="4804000"/>
            <a:ext cx="1482600" cy="637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14" idx="2"/>
          </xdr:cNvCxnSpPr>
        </xdr:nvCxnSpPr>
        <xdr:spPr>
          <a:xfrm>
            <a:off x="2492575" y="4804000"/>
            <a:ext cx="1566000" cy="54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6" name="Shape 16"/>
          <xdr:cNvSpPr txBox="1"/>
        </xdr:nvSpPr>
        <xdr:spPr>
          <a:xfrm>
            <a:off x="1215850" y="4901950"/>
            <a:ext cx="936300" cy="460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sunny</a:t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3225400" y="4882350"/>
            <a:ext cx="833100" cy="255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cool</a:t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666900" y="5509725"/>
            <a:ext cx="686100" cy="156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yes</a:t>
            </a:r>
            <a:endParaRPr sz="1400"/>
          </a:p>
        </xdr:txBody>
      </xdr:sp>
      <xdr:sp>
        <xdr:nvSpPr>
          <xdr:cNvPr id="19" name="Shape 19"/>
          <xdr:cNvSpPr txBox="1"/>
        </xdr:nvSpPr>
        <xdr:spPr>
          <a:xfrm>
            <a:off x="3784175" y="5409750"/>
            <a:ext cx="936300" cy="255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no</a:t>
            </a:r>
            <a:endParaRPr sz="1400"/>
          </a:p>
        </xdr:txBody>
      </xdr:sp>
      <xdr:sp>
        <xdr:nvSpPr>
          <xdr:cNvPr id="20" name="Shape 20"/>
          <xdr:cNvSpPr/>
        </xdr:nvSpPr>
        <xdr:spPr>
          <a:xfrm>
            <a:off x="1853025" y="4313775"/>
            <a:ext cx="1088100" cy="372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Outlook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5" sheet="Sheet1"/>
  </cacheSource>
  <cacheFields>
    <cacheField name="Outlook" numFmtId="0">
      <sharedItems>
        <s v="sunny"/>
        <s v="rainy"/>
      </sharedItems>
    </cacheField>
    <cacheField name="temp" numFmtId="0">
      <sharedItems>
        <s v="hot"/>
        <s v="cool"/>
      </sharedItems>
    </cacheField>
    <cacheField name="humidity" numFmtId="0">
      <sharedItems>
        <s v="high"/>
        <s v="normal"/>
      </sharedItems>
    </cacheField>
    <cacheField name="windy" numFmtId="0">
      <sharedItems>
        <b v="0"/>
        <b v="1"/>
      </sharedItems>
    </cacheField>
    <cacheField name="play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" sheet="Sheet3"/>
  </cacheSource>
  <cacheFields>
    <cacheField name="Outlook" numFmtId="0">
      <sharedItems>
        <s v="sunny"/>
        <s v="rainy"/>
      </sharedItems>
    </cacheField>
    <cacheField name="temp" numFmtId="0">
      <sharedItems>
        <s v="hot"/>
        <s v="cool"/>
      </sharedItems>
    </cacheField>
    <cacheField name="humidity" numFmtId="0">
      <sharedItems>
        <s v="high"/>
      </sharedItems>
    </cacheField>
    <cacheField name="windy" numFmtId="0">
      <sharedItems>
        <b v="0"/>
      </sharedItems>
    </cacheField>
    <cacheField name="play" numFmtId="0">
      <sharedItems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" sheet="Sheet2"/>
  </cacheSource>
  <cacheFields>
    <cacheField name="Outlook" numFmtId="0">
      <sharedItems>
        <s v="sunny"/>
        <s v="rainy"/>
      </sharedItems>
    </cacheField>
    <cacheField name="temp" numFmtId="0">
      <sharedItems>
        <s v="hot"/>
        <s v="cool"/>
      </sharedItems>
    </cacheField>
    <cacheField name="humidity" numFmtId="0">
      <sharedItems>
        <s v="high"/>
      </sharedItems>
    </cacheField>
    <cacheField name="windy" numFmtId="0">
      <sharedItems>
        <b v="0"/>
        <b v="1"/>
      </sharedItems>
    </cacheField>
    <cacheField name="play" numFmtId="0">
      <sharedItems>
        <s v="no"/>
        <s v="ye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" sheet="Sheet2"/>
  </cacheSource>
  <cacheFields>
    <cacheField name="Outlook" numFmtId="0">
      <sharedItems>
        <s v="sunny"/>
        <s v="rainy"/>
      </sharedItems>
    </cacheField>
    <cacheField name="temp" numFmtId="0">
      <sharedItems>
        <s v="hot"/>
        <s v="cool"/>
      </sharedItems>
    </cacheField>
    <cacheField name="humidity" numFmtId="0">
      <sharedItems>
        <s v="high"/>
      </sharedItems>
    </cacheField>
    <cacheField name="windy" numFmtId="0">
      <sharedItems>
        <b v="0"/>
        <b v="1"/>
      </sharedItems>
    </cacheField>
    <cacheField name="play" numFmtId="0">
      <sharedItems>
        <s v="no"/>
        <s v="yes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D11" sheet="Sheet4"/>
  </cacheSource>
  <cacheFields>
    <cacheField name="X1" numFmtId="0">
      <sharedItems containsSemiMixedTypes="0" containsString="0" containsNumber="1" containsInteger="1">
        <n v="1.0"/>
        <n v="0.0"/>
      </sharedItems>
    </cacheField>
    <cacheField name="Y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G2:J6" firstHeaderRow="0" firstDataRow="1" firstDataCol="1"/>
  <pivotFields>
    <pivotField name="Outlook" axis="axisRow" dataField="1" compact="0" outline="0" multipleItemSelectionAllowed="1" showAll="0" sortType="ascending">
      <items>
        <item x="1"/>
        <item x="0"/>
        <item t="default"/>
      </items>
    </pivotField>
    <pivotField name="temp" compact="0" outline="0" multipleItemSelectionAllowed="1" showAll="0">
      <items>
        <item x="0"/>
        <item x="1"/>
        <item t="default"/>
      </items>
    </pivotField>
    <pivotField name="humidity" compact="0" outline="0" multipleItemSelectionAllowed="1" showAll="0">
      <items>
        <item x="0"/>
        <item x="1"/>
        <item t="default"/>
      </items>
    </pivotField>
    <pivotField name="windy" compact="0" outline="0" multipleItemSelectionAllowed="1" showAll="0">
      <items>
        <item x="0"/>
        <item x="1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4"/>
  </colFields>
  <dataFields>
    <dataField name="COUNTA of Outlook" fld="0" subtotal="count" baseField="0"/>
  </dataFields>
</pivotTableDefinition>
</file>

<file path=xl/pivotTables/pivotTable10.xml><?xml version="1.0" encoding="utf-8"?>
<pivotTableDefinition xmlns="http://schemas.openxmlformats.org/spreadsheetml/2006/main" name="Sheet3 2" cacheId="1" dataCaption="" compact="0" compactData="0">
  <location ref="G9:J13" firstHeaderRow="0" firstDataRow="1" firstDataCol="1"/>
  <pivotFields>
    <pivotField name="Outlook" dataField="1" compact="0" outline="0" multipleItemSelectionAllowed="1" showAll="0">
      <items>
        <item x="0"/>
        <item x="1"/>
        <item t="default"/>
      </items>
    </pivotField>
    <pivotField name="temp" axis="axisRow" compact="0" outline="0" multipleItemSelectionAllowed="1" showAll="0" sortType="ascending">
      <items>
        <item x="1"/>
        <item x="0"/>
        <item t="default"/>
      </items>
    </pivotField>
    <pivotField name="humidity" compact="0" outline="0" multipleItemSelectionAllowed="1" showAll="0">
      <items>
        <item x="0"/>
        <item t="default"/>
      </items>
    </pivotField>
    <pivotField name="windy" compact="0" outline="0" multipleItemSelectionAllowed="1" showAll="0">
      <items>
        <item x="0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4"/>
  </colFields>
  <dataFields>
    <dataField name="COUNTA of Outlook" fld="0" subtotal="count" baseField="0"/>
  </dataFields>
</pivotTableDefinition>
</file>

<file path=xl/pivotTables/pivotTable11.xml><?xml version="1.0" encoding="utf-8"?>
<pivotTableDefinition xmlns="http://schemas.openxmlformats.org/spreadsheetml/2006/main" name="Sheet4" cacheId="4" dataCaption="" compact="0" compactData="0">
  <location ref="J6:M10" firstHeaderRow="0" firstDataRow="1" firstDataCol="1"/>
  <pivotFields>
    <pivotField name="X1" axis="axisRow" compact="0" outline="0" multipleItemSelectionAllowed="1" showAll="0" sortType="ascending">
      <items>
        <item x="1"/>
        <item x="0"/>
        <item t="default"/>
      </items>
    </pivotField>
    <pivotField name="Y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1"/>
  </colFields>
  <dataFields>
    <dataField name="COUNT of Y" fld="1" subtotal="countNums" baseField="0"/>
  </dataFields>
</pivotTableDefinition>
</file>

<file path=xl/pivotTables/pivotTable2.xml><?xml version="1.0" encoding="utf-8"?>
<pivotTableDefinition xmlns="http://schemas.openxmlformats.org/spreadsheetml/2006/main" name="Sheet1 2" cacheId="0" dataCaption="" compact="0" compactData="0">
  <location ref="G9:J13" firstHeaderRow="0" firstDataRow="1" firstDataCol="1"/>
  <pivotFields>
    <pivotField name="Outlook" dataField="1" compact="0" outline="0" multipleItemSelectionAllowed="1" showAll="0">
      <items>
        <item x="0"/>
        <item x="1"/>
        <item t="default"/>
      </items>
    </pivotField>
    <pivotField name="temp" axis="axisRow" compact="0" outline="0" multipleItemSelectionAllowed="1" showAll="0" sortType="ascending">
      <items>
        <item x="1"/>
        <item x="0"/>
        <item t="default"/>
      </items>
    </pivotField>
    <pivotField name="humidity" compact="0" outline="0" multipleItemSelectionAllowed="1" showAll="0">
      <items>
        <item x="0"/>
        <item x="1"/>
        <item t="default"/>
      </items>
    </pivotField>
    <pivotField name="windy" compact="0" outline="0" multipleItemSelectionAllowed="1" showAll="0">
      <items>
        <item x="0"/>
        <item x="1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4"/>
  </colFields>
  <dataFields>
    <dataField name="COUNTA of Outlook" fld="0" subtotal="count" baseField="0"/>
  </dataFields>
</pivotTableDefinition>
</file>

<file path=xl/pivotTables/pivotTable3.xml><?xml version="1.0" encoding="utf-8"?>
<pivotTableDefinition xmlns="http://schemas.openxmlformats.org/spreadsheetml/2006/main" name="Sheet1 3" cacheId="0" dataCaption="" compact="0" compactData="0">
  <location ref="G16:J20" firstHeaderRow="0" firstDataRow="1" firstDataCol="1"/>
  <pivotFields>
    <pivotField name="Outlook" dataField="1" compact="0" outline="0" multipleItemSelectionAllowed="1" showAll="0">
      <items>
        <item x="0"/>
        <item x="1"/>
        <item t="default"/>
      </items>
    </pivotField>
    <pivotField name="temp" compact="0" outline="0" multipleItemSelectionAllowed="1" showAll="0">
      <items>
        <item x="0"/>
        <item x="1"/>
        <item t="default"/>
      </items>
    </pivotField>
    <pivotField name="humidity" axis="axisRow" compact="0" outline="0" multipleItemSelectionAllowed="1" showAll="0" sortType="ascending">
      <items>
        <item x="0"/>
        <item x="1"/>
        <item t="default"/>
      </items>
    </pivotField>
    <pivotField name="windy" compact="0" outline="0" multipleItemSelectionAllowed="1" showAll="0">
      <items>
        <item x="0"/>
        <item x="1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4"/>
  </colFields>
  <dataFields>
    <dataField name="COUNTA of Outlook" fld="0" subtotal="count" baseField="0"/>
  </dataFields>
</pivotTableDefinition>
</file>

<file path=xl/pivotTables/pivotTable4.xml><?xml version="1.0" encoding="utf-8"?>
<pivotTableDefinition xmlns="http://schemas.openxmlformats.org/spreadsheetml/2006/main" name="Sheet1 4" cacheId="0" dataCaption="" compact="0" compactData="0">
  <location ref="G23:J27" firstHeaderRow="0" firstDataRow="1" firstDataCol="1"/>
  <pivotFields>
    <pivotField name="Outlook" dataField="1" compact="0" outline="0" multipleItemSelectionAllowed="1" showAll="0">
      <items>
        <item x="0"/>
        <item x="1"/>
        <item t="default"/>
      </items>
    </pivotField>
    <pivotField name="temp" compact="0" outline="0" multipleItemSelectionAllowed="1" showAll="0">
      <items>
        <item x="0"/>
        <item x="1"/>
        <item t="default"/>
      </items>
    </pivotField>
    <pivotField name="humidity" compact="0" outline="0" multipleItemSelectionAllowed="1" showAll="0">
      <items>
        <item x="0"/>
        <item x="1"/>
        <item t="default"/>
      </items>
    </pivotField>
    <pivotField name="windy" axis="axisRow" compact="0" outline="0" multipleItemSelectionAllowed="1" showAll="0" sortType="ascending">
      <items>
        <item x="0"/>
        <item x="1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4"/>
  </colFields>
  <dataFields>
    <dataField name="COUNTA of Outlook" fld="0" subtotal="count" baseField="0"/>
  </dataFields>
</pivotTableDefinition>
</file>

<file path=xl/pivotTables/pivotTable5.xml><?xml version="1.0" encoding="utf-8"?>
<pivotTableDefinition xmlns="http://schemas.openxmlformats.org/spreadsheetml/2006/main" name="Sheet2" cacheId="2" dataCaption="" compact="0" compactData="0">
  <location ref="G2:J6" firstHeaderRow="0" firstDataRow="1" firstDataCol="1"/>
  <pivotFields>
    <pivotField name="Outlook" axis="axisRow" dataField="1" compact="0" outline="0" multipleItemSelectionAllowed="1" showAll="0" sortType="ascending">
      <items>
        <item x="1"/>
        <item x="0"/>
        <item t="default"/>
      </items>
    </pivotField>
    <pivotField name="temp" compact="0" outline="0" multipleItemSelectionAllowed="1" showAll="0">
      <items>
        <item x="0"/>
        <item x="1"/>
        <item t="default"/>
      </items>
    </pivotField>
    <pivotField name="humidity" compact="0" outline="0" multipleItemSelectionAllowed="1" showAll="0">
      <items>
        <item x="0"/>
        <item t="default"/>
      </items>
    </pivotField>
    <pivotField name="windy" compact="0" outline="0" multipleItemSelectionAllowed="1" showAll="0">
      <items>
        <item x="0"/>
        <item x="1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4"/>
  </colFields>
  <dataFields>
    <dataField name="COUNTA of Outlook" fld="0" subtotal="count" baseField="0"/>
  </dataFields>
</pivotTableDefinition>
</file>

<file path=xl/pivotTables/pivotTable6.xml><?xml version="1.0" encoding="utf-8"?>
<pivotTableDefinition xmlns="http://schemas.openxmlformats.org/spreadsheetml/2006/main" name="Sheet2 2" cacheId="2" dataCaption="" compact="0" compactData="0">
  <location ref="G9:J13" firstHeaderRow="0" firstDataRow="1" firstDataCol="1"/>
  <pivotFields>
    <pivotField name="Outlook" dataField="1" compact="0" outline="0" multipleItemSelectionAllowed="1" showAll="0">
      <items>
        <item x="0"/>
        <item x="1"/>
        <item t="default"/>
      </items>
    </pivotField>
    <pivotField name="temp" axis="axisRow" compact="0" outline="0" multipleItemSelectionAllowed="1" showAll="0" sortType="ascending">
      <items>
        <item x="1"/>
        <item x="0"/>
        <item t="default"/>
      </items>
    </pivotField>
    <pivotField name="humidity" compact="0" outline="0" multipleItemSelectionAllowed="1" showAll="0">
      <items>
        <item x="0"/>
        <item t="default"/>
      </items>
    </pivotField>
    <pivotField name="windy" compact="0" outline="0" multipleItemSelectionAllowed="1" showAll="0">
      <items>
        <item x="0"/>
        <item x="1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4"/>
  </colFields>
  <dataFields>
    <dataField name="COUNTA of Outlook" fld="0" subtotal="count" baseField="0"/>
  </dataFields>
</pivotTableDefinition>
</file>

<file path=xl/pivotTables/pivotTable7.xml><?xml version="1.0" encoding="utf-8"?>
<pivotTableDefinition xmlns="http://schemas.openxmlformats.org/spreadsheetml/2006/main" name="Sheet2 3" cacheId="3" dataCaption="" compact="0" compactData="0">
  <location ref="G16:J20" firstHeaderRow="0" firstDataRow="1" firstDataCol="1"/>
  <pivotFields>
    <pivotField name="Outlook" dataField="1" compact="0" outline="0" multipleItemSelectionAllowed="1" showAll="0">
      <items>
        <item x="0"/>
        <item x="1"/>
        <item t="default"/>
      </items>
    </pivotField>
    <pivotField name="temp" compact="0" outline="0" multipleItemSelectionAllowed="1" showAll="0">
      <items>
        <item x="0"/>
        <item x="1"/>
        <item t="default"/>
      </items>
    </pivotField>
    <pivotField name="humidity" compact="0" outline="0" multipleItemSelectionAllowed="1" showAll="0">
      <items>
        <item x="0"/>
        <item t="default"/>
      </items>
    </pivotField>
    <pivotField name="windy" axis="axisRow" compact="0" outline="0" multipleItemSelectionAllowed="1" showAll="0" sortType="ascending">
      <items>
        <item x="0"/>
        <item x="1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4"/>
  </colFields>
  <dataFields>
    <dataField name="COUNTA of Outlook" fld="0" subtotal="count" baseField="0"/>
  </dataFields>
</pivotTableDefinition>
</file>

<file path=xl/pivotTables/pivotTable8.xml><?xml version="1.0" encoding="utf-8"?>
<pivotTableDefinition xmlns="http://schemas.openxmlformats.org/spreadsheetml/2006/main" name="Sheet2 4" cacheId="3" dataCaption="" compact="0" compactData="0">
  <location ref="G23:J27" firstHeaderRow="0" firstDataRow="1" firstDataCol="1"/>
  <pivotFields>
    <pivotField name="Outlook" dataField="1" compact="0" outline="0" multipleItemSelectionAllowed="1" showAll="0">
      <items>
        <item x="0"/>
        <item x="1"/>
        <item t="default"/>
      </items>
    </pivotField>
    <pivotField name="temp" compact="0" outline="0" multipleItemSelectionAllowed="1" showAll="0">
      <items>
        <item x="0"/>
        <item x="1"/>
        <item t="default"/>
      </items>
    </pivotField>
    <pivotField name="humidity" compact="0" outline="0" multipleItemSelectionAllowed="1" showAll="0">
      <items>
        <item x="0"/>
        <item t="default"/>
      </items>
    </pivotField>
    <pivotField name="windy" axis="axisRow" compact="0" outline="0" multipleItemSelectionAllowed="1" showAll="0" sortType="ascending">
      <items>
        <item x="0"/>
        <item x="1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4"/>
  </colFields>
  <dataFields>
    <dataField name="COUNTA of Outlook" fld="0" subtotal="count" baseField="0"/>
  </dataFields>
</pivotTableDefinition>
</file>

<file path=xl/pivotTables/pivotTable9.xml><?xml version="1.0" encoding="utf-8"?>
<pivotTableDefinition xmlns="http://schemas.openxmlformats.org/spreadsheetml/2006/main" name="Sheet3" cacheId="1" dataCaption="" compact="0" compactData="0">
  <location ref="G2:J6" firstHeaderRow="0" firstDataRow="1" firstDataCol="1"/>
  <pivotFields>
    <pivotField name="Outlook" axis="axisRow" dataField="1" compact="0" outline="0" multipleItemSelectionAllowed="1" showAll="0" sortType="ascending">
      <items>
        <item x="1"/>
        <item x="0"/>
        <item t="default"/>
      </items>
    </pivotField>
    <pivotField name="temp" compact="0" outline="0" multipleItemSelectionAllowed="1" showAll="0">
      <items>
        <item x="0"/>
        <item x="1"/>
        <item t="default"/>
      </items>
    </pivotField>
    <pivotField name="humidity" compact="0" outline="0" multipleItemSelectionAllowed="1" showAll="0">
      <items>
        <item x="0"/>
        <item t="default"/>
      </items>
    </pivotField>
    <pivotField name="windy" compact="0" outline="0" multipleItemSelectionAllowed="1" showAll="0">
      <items>
        <item x="0"/>
        <item t="default"/>
      </items>
    </pivotField>
    <pivotField name="play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4"/>
  </colFields>
  <dataFields>
    <dataField name="COUNTA of Outlook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 t="s">
        <v>6</v>
      </c>
      <c r="C2" s="1" t="s">
        <v>7</v>
      </c>
      <c r="D2" s="1" t="b">
        <v>0</v>
      </c>
      <c r="E2" s="1" t="s">
        <v>8</v>
      </c>
    </row>
    <row r="3">
      <c r="A3" s="1" t="s">
        <v>5</v>
      </c>
      <c r="B3" s="1" t="s">
        <v>6</v>
      </c>
      <c r="C3" s="1" t="s">
        <v>7</v>
      </c>
      <c r="D3" s="1" t="b">
        <v>1</v>
      </c>
      <c r="E3" s="1" t="s">
        <v>8</v>
      </c>
      <c r="U3" s="4" t="b">
        <v>1</v>
      </c>
    </row>
    <row r="4">
      <c r="A4" s="1" t="s">
        <v>12</v>
      </c>
      <c r="B4" s="1" t="s">
        <v>6</v>
      </c>
      <c r="C4" s="1" t="s">
        <v>7</v>
      </c>
      <c r="D4" s="1" t="b">
        <v>0</v>
      </c>
      <c r="E4" s="1" t="s">
        <v>10</v>
      </c>
      <c r="K4" s="5">
        <f t="shared" ref="K4:L4" si="1">H4/$J4</f>
        <v>0.2222222222</v>
      </c>
      <c r="L4" s="5">
        <f t="shared" si="1"/>
        <v>0.7777777778</v>
      </c>
      <c r="M4" s="6">
        <f t="shared" ref="M4:M5" si="3">1-(K4^2+L4^2)</f>
        <v>0.3456790123</v>
      </c>
      <c r="N4" s="6">
        <f t="shared" ref="N4:N5" si="4">(J4/$J$6)*M4</f>
        <v>0.2222222222</v>
      </c>
      <c r="O4" s="7" t="s">
        <v>0</v>
      </c>
      <c r="P4" s="6">
        <f>N6</f>
        <v>0.3936507937</v>
      </c>
      <c r="R4" s="4" t="s">
        <v>14</v>
      </c>
      <c r="S4" s="4" t="s">
        <v>15</v>
      </c>
      <c r="T4" s="4" t="s">
        <v>16</v>
      </c>
    </row>
    <row r="5">
      <c r="A5" s="1" t="s">
        <v>12</v>
      </c>
      <c r="B5" s="1" t="s">
        <v>13</v>
      </c>
      <c r="C5" s="1" t="s">
        <v>7</v>
      </c>
      <c r="D5" s="1" t="b">
        <v>0</v>
      </c>
      <c r="E5" s="1" t="s">
        <v>10</v>
      </c>
      <c r="K5" s="5">
        <f t="shared" ref="K5:L5" si="2">H5/$J5</f>
        <v>0.6</v>
      </c>
      <c r="L5" s="5">
        <f t="shared" si="2"/>
        <v>0.4</v>
      </c>
      <c r="M5" s="6">
        <f t="shared" si="3"/>
        <v>0.48</v>
      </c>
      <c r="N5" s="6">
        <f t="shared" si="4"/>
        <v>0.1714285714</v>
      </c>
      <c r="O5" s="7" t="s">
        <v>1</v>
      </c>
      <c r="P5" s="4">
        <v>0.44</v>
      </c>
      <c r="U5" s="4" t="b">
        <v>0</v>
      </c>
    </row>
    <row r="6">
      <c r="A6" s="1" t="s">
        <v>12</v>
      </c>
      <c r="B6" s="1" t="s">
        <v>13</v>
      </c>
      <c r="C6" s="1" t="s">
        <v>17</v>
      </c>
      <c r="D6" s="1" t="b">
        <v>0</v>
      </c>
      <c r="E6" s="1" t="s">
        <v>10</v>
      </c>
      <c r="M6" s="6"/>
      <c r="N6" s="6">
        <f>SUM(N4:N5)</f>
        <v>0.3936507937</v>
      </c>
      <c r="O6" s="7" t="s">
        <v>2</v>
      </c>
      <c r="P6" s="9">
        <f>N20</f>
        <v>0.3673469388</v>
      </c>
      <c r="Q6" s="4" t="s">
        <v>18</v>
      </c>
    </row>
    <row r="7">
      <c r="A7" s="1" t="s">
        <v>12</v>
      </c>
      <c r="B7" s="1" t="s">
        <v>13</v>
      </c>
      <c r="C7" s="1" t="s">
        <v>17</v>
      </c>
      <c r="D7" s="1" t="b">
        <v>1</v>
      </c>
      <c r="E7" s="1" t="s">
        <v>8</v>
      </c>
      <c r="M7" s="6"/>
      <c r="N7" s="6"/>
      <c r="O7" s="7" t="s">
        <v>3</v>
      </c>
      <c r="P7" s="6">
        <f>N27</f>
        <v>0.4285714286</v>
      </c>
      <c r="S7" s="4" t="s">
        <v>19</v>
      </c>
    </row>
    <row r="8">
      <c r="A8" s="1" t="s">
        <v>12</v>
      </c>
      <c r="B8" s="1" t="s">
        <v>13</v>
      </c>
      <c r="C8" s="1" t="s">
        <v>17</v>
      </c>
      <c r="D8" s="1" t="b">
        <v>1</v>
      </c>
      <c r="E8" s="1" t="s">
        <v>10</v>
      </c>
    </row>
    <row r="9">
      <c r="A9" s="1" t="s">
        <v>5</v>
      </c>
      <c r="B9" s="1" t="s">
        <v>13</v>
      </c>
      <c r="C9" s="1" t="s">
        <v>7</v>
      </c>
      <c r="D9" s="1" t="b">
        <v>0</v>
      </c>
      <c r="E9" s="1" t="s">
        <v>8</v>
      </c>
    </row>
    <row r="10">
      <c r="A10" s="1" t="s">
        <v>5</v>
      </c>
      <c r="B10" s="1" t="s">
        <v>13</v>
      </c>
      <c r="C10" s="1" t="s">
        <v>17</v>
      </c>
      <c r="D10" s="1" t="b">
        <v>0</v>
      </c>
      <c r="E10" s="1" t="s">
        <v>10</v>
      </c>
      <c r="Q10" s="4" t="s">
        <v>21</v>
      </c>
    </row>
    <row r="11">
      <c r="A11" s="1" t="s">
        <v>12</v>
      </c>
      <c r="B11" s="1" t="s">
        <v>13</v>
      </c>
      <c r="C11" s="1" t="s">
        <v>17</v>
      </c>
      <c r="D11" s="1" t="b">
        <v>0</v>
      </c>
      <c r="E11" s="1" t="s">
        <v>10</v>
      </c>
      <c r="K11" s="3">
        <f t="shared" ref="K11:L11" si="5">H11/$J11</f>
        <v>0.3</v>
      </c>
      <c r="L11" s="3">
        <f t="shared" si="5"/>
        <v>0.7</v>
      </c>
      <c r="M11" s="6">
        <f t="shared" ref="M11:M12" si="7">1-(K11^2+L11^2)</f>
        <v>0.42</v>
      </c>
      <c r="N11" s="6">
        <f t="shared" ref="N11:N12" si="8">(J11/$J$6)*M11</f>
        <v>0.3</v>
      </c>
      <c r="Q11" s="11" t="s">
        <v>22</v>
      </c>
    </row>
    <row r="12">
      <c r="A12" s="1" t="s">
        <v>5</v>
      </c>
      <c r="B12" s="1" t="s">
        <v>13</v>
      </c>
      <c r="C12" s="1" t="s">
        <v>17</v>
      </c>
      <c r="D12" s="1" t="b">
        <v>1</v>
      </c>
      <c r="E12" s="1" t="s">
        <v>10</v>
      </c>
      <c r="K12" s="3">
        <f t="shared" ref="K12:L12" si="6">H12/$J12</f>
        <v>0.5</v>
      </c>
      <c r="L12" s="3">
        <f t="shared" si="6"/>
        <v>0.5</v>
      </c>
      <c r="M12" s="6">
        <f t="shared" si="7"/>
        <v>0.5</v>
      </c>
      <c r="N12" s="6">
        <f t="shared" si="8"/>
        <v>0.1428571429</v>
      </c>
    </row>
    <row r="13">
      <c r="A13" s="1" t="s">
        <v>12</v>
      </c>
      <c r="B13" s="1" t="s">
        <v>13</v>
      </c>
      <c r="C13" s="1" t="s">
        <v>7</v>
      </c>
      <c r="D13" s="1" t="b">
        <v>1</v>
      </c>
      <c r="E13" s="1" t="s">
        <v>10</v>
      </c>
      <c r="M13" s="6"/>
      <c r="N13" s="6">
        <f>SUM(N11:N12)</f>
        <v>0.4428571429</v>
      </c>
    </row>
    <row r="14">
      <c r="A14" s="1" t="s">
        <v>12</v>
      </c>
      <c r="B14" s="1" t="s">
        <v>6</v>
      </c>
      <c r="C14" s="1" t="s">
        <v>17</v>
      </c>
      <c r="D14" s="1" t="b">
        <v>0</v>
      </c>
      <c r="E14" s="1" t="s">
        <v>10</v>
      </c>
    </row>
    <row r="15">
      <c r="A15" s="1" t="s">
        <v>12</v>
      </c>
      <c r="B15" s="1" t="s">
        <v>13</v>
      </c>
      <c r="C15" s="1" t="s">
        <v>7</v>
      </c>
      <c r="D15" s="1" t="b">
        <v>1</v>
      </c>
      <c r="E15" s="1" t="s">
        <v>8</v>
      </c>
    </row>
    <row r="16">
      <c r="W16" s="3">
        <v>0.2222222222222222</v>
      </c>
      <c r="X16" s="3">
        <v>0.7777777777777778</v>
      </c>
      <c r="Y16" s="3">
        <f t="shared" ref="Y16:Z16" si="9">LOG(W16,2)</f>
        <v>-2.169925001</v>
      </c>
      <c r="Z16" s="3">
        <f t="shared" si="9"/>
        <v>-0.3625700794</v>
      </c>
    </row>
    <row r="17">
      <c r="W17" s="3">
        <v>0.6</v>
      </c>
      <c r="X17" s="3">
        <v>0.4</v>
      </c>
      <c r="Y17" s="3">
        <f t="shared" ref="Y17:Z17" si="10">LOG(W17,2)</f>
        <v>-0.7369655942</v>
      </c>
      <c r="Z17" s="3">
        <f t="shared" si="10"/>
        <v>-1.321928095</v>
      </c>
    </row>
    <row r="18">
      <c r="K18" s="3">
        <f t="shared" ref="K18:L18" si="11">H18/$J18</f>
        <v>0.5714285714</v>
      </c>
      <c r="L18" s="3">
        <f t="shared" si="11"/>
        <v>0.4285714286</v>
      </c>
      <c r="M18" s="6">
        <f t="shared" ref="M18:M19" si="13">1-(K18^2+L18^2)</f>
        <v>0.4897959184</v>
      </c>
      <c r="N18" s="6">
        <f t="shared" ref="N18:N19" si="14">(J18/$J$6)*M18</f>
        <v>0.2448979592</v>
      </c>
    </row>
    <row r="19">
      <c r="C19" s="4">
        <v>5.0</v>
      </c>
      <c r="D19" s="3">
        <f>C19/14</f>
        <v>0.3571428571</v>
      </c>
      <c r="E19" s="3">
        <f t="shared" ref="E19:E20" si="16">LOG(D19,2)</f>
        <v>-1.485426827</v>
      </c>
      <c r="F19" s="3">
        <f t="shared" ref="F19:F20" si="17">D19*E19</f>
        <v>-0.5305095811</v>
      </c>
      <c r="K19" s="3">
        <f t="shared" ref="K19:L19" si="12">H19/$J19</f>
        <v>0.1428571429</v>
      </c>
      <c r="L19" s="3">
        <f t="shared" si="12"/>
        <v>0.8571428571</v>
      </c>
      <c r="M19" s="6">
        <f t="shared" si="13"/>
        <v>0.2448979592</v>
      </c>
      <c r="N19" s="6">
        <f t="shared" si="14"/>
        <v>0.1224489796</v>
      </c>
      <c r="Y19" s="3">
        <f t="shared" ref="Y19:Z19" si="15">-(Y16*W16)</f>
        <v>0.4822055559</v>
      </c>
      <c r="Z19" s="3">
        <f t="shared" si="15"/>
        <v>0.2819989506</v>
      </c>
    </row>
    <row r="20">
      <c r="C20" s="4">
        <v>9.0</v>
      </c>
      <c r="D20" s="3">
        <f>9/14</f>
        <v>0.6428571429</v>
      </c>
      <c r="E20" s="3">
        <f t="shared" si="16"/>
        <v>-0.6374299206</v>
      </c>
      <c r="F20" s="3">
        <f t="shared" si="17"/>
        <v>-0.4097763775</v>
      </c>
      <c r="M20" s="6"/>
      <c r="N20" s="6">
        <f>SUM(N18:N19)</f>
        <v>0.3673469388</v>
      </c>
      <c r="Y20" s="3">
        <f t="shared" ref="Y20:Z20" si="18">-(Y17*W17)</f>
        <v>0.4421793565</v>
      </c>
      <c r="Z20" s="3">
        <f t="shared" si="18"/>
        <v>0.528771238</v>
      </c>
    </row>
    <row r="21">
      <c r="F21" s="3">
        <f>SUM(F19:F20)</f>
        <v>-0.9402859587</v>
      </c>
    </row>
    <row r="22">
      <c r="F22" s="3">
        <f>ABS(F21)</f>
        <v>0.9402859587</v>
      </c>
      <c r="Y22" s="3">
        <f t="shared" ref="Y22:Y23" si="19">SUM(Y19:Z19)</f>
        <v>0.7642045065</v>
      </c>
      <c r="Z22" s="3">
        <f>9/14*Y22</f>
        <v>0.4912743256</v>
      </c>
    </row>
    <row r="23">
      <c r="Y23" s="3">
        <f t="shared" si="19"/>
        <v>0.9709505945</v>
      </c>
      <c r="Z23" s="3">
        <f>5/14*Y23</f>
        <v>0.3467680694</v>
      </c>
    </row>
    <row r="24">
      <c r="Z24" s="3">
        <f>SUM(Z22:Z23)</f>
        <v>0.8380423951</v>
      </c>
    </row>
    <row r="25">
      <c r="K25" s="3">
        <f t="shared" ref="K25:L25" si="20">H25/$J25</f>
        <v>0.25</v>
      </c>
      <c r="L25" s="3">
        <f t="shared" si="20"/>
        <v>0.75</v>
      </c>
      <c r="M25" s="6">
        <f t="shared" ref="M25:M26" si="22">1-(K25^2+L25^2)</f>
        <v>0.375</v>
      </c>
      <c r="N25" s="6">
        <f t="shared" ref="N25:N26" si="23">(J25/$J$6)*M25</f>
        <v>0.2142857143</v>
      </c>
    </row>
    <row r="26">
      <c r="K26" s="3">
        <f t="shared" ref="K26:L26" si="21">H26/$J26</f>
        <v>0.5</v>
      </c>
      <c r="L26" s="3">
        <f t="shared" si="21"/>
        <v>0.5</v>
      </c>
      <c r="M26" s="6">
        <f t="shared" si="22"/>
        <v>0.5</v>
      </c>
      <c r="N26" s="6">
        <f t="shared" si="23"/>
        <v>0.2142857143</v>
      </c>
      <c r="Z26" s="3">
        <v>0.9402859586706311</v>
      </c>
    </row>
    <row r="27">
      <c r="M27" s="6"/>
      <c r="N27" s="6">
        <f>SUM(N25:N26)</f>
        <v>0.4285714286</v>
      </c>
      <c r="Z27" s="3">
        <f>Z26-Z24</f>
        <v>0.1022435636</v>
      </c>
    </row>
  </sheetData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 t="s">
        <v>6</v>
      </c>
      <c r="C2" s="1" t="s">
        <v>7</v>
      </c>
      <c r="D2" s="1" t="b">
        <v>0</v>
      </c>
      <c r="E2" s="1" t="s">
        <v>8</v>
      </c>
    </row>
    <row r="3">
      <c r="A3" s="1" t="s">
        <v>5</v>
      </c>
      <c r="B3" s="1" t="s">
        <v>6</v>
      </c>
      <c r="C3" s="1" t="s">
        <v>7</v>
      </c>
      <c r="D3" s="1" t="b">
        <v>1</v>
      </c>
      <c r="E3" s="1" t="s">
        <v>8</v>
      </c>
    </row>
    <row r="4">
      <c r="A4" s="1" t="s">
        <v>12</v>
      </c>
      <c r="B4" s="1" t="s">
        <v>6</v>
      </c>
      <c r="C4" s="1" t="s">
        <v>7</v>
      </c>
      <c r="D4" s="1" t="b">
        <v>0</v>
      </c>
      <c r="E4" s="1" t="s">
        <v>10</v>
      </c>
      <c r="K4" s="3">
        <f t="shared" ref="K4:L4" si="1">H4/$J4</f>
        <v>0.4</v>
      </c>
      <c r="L4" s="3">
        <f t="shared" si="1"/>
        <v>0.6</v>
      </c>
      <c r="M4" s="6">
        <f t="shared" ref="M4:M5" si="3">1-(K4^2+L4^2)</f>
        <v>0.48</v>
      </c>
      <c r="N4" s="6">
        <f t="shared" ref="N4:N5" si="4">(J4/$J$6)*M4</f>
        <v>0.3</v>
      </c>
      <c r="O4" s="7" t="s">
        <v>0</v>
      </c>
      <c r="P4" s="4">
        <v>0.3</v>
      </c>
    </row>
    <row r="5">
      <c r="A5" s="1" t="s">
        <v>12</v>
      </c>
      <c r="B5" s="1" t="s">
        <v>13</v>
      </c>
      <c r="C5" s="1" t="s">
        <v>7</v>
      </c>
      <c r="D5" s="1" t="b">
        <v>0</v>
      </c>
      <c r="E5" s="1" t="s">
        <v>10</v>
      </c>
      <c r="K5" s="3">
        <f t="shared" ref="K5:L5" si="2">H5/$J5</f>
        <v>1</v>
      </c>
      <c r="L5" s="3">
        <f t="shared" si="2"/>
        <v>0</v>
      </c>
      <c r="M5" s="6">
        <f t="shared" si="3"/>
        <v>0</v>
      </c>
      <c r="N5" s="6">
        <f t="shared" si="4"/>
        <v>0</v>
      </c>
      <c r="O5" s="7" t="s">
        <v>1</v>
      </c>
      <c r="P5" s="4">
        <v>0.47</v>
      </c>
    </row>
    <row r="6">
      <c r="A6" s="1" t="s">
        <v>5</v>
      </c>
      <c r="B6" s="1" t="s">
        <v>13</v>
      </c>
      <c r="C6" s="1" t="s">
        <v>7</v>
      </c>
      <c r="D6" s="1" t="b">
        <v>0</v>
      </c>
      <c r="E6" s="1" t="s">
        <v>8</v>
      </c>
      <c r="M6" s="6"/>
      <c r="N6" s="6">
        <f>SUM(N4:N5)</f>
        <v>0.3</v>
      </c>
      <c r="O6" s="7" t="s">
        <v>3</v>
      </c>
      <c r="P6" s="8">
        <v>0.25</v>
      </c>
      <c r="Q6" s="4" t="s">
        <v>20</v>
      </c>
    </row>
    <row r="7">
      <c r="A7" s="1" t="s">
        <v>12</v>
      </c>
      <c r="B7" s="1" t="s">
        <v>13</v>
      </c>
      <c r="C7" s="1" t="s">
        <v>7</v>
      </c>
      <c r="D7" s="1" t="b">
        <v>1</v>
      </c>
      <c r="E7" s="1" t="s">
        <v>10</v>
      </c>
      <c r="M7" s="6"/>
      <c r="N7" s="6"/>
    </row>
    <row r="8">
      <c r="A8" s="1" t="s">
        <v>12</v>
      </c>
      <c r="B8" s="1" t="s">
        <v>13</v>
      </c>
      <c r="C8" s="1" t="s">
        <v>7</v>
      </c>
      <c r="D8" s="1" t="b">
        <v>1</v>
      </c>
      <c r="E8" s="1" t="s">
        <v>8</v>
      </c>
    </row>
    <row r="9">
      <c r="A9" s="1" t="s">
        <v>12</v>
      </c>
      <c r="B9" s="1" t="s">
        <v>13</v>
      </c>
      <c r="C9" s="1" t="s">
        <v>7</v>
      </c>
      <c r="D9" s="1" t="b">
        <v>1</v>
      </c>
      <c r="E9" s="1" t="s">
        <v>8</v>
      </c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  <c r="K11" s="3">
        <f t="shared" ref="K11:L11" si="5">H11/$J11</f>
        <v>0.6</v>
      </c>
      <c r="L11" s="3">
        <f t="shared" si="5"/>
        <v>0.4</v>
      </c>
      <c r="M11" s="6">
        <f t="shared" ref="M11:M12" si="7">1-(K11^2+L11^2)</f>
        <v>0.48</v>
      </c>
      <c r="N11" s="6">
        <f t="shared" ref="N11:N12" si="8">(J11/$J$6)*M11</f>
        <v>0.3</v>
      </c>
    </row>
    <row r="12">
      <c r="A12" s="1"/>
      <c r="B12" s="1"/>
      <c r="C12" s="1"/>
      <c r="D12" s="1"/>
      <c r="E12" s="1"/>
      <c r="K12" s="3">
        <f t="shared" ref="K12:L12" si="6">H12/$J12</f>
        <v>0.6666666667</v>
      </c>
      <c r="L12" s="3">
        <f t="shared" si="6"/>
        <v>0.3333333333</v>
      </c>
      <c r="M12" s="6">
        <f t="shared" si="7"/>
        <v>0.4444444444</v>
      </c>
      <c r="N12" s="6">
        <f t="shared" si="8"/>
        <v>0.1666666667</v>
      </c>
    </row>
    <row r="13">
      <c r="A13" s="1"/>
      <c r="B13" s="1"/>
      <c r="C13" s="1"/>
      <c r="D13" s="1"/>
      <c r="E13" s="1"/>
      <c r="M13" s="6"/>
      <c r="N13" s="6">
        <f>SUM(N11:N12)</f>
        <v>0.4666666667</v>
      </c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/>
    <row r="17"/>
    <row r="18">
      <c r="K18" s="3">
        <f t="shared" ref="K18:L18" si="9">H18/$J18</f>
        <v>0.5</v>
      </c>
      <c r="L18" s="3">
        <f t="shared" si="9"/>
        <v>0.5</v>
      </c>
      <c r="M18" s="6">
        <f t="shared" ref="M18:M19" si="11">1-(K18^2+L18^2)</f>
        <v>0.5</v>
      </c>
      <c r="N18" s="6">
        <f t="shared" ref="N18:N19" si="12">(J18/$J$6)*M18</f>
        <v>0.25</v>
      </c>
    </row>
    <row r="19">
      <c r="K19" s="3">
        <f t="shared" ref="K19:L19" si="10">H19/$J19</f>
        <v>1</v>
      </c>
      <c r="L19" s="3">
        <f t="shared" si="10"/>
        <v>0</v>
      </c>
      <c r="M19" s="6">
        <f t="shared" si="11"/>
        <v>0</v>
      </c>
      <c r="N19" s="6">
        <f t="shared" si="12"/>
        <v>0</v>
      </c>
    </row>
    <row r="20">
      <c r="M20" s="6"/>
      <c r="N20" s="6">
        <f>SUM(N18:N19)</f>
        <v>0.25</v>
      </c>
    </row>
    <row r="23"/>
    <row r="24"/>
    <row r="25">
      <c r="K25" s="3">
        <f t="shared" ref="K25:L25" si="13">H25/$J25</f>
        <v>0.5</v>
      </c>
      <c r="L25" s="3">
        <f t="shared" si="13"/>
        <v>0.5</v>
      </c>
      <c r="M25" s="6">
        <f t="shared" ref="M25:M26" si="15">1-(K25^2+L25^2)</f>
        <v>0.5</v>
      </c>
      <c r="N25" s="6">
        <f t="shared" ref="N25:N26" si="16">(J25/5)*M25</f>
        <v>0.4</v>
      </c>
    </row>
    <row r="26">
      <c r="K26" s="3">
        <f t="shared" ref="K26:L26" si="14">H26/$J26</f>
        <v>1</v>
      </c>
      <c r="L26" s="3">
        <f t="shared" si="14"/>
        <v>0</v>
      </c>
      <c r="M26" s="6">
        <f t="shared" si="15"/>
        <v>0</v>
      </c>
      <c r="N26" s="6">
        <f t="shared" si="16"/>
        <v>0</v>
      </c>
    </row>
    <row r="27">
      <c r="M27" s="6"/>
      <c r="N27" s="6">
        <f>SUM(N25:N26)</f>
        <v>0.4</v>
      </c>
    </row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 t="s">
        <v>6</v>
      </c>
      <c r="C2" s="1" t="s">
        <v>7</v>
      </c>
      <c r="D2" s="1" t="b">
        <v>0</v>
      </c>
      <c r="E2" s="1" t="s">
        <v>8</v>
      </c>
    </row>
    <row r="3">
      <c r="A3" s="1" t="s">
        <v>12</v>
      </c>
      <c r="B3" s="1" t="s">
        <v>6</v>
      </c>
      <c r="C3" s="1" t="s">
        <v>7</v>
      </c>
      <c r="D3" s="1" t="b">
        <v>0</v>
      </c>
      <c r="E3" s="1" t="s">
        <v>10</v>
      </c>
    </row>
    <row r="4">
      <c r="A4" s="1" t="s">
        <v>12</v>
      </c>
      <c r="B4" s="1" t="s">
        <v>13</v>
      </c>
      <c r="C4" s="1" t="s">
        <v>7</v>
      </c>
      <c r="D4" s="1" t="b">
        <v>0</v>
      </c>
      <c r="E4" s="1" t="s">
        <v>10</v>
      </c>
      <c r="K4" s="3">
        <f t="shared" ref="K4:L4" si="1">H4/$J4</f>
        <v>0</v>
      </c>
      <c r="L4" s="3">
        <f t="shared" si="1"/>
        <v>1</v>
      </c>
      <c r="M4" s="6">
        <f t="shared" ref="M4:M5" si="3">1-(K4^2+L4^2)</f>
        <v>0</v>
      </c>
      <c r="N4" s="6">
        <f t="shared" ref="N4:N5" si="4">(J4/$J$6)*M4</f>
        <v>0</v>
      </c>
      <c r="O4" s="7" t="s">
        <v>0</v>
      </c>
      <c r="P4" s="8">
        <v>0.0</v>
      </c>
      <c r="Q4" s="4" t="s">
        <v>18</v>
      </c>
    </row>
    <row r="5">
      <c r="A5" s="1" t="s">
        <v>5</v>
      </c>
      <c r="B5" s="1" t="s">
        <v>13</v>
      </c>
      <c r="C5" s="1" t="s">
        <v>7</v>
      </c>
      <c r="D5" s="1" t="b">
        <v>0</v>
      </c>
      <c r="E5" s="1" t="s">
        <v>8</v>
      </c>
      <c r="K5" s="3">
        <f t="shared" ref="K5:L5" si="2">H5/$J5</f>
        <v>1</v>
      </c>
      <c r="L5" s="3">
        <f t="shared" si="2"/>
        <v>0</v>
      </c>
      <c r="M5" s="6">
        <f t="shared" si="3"/>
        <v>0</v>
      </c>
      <c r="N5" s="6">
        <f t="shared" si="4"/>
        <v>0</v>
      </c>
      <c r="O5" s="7" t="s">
        <v>1</v>
      </c>
      <c r="P5" s="4">
        <v>0.5</v>
      </c>
    </row>
    <row r="6">
      <c r="A6" s="1"/>
      <c r="B6" s="1"/>
      <c r="C6" s="1"/>
      <c r="D6" s="1"/>
      <c r="E6" s="1"/>
      <c r="M6" s="6"/>
      <c r="N6" s="6">
        <f>SUM(N4:N5)</f>
        <v>0</v>
      </c>
      <c r="O6" s="7"/>
      <c r="P6" s="10"/>
    </row>
    <row r="7">
      <c r="A7" s="1"/>
      <c r="B7" s="1"/>
      <c r="C7" s="1"/>
      <c r="D7" s="1"/>
      <c r="E7" s="1"/>
      <c r="O7" s="7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  <c r="K11" s="3">
        <f t="shared" ref="K11:L11" si="5">H11/$J11</f>
        <v>0.5</v>
      </c>
      <c r="L11" s="3">
        <f t="shared" si="5"/>
        <v>0.5</v>
      </c>
      <c r="M11" s="6">
        <f t="shared" ref="M11:M12" si="7">1-(K11^2+L11^2)</f>
        <v>0.5</v>
      </c>
      <c r="N11" s="6">
        <f t="shared" ref="N11:N12" si="8">(J11/$J$6)*M11</f>
        <v>0.25</v>
      </c>
    </row>
    <row r="12">
      <c r="A12" s="1"/>
      <c r="B12" s="1"/>
      <c r="C12" s="1"/>
      <c r="D12" s="1"/>
      <c r="E12" s="1"/>
      <c r="K12" s="3">
        <f t="shared" ref="K12:L12" si="6">H12/$J12</f>
        <v>0.5</v>
      </c>
      <c r="L12" s="3">
        <f t="shared" si="6"/>
        <v>0.5</v>
      </c>
      <c r="M12" s="6">
        <f t="shared" si="7"/>
        <v>0.5</v>
      </c>
      <c r="N12" s="6">
        <f t="shared" si="8"/>
        <v>0.25</v>
      </c>
    </row>
    <row r="13">
      <c r="A13" s="1"/>
      <c r="B13" s="1"/>
      <c r="C13" s="1"/>
      <c r="D13" s="1"/>
      <c r="E13" s="1"/>
      <c r="M13" s="6"/>
      <c r="N13" s="6">
        <f>SUM(N11:N12)</f>
        <v>0.5</v>
      </c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8">
      <c r="M18" s="6"/>
      <c r="N18" s="6"/>
    </row>
    <row r="19">
      <c r="M19" s="6"/>
      <c r="N19" s="6"/>
    </row>
    <row r="20">
      <c r="M20" s="6"/>
      <c r="N20" s="12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23</v>
      </c>
      <c r="B1" s="4"/>
      <c r="C1" s="4" t="s">
        <v>23</v>
      </c>
      <c r="D1" s="4" t="s">
        <v>24</v>
      </c>
    </row>
    <row r="2">
      <c r="A2" s="4">
        <v>1.0</v>
      </c>
      <c r="B2" s="4"/>
      <c r="C2" s="4">
        <v>1.0</v>
      </c>
      <c r="D2" s="4">
        <v>0.0</v>
      </c>
      <c r="G2" s="4">
        <v>0.0</v>
      </c>
      <c r="H2" s="4">
        <v>1.0</v>
      </c>
    </row>
    <row r="3">
      <c r="A3" s="4">
        <v>2.0</v>
      </c>
      <c r="B3" s="4">
        <v>1.5</v>
      </c>
      <c r="C3" s="4">
        <v>1.0</v>
      </c>
      <c r="D3" s="4">
        <v>0.0</v>
      </c>
      <c r="F3" s="4" t="s">
        <v>25</v>
      </c>
      <c r="G3" s="4">
        <v>7.0</v>
      </c>
      <c r="H3" s="4">
        <v>0.0</v>
      </c>
      <c r="I3" s="4">
        <v>7.0</v>
      </c>
      <c r="J3" s="3">
        <f t="shared" ref="J3:K3" si="1">G3/$I3</f>
        <v>1</v>
      </c>
      <c r="K3" s="3">
        <f t="shared" si="1"/>
        <v>0</v>
      </c>
      <c r="L3" s="6">
        <f t="shared" ref="L3:L4" si="3">1-(J3^2+K3^2)</f>
        <v>0</v>
      </c>
      <c r="M3" s="6">
        <f t="shared" ref="M3:M4" si="4">(I3/10)*L3</f>
        <v>0</v>
      </c>
      <c r="N3" s="4">
        <v>1.5</v>
      </c>
      <c r="O3" s="4">
        <v>0.4</v>
      </c>
    </row>
    <row r="4">
      <c r="A4" s="4">
        <v>3.0</v>
      </c>
      <c r="B4" s="4">
        <v>2.5</v>
      </c>
      <c r="C4" s="4">
        <v>1.0</v>
      </c>
      <c r="D4" s="4">
        <v>0.0</v>
      </c>
      <c r="F4" s="4" t="s">
        <v>26</v>
      </c>
      <c r="G4" s="4">
        <v>0.0</v>
      </c>
      <c r="H4" s="4">
        <v>3.0</v>
      </c>
      <c r="I4" s="4">
        <v>3.0</v>
      </c>
      <c r="J4" s="3">
        <f t="shared" ref="J4:K4" si="2">G4/$I4</f>
        <v>0</v>
      </c>
      <c r="K4" s="3">
        <f t="shared" si="2"/>
        <v>1</v>
      </c>
      <c r="L4" s="6">
        <f t="shared" si="3"/>
        <v>0</v>
      </c>
      <c r="M4" s="6">
        <f t="shared" si="4"/>
        <v>0</v>
      </c>
      <c r="N4" s="4">
        <v>2.5</v>
      </c>
      <c r="O4" s="4">
        <v>0.22</v>
      </c>
      <c r="Q4" s="4">
        <v>1.5</v>
      </c>
      <c r="R4" s="4">
        <v>0.35</v>
      </c>
    </row>
    <row r="5">
      <c r="A5" s="4">
        <v>4.0</v>
      </c>
      <c r="B5" s="4">
        <v>3.5</v>
      </c>
      <c r="C5" s="4">
        <v>1.0</v>
      </c>
      <c r="D5" s="4">
        <v>0.0</v>
      </c>
      <c r="L5" s="6"/>
      <c r="M5" s="6">
        <f>SUM(M3:M4)</f>
        <v>0</v>
      </c>
      <c r="O5" s="4">
        <v>0.35</v>
      </c>
      <c r="Q5" s="4">
        <v>2.5</v>
      </c>
      <c r="R5" s="4">
        <v>0.38</v>
      </c>
    </row>
    <row r="6">
      <c r="A6" s="4">
        <v>5.0</v>
      </c>
      <c r="B6" s="4">
        <v>4.5</v>
      </c>
      <c r="C6" s="4">
        <v>1.0</v>
      </c>
      <c r="D6" s="4">
        <v>0.0</v>
      </c>
      <c r="R6" s="4">
        <v>0.0</v>
      </c>
    </row>
    <row r="7">
      <c r="A7" s="4">
        <v>6.0</v>
      </c>
      <c r="B7" s="4">
        <v>5.5</v>
      </c>
      <c r="C7" s="4">
        <v>1.0</v>
      </c>
      <c r="D7" s="4">
        <v>0.0</v>
      </c>
    </row>
    <row r="8">
      <c r="A8" s="4">
        <v>7.0</v>
      </c>
      <c r="B8" s="4">
        <v>6.5</v>
      </c>
      <c r="C8" s="4">
        <v>1.0</v>
      </c>
      <c r="D8" s="4">
        <v>0.0</v>
      </c>
    </row>
    <row r="9">
      <c r="A9" s="4">
        <v>8.0</v>
      </c>
      <c r="B9" s="4">
        <v>7.5</v>
      </c>
      <c r="C9" s="4">
        <v>0.0</v>
      </c>
      <c r="D9" s="4">
        <v>1.0</v>
      </c>
    </row>
    <row r="10">
      <c r="A10" s="4">
        <v>9.0</v>
      </c>
      <c r="B10" s="4">
        <v>8.5</v>
      </c>
      <c r="C10" s="4">
        <v>0.0</v>
      </c>
      <c r="D10" s="4">
        <v>1.0</v>
      </c>
    </row>
    <row r="11">
      <c r="A11" s="4">
        <v>10.0</v>
      </c>
      <c r="B11" s="4">
        <v>9.5</v>
      </c>
      <c r="C11" s="4">
        <v>0.0</v>
      </c>
      <c r="D11" s="4">
        <v>1.0</v>
      </c>
    </row>
  </sheetData>
  <drawing r:id="rId2"/>
</worksheet>
</file>