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lkomind-my.sharepoint.com/personal/megan_nauli_telkom_co_id/Documents/Columbia University/Fall 2024/COMS 6998 Topics in Cloud Computing/Project/"/>
    </mc:Choice>
  </mc:AlternateContent>
  <xr:revisionPtr revIDLastSave="1764" documentId="8_{D2AD18D9-15B9-43C2-8E29-8C5EF0238D8B}" xr6:coauthVersionLast="47" xr6:coauthVersionMax="47" xr10:uidLastSave="{D5BA02A7-3C90-4F7D-87BE-511ACAB82767}"/>
  <bookViews>
    <workbookView xWindow="-110" yWindow="-110" windowWidth="19420" windowHeight="10300" activeTab="4" xr2:uid="{6B1A290D-7A86-4C1B-877D-62F8910A1256}"/>
  </bookViews>
  <sheets>
    <sheet name="ms" sheetId="2" r:id="rId1"/>
    <sheet name="Plot" sheetId="3" r:id="rId2"/>
    <sheet name="load" sheetId="5" r:id="rId3"/>
    <sheet name="Sheet1" sheetId="1" r:id="rId4"/>
    <sheet name="histogram" sheetId="4" r:id="rId5"/>
  </sheets>
  <definedNames>
    <definedName name="_xlnm._FilterDatabase" localSheetId="0" hidden="1">ms!$A$1:$AA$49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3" i="2" l="1"/>
  <c r="Y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R50" i="2"/>
</calcChain>
</file>

<file path=xl/sharedStrings.xml><?xml version="1.0" encoding="utf-8"?>
<sst xmlns="http://schemas.openxmlformats.org/spreadsheetml/2006/main" count="778" uniqueCount="296">
  <si>
    <t xml:space="preserve">Base </t>
  </si>
  <si>
    <t>t</t>
  </si>
  <si>
    <t>c</t>
  </si>
  <si>
    <t>R</t>
  </si>
  <si>
    <t>d</t>
  </si>
  <si>
    <t>1m</t>
  </si>
  <si>
    <t>avg  RPS</t>
  </si>
  <si>
    <t>std latency</t>
  </si>
  <si>
    <t>std RPS</t>
  </si>
  <si>
    <t>avg latency (ms)</t>
  </si>
  <si>
    <t>683.22us</t>
  </si>
  <si>
    <t xml:space="preserve">  314.21us</t>
  </si>
  <si>
    <t>3.00k</t>
  </si>
  <si>
    <t>C</t>
  </si>
  <si>
    <t>0.99ms</t>
  </si>
  <si>
    <t>5.00k</t>
  </si>
  <si>
    <t>543.61us</t>
  </si>
  <si>
    <t>0.90ms</t>
  </si>
  <si>
    <t>2.50k</t>
  </si>
  <si>
    <t>465.11us</t>
  </si>
  <si>
    <t>830.33us</t>
  </si>
  <si>
    <t>3.33k</t>
  </si>
  <si>
    <t xml:space="preserve">412.07us </t>
  </si>
  <si>
    <t xml:space="preserve"> 0.86ms</t>
  </si>
  <si>
    <t>312.84us</t>
  </si>
  <si>
    <t xml:space="preserve">2.50k </t>
  </si>
  <si>
    <t>631.81us</t>
  </si>
  <si>
    <t xml:space="preserve"> 3.33k </t>
  </si>
  <si>
    <t>304.09us</t>
  </si>
  <si>
    <t>SKIPPED?</t>
  </si>
  <si>
    <t>18.17ms</t>
  </si>
  <si>
    <t xml:space="preserve"> 2.56k</t>
  </si>
  <si>
    <t>103.63ms</t>
  </si>
  <si>
    <t xml:space="preserve">15.95ms </t>
  </si>
  <si>
    <t>2.27k</t>
  </si>
  <si>
    <t>93.86ms</t>
  </si>
  <si>
    <t>667.29ms</t>
  </si>
  <si>
    <t>1.59s</t>
  </si>
  <si>
    <t xml:space="preserve"> 3.50k </t>
  </si>
  <si>
    <t>718.77us</t>
  </si>
  <si>
    <t>286.91us</t>
  </si>
  <si>
    <t xml:space="preserve">677.35us </t>
  </si>
  <si>
    <t>291.43us</t>
  </si>
  <si>
    <t xml:space="preserve"> 620.56us</t>
  </si>
  <si>
    <t xml:space="preserve"> 291.62us</t>
  </si>
  <si>
    <t>619.51us</t>
  </si>
  <si>
    <t>288.87us</t>
  </si>
  <si>
    <t>613.30us</t>
  </si>
  <si>
    <t>298.01us</t>
  </si>
  <si>
    <t>1.20k</t>
  </si>
  <si>
    <t>601.30us</t>
  </si>
  <si>
    <t>295.33us</t>
  </si>
  <si>
    <t>1.80k</t>
  </si>
  <si>
    <t>635.03us</t>
  </si>
  <si>
    <t>297.49us</t>
  </si>
  <si>
    <t>2.40k</t>
  </si>
  <si>
    <t>844.46us</t>
  </si>
  <si>
    <t>314.34us</t>
  </si>
  <si>
    <t>3.60k</t>
  </si>
  <si>
    <t>825.01us</t>
  </si>
  <si>
    <t>REDO</t>
  </si>
  <si>
    <t xml:space="preserve">423.16us </t>
  </si>
  <si>
    <t>4.80k</t>
  </si>
  <si>
    <t>0.87ms</t>
  </si>
  <si>
    <t>6.00k</t>
  </si>
  <si>
    <t>437.16us</t>
  </si>
  <si>
    <t>0.89ms</t>
  </si>
  <si>
    <t>6.6k</t>
  </si>
  <si>
    <t>453.91us</t>
  </si>
  <si>
    <t>0.91ms</t>
  </si>
  <si>
    <t>468.41us</t>
  </si>
  <si>
    <t>7.20k</t>
  </si>
  <si>
    <t>533.39us</t>
  </si>
  <si>
    <t>12.00k</t>
  </si>
  <si>
    <t>1.03ms</t>
  </si>
  <si>
    <t>567.94us</t>
  </si>
  <si>
    <t>18.01k</t>
  </si>
  <si>
    <t>1.06ms</t>
  </si>
  <si>
    <t xml:space="preserve">21.16k </t>
  </si>
  <si>
    <t xml:space="preserve"> 592.38us</t>
  </si>
  <si>
    <t>2.59k</t>
  </si>
  <si>
    <t>627.48us</t>
  </si>
  <si>
    <t>1.82k</t>
  </si>
  <si>
    <t>5.97ms</t>
  </si>
  <si>
    <t xml:space="preserve">54.90ms </t>
  </si>
  <si>
    <t>1.57k</t>
  </si>
  <si>
    <t>847.25us</t>
  </si>
  <si>
    <t xml:space="preserve"> 310.38us</t>
  </si>
  <si>
    <t>20s</t>
  </si>
  <si>
    <t>30s</t>
  </si>
  <si>
    <t xml:space="preserve">664.01us </t>
  </si>
  <si>
    <t>325.87us</t>
  </si>
  <si>
    <t>25s</t>
  </si>
  <si>
    <t>35s</t>
  </si>
  <si>
    <t>40s</t>
  </si>
  <si>
    <t>45s</t>
  </si>
  <si>
    <t>50s</t>
  </si>
  <si>
    <t>55s</t>
  </si>
  <si>
    <t>666.77us</t>
  </si>
  <si>
    <t>319.14us</t>
  </si>
  <si>
    <t>684.75us</t>
  </si>
  <si>
    <t>4.00k</t>
  </si>
  <si>
    <t>324.02us</t>
  </si>
  <si>
    <t>672.42us</t>
  </si>
  <si>
    <t>317.57us</t>
  </si>
  <si>
    <t>680.25us</t>
  </si>
  <si>
    <t xml:space="preserve">316.30us </t>
  </si>
  <si>
    <t>675.42us</t>
  </si>
  <si>
    <t>316.53us</t>
  </si>
  <si>
    <t xml:space="preserve">668.13us </t>
  </si>
  <si>
    <t>314.94us</t>
  </si>
  <si>
    <t>665.26us</t>
  </si>
  <si>
    <t>311.27us</t>
  </si>
  <si>
    <t>2.00k</t>
  </si>
  <si>
    <t>90s</t>
  </si>
  <si>
    <t>2m</t>
  </si>
  <si>
    <t>3m</t>
  </si>
  <si>
    <t>SKIPPED</t>
  </si>
  <si>
    <t xml:space="preserve"> 675.25us</t>
  </si>
  <si>
    <t>311.85us</t>
  </si>
  <si>
    <t>4m</t>
  </si>
  <si>
    <t>5m</t>
  </si>
  <si>
    <t>663.61us</t>
  </si>
  <si>
    <t>312.09us</t>
  </si>
  <si>
    <t>665.03us</t>
  </si>
  <si>
    <t>312.25us</t>
  </si>
  <si>
    <t xml:space="preserve">3.00k </t>
  </si>
  <si>
    <t>ERROR: Failed to dequeue response from control queue.</t>
  </si>
  <si>
    <t>[ERROR] Machnet connection failed to 10.10.1.2:8000: Success</t>
  </si>
  <si>
    <t>Notes</t>
  </si>
  <si>
    <t>Machnet</t>
  </si>
  <si>
    <t>Non-machnet</t>
  </si>
  <si>
    <t>1.90ms</t>
  </si>
  <si>
    <t>7.58ms</t>
  </si>
  <si>
    <t xml:space="preserve"> 5.28k </t>
  </si>
  <si>
    <t>20.26s</t>
  </si>
  <si>
    <t xml:space="preserve">1.84k </t>
  </si>
  <si>
    <t>9.52s</t>
  </si>
  <si>
    <t xml:space="preserve"> 9.62s</t>
  </si>
  <si>
    <t xml:space="preserve">3.64k </t>
  </si>
  <si>
    <t>3.91s</t>
  </si>
  <si>
    <t>6.91s</t>
  </si>
  <si>
    <t xml:space="preserve">4.25k </t>
  </si>
  <si>
    <t>3.2s</t>
  </si>
  <si>
    <t>1.59ms</t>
  </si>
  <si>
    <t>2.04k</t>
  </si>
  <si>
    <t>2.17ms</t>
  </si>
  <si>
    <t>10.09ms</t>
  </si>
  <si>
    <t>5.05k</t>
  </si>
  <si>
    <t>1.94ms</t>
  </si>
  <si>
    <t>1.31ms</t>
  </si>
  <si>
    <t>1.78ms</t>
  </si>
  <si>
    <t>1.35ms</t>
  </si>
  <si>
    <t>1.44ms</t>
  </si>
  <si>
    <t>8.16ms</t>
  </si>
  <si>
    <t>5.27k</t>
  </si>
  <si>
    <t xml:space="preserve"> 644.06us </t>
  </si>
  <si>
    <t xml:space="preserve">1.71ms </t>
  </si>
  <si>
    <t>675.76us</t>
  </si>
  <si>
    <t>1.76ms</t>
  </si>
  <si>
    <t>680.18us</t>
  </si>
  <si>
    <t>5.26k</t>
  </si>
  <si>
    <t>695.50us</t>
  </si>
  <si>
    <t xml:space="preserve">299.80ms  </t>
  </si>
  <si>
    <t xml:space="preserve"> 843.80ms</t>
  </si>
  <si>
    <t xml:space="preserve"> 3.11k </t>
  </si>
  <si>
    <t xml:space="preserve"> 1.56ms</t>
  </si>
  <si>
    <t xml:space="preserve">339.35us </t>
  </si>
  <si>
    <t>456.03us</t>
  </si>
  <si>
    <t>1.74ms</t>
  </si>
  <si>
    <t xml:space="preserve"> 1.91ms</t>
  </si>
  <si>
    <t>507.38us</t>
  </si>
  <si>
    <t>2.13ms</t>
  </si>
  <si>
    <t>567.96us</t>
  </si>
  <si>
    <t>1.05k</t>
  </si>
  <si>
    <t>2.00ms</t>
  </si>
  <si>
    <t xml:space="preserve">663.22us </t>
  </si>
  <si>
    <t>2.11k</t>
  </si>
  <si>
    <t>631.52us</t>
  </si>
  <si>
    <t>3.16k</t>
  </si>
  <si>
    <t>1.52ms</t>
  </si>
  <si>
    <t>617.17us</t>
  </si>
  <si>
    <t>4.22k</t>
  </si>
  <si>
    <t>1.30ms</t>
  </si>
  <si>
    <t>581.10us</t>
  </si>
  <si>
    <t>6.33k</t>
  </si>
  <si>
    <t>8.44k</t>
  </si>
  <si>
    <t>1.25ms</t>
  </si>
  <si>
    <t>571.22us</t>
  </si>
  <si>
    <t xml:space="preserve"> 7.39k</t>
  </si>
  <si>
    <t>642.01us</t>
  </si>
  <si>
    <t>1.05ms</t>
  </si>
  <si>
    <t>484.14us</t>
  </si>
  <si>
    <t>9.50k</t>
  </si>
  <si>
    <t>0.86ms</t>
  </si>
  <si>
    <t>393.97us</t>
  </si>
  <si>
    <t xml:space="preserve">4.20k </t>
  </si>
  <si>
    <t>149.69ms</t>
  </si>
  <si>
    <t>10.55k</t>
  </si>
  <si>
    <t>221.12ms</t>
  </si>
  <si>
    <t>3.27k</t>
  </si>
  <si>
    <t>2.67s</t>
  </si>
  <si>
    <t>2.39s</t>
  </si>
  <si>
    <t>9.43k</t>
  </si>
  <si>
    <t>1.98k</t>
  </si>
  <si>
    <t>12.04s</t>
  </si>
  <si>
    <t>6.58k</t>
  </si>
  <si>
    <t>2.19k</t>
  </si>
  <si>
    <t>23.65s</t>
  </si>
  <si>
    <t>7.99s</t>
  </si>
  <si>
    <t>8.14k</t>
  </si>
  <si>
    <t>25.71s</t>
  </si>
  <si>
    <t xml:space="preserve">12.39s </t>
  </si>
  <si>
    <t>1.61k</t>
  </si>
  <si>
    <t xml:space="preserve">25.46s </t>
  </si>
  <si>
    <t>10.58s</t>
  </si>
  <si>
    <t>10.82k</t>
  </si>
  <si>
    <t>27.48s</t>
  </si>
  <si>
    <t>11.20s</t>
  </si>
  <si>
    <t>11.17k</t>
  </si>
  <si>
    <t>3.28ms</t>
  </si>
  <si>
    <t>19.92ms</t>
  </si>
  <si>
    <t xml:space="preserve"> 2.64k</t>
  </si>
  <si>
    <t xml:space="preserve">849.58us </t>
  </si>
  <si>
    <t xml:space="preserve"> 426.98us </t>
  </si>
  <si>
    <t xml:space="preserve">5.40k </t>
  </si>
  <si>
    <t>1.09ms</t>
  </si>
  <si>
    <t>365.39us</t>
  </si>
  <si>
    <t>1.76k</t>
  </si>
  <si>
    <t>1.14ms</t>
  </si>
  <si>
    <t xml:space="preserve">395.52us </t>
  </si>
  <si>
    <t>1.32k</t>
  </si>
  <si>
    <t>1.53ms</t>
  </si>
  <si>
    <t>652.02us</t>
  </si>
  <si>
    <t>1.26ms</t>
  </si>
  <si>
    <t>564.75us</t>
  </si>
  <si>
    <t>5.28k</t>
  </si>
  <si>
    <t>610.75us</t>
  </si>
  <si>
    <t>1.24ms</t>
  </si>
  <si>
    <t>512.64us</t>
  </si>
  <si>
    <t>1.28ms</t>
  </si>
  <si>
    <t>548.32us</t>
  </si>
  <si>
    <t>526.31us</t>
  </si>
  <si>
    <t>1.43ms</t>
  </si>
  <si>
    <t>610.11us</t>
  </si>
  <si>
    <t xml:space="preserve">583.78us </t>
  </si>
  <si>
    <t xml:space="preserve">19.42k </t>
  </si>
  <si>
    <t>5.89k</t>
  </si>
  <si>
    <t>553.67us</t>
  </si>
  <si>
    <t>1.32ms</t>
  </si>
  <si>
    <t>557.06us</t>
  </si>
  <si>
    <t>1.23ms</t>
  </si>
  <si>
    <t>540.21us</t>
  </si>
  <si>
    <t>26.80ms</t>
  </si>
  <si>
    <t>208.53ms</t>
  </si>
  <si>
    <t xml:space="preserve">5.26k </t>
  </si>
  <si>
    <t>when redo error: [ERROR] machnet_send failed: Numerical result out of range</t>
  </si>
  <si>
    <t xml:space="preserve">665.26us </t>
  </si>
  <si>
    <t xml:space="preserve">312.05us </t>
  </si>
  <si>
    <t xml:space="preserve">725.85us </t>
  </si>
  <si>
    <t>265.00us</t>
  </si>
  <si>
    <t>No</t>
  </si>
  <si>
    <t xml:space="preserve">1.32ms </t>
  </si>
  <si>
    <t xml:space="preserve">572.00us </t>
  </si>
  <si>
    <t xml:space="preserve">627.99us </t>
  </si>
  <si>
    <t>2.64k</t>
  </si>
  <si>
    <t>7.00k</t>
  </si>
  <si>
    <t xml:space="preserve">644.06us </t>
  </si>
  <si>
    <t>1.56ms</t>
  </si>
  <si>
    <t>1.91ms</t>
  </si>
  <si>
    <t>9.62s</t>
  </si>
  <si>
    <t>314.21us</t>
  </si>
  <si>
    <t>843.80ms</t>
  </si>
  <si>
    <t>291.62us</t>
  </si>
  <si>
    <t>592.38us</t>
  </si>
  <si>
    <t xml:space="preserve">426.98us </t>
  </si>
  <si>
    <t>310.38us</t>
  </si>
  <si>
    <t>620.56us</t>
  </si>
  <si>
    <t>675.25us</t>
  </si>
  <si>
    <t>Note Nonmachnet</t>
  </si>
  <si>
    <t>Note Machnet</t>
  </si>
  <si>
    <t>ERROR: Failed to dequeue response from control queue. [ERROR] Machnet connection failed to 10.10.1.2:8000: Success</t>
  </si>
  <si>
    <t>avg latency Machnet (ms)</t>
  </si>
  <si>
    <t>std latency Machnet</t>
  </si>
  <si>
    <t>avg  RPS Machnet</t>
  </si>
  <si>
    <t>std RPS Machnet</t>
  </si>
  <si>
    <t>Low Load Machnet</t>
  </si>
  <si>
    <t>Low Load HTTP</t>
  </si>
  <si>
    <t>Base HTTP</t>
  </si>
  <si>
    <t>High Load HTTP</t>
  </si>
  <si>
    <t>High Load Machnet</t>
  </si>
  <si>
    <t>Base Machnet</t>
  </si>
  <si>
    <t>inf</t>
  </si>
  <si>
    <t>P99th</t>
  </si>
  <si>
    <t>P99.9th</t>
  </si>
  <si>
    <t>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</si>
</sst>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0" fontId="0" fillId="0" borderId="0" xfId="0" applyNumberForma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Latency Comparison Under Varying Concurrent Connection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Machnet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3.4352808001974044E-2"/>
                  <c:y val="-8.715981549915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3F-4295-A900-9813A3EAFC44}"/>
                </c:ext>
              </c:extLst>
            </c:dLbl>
            <c:dLbl>
              <c:idx val="7"/>
              <c:layout>
                <c:manualLayout>
                  <c:x val="-3.4352808001974114E-2"/>
                  <c:y val="-9.491913959482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3F-4295-A900-9813A3EAFC44}"/>
                </c:ext>
              </c:extLst>
            </c:dLbl>
            <c:dLbl>
              <c:idx val="8"/>
              <c:layout>
                <c:manualLayout>
                  <c:x val="-3.4352808001973975E-2"/>
                  <c:y val="-9.1033978813379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B3F-4295-A900-9813A3EAFC44}"/>
                </c:ext>
              </c:extLst>
            </c:dLbl>
            <c:dLbl>
              <c:idx val="9"/>
              <c:layout>
                <c:manualLayout>
                  <c:x val="-3.8521252014543518E-2"/>
                  <c:y val="-8.71766171851921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B3F-4295-A900-9813A3EAFC44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ms!$C$3:$C$12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ms!$G$3:$G$12</c:f>
              <c:numCache>
                <c:formatCode>General</c:formatCode>
                <c:ptCount val="10"/>
                <c:pt idx="0">
                  <c:v>0.99</c:v>
                </c:pt>
                <c:pt idx="1">
                  <c:v>0.9</c:v>
                </c:pt>
                <c:pt idx="2">
                  <c:v>0.83033000000000001</c:v>
                </c:pt>
                <c:pt idx="3">
                  <c:v>0.86</c:v>
                </c:pt>
                <c:pt idx="4">
                  <c:v>0.68322000000000005</c:v>
                </c:pt>
                <c:pt idx="5">
                  <c:v>0.63180999999999998</c:v>
                </c:pt>
                <c:pt idx="6">
                  <c:v>299.8</c:v>
                </c:pt>
                <c:pt idx="7">
                  <c:v>18.170000000000002</c:v>
                </c:pt>
                <c:pt idx="8">
                  <c:v>15.95</c:v>
                </c:pt>
                <c:pt idx="9">
                  <c:v>667.29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F-4295-A900-9813A3EAFC44}"/>
            </c:ext>
          </c:extLst>
        </c:ser>
        <c:ser>
          <c:idx val="1"/>
          <c:order val="1"/>
          <c:tx>
            <c:v>TCP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0184506700350257E-2"/>
                  <c:y val="-9.87819999566210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3F-4295-A900-9813A3EAFC44}"/>
                </c:ext>
              </c:extLst>
            </c:dLbl>
            <c:dLbl>
              <c:idx val="4"/>
              <c:layout>
                <c:manualLayout>
                  <c:x val="-2.6016062687780846E-2"/>
                  <c:y val="-9.4902337908788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3F-4295-A900-9813A3EAFC44}"/>
                </c:ext>
              </c:extLst>
            </c:dLbl>
            <c:dLbl>
              <c:idx val="5"/>
              <c:layout>
                <c:manualLayout>
                  <c:x val="-3.0184506700350323E-2"/>
                  <c:y val="-9.87819999566210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3F-4295-A900-9813A3EAFC44}"/>
                </c:ext>
              </c:extLst>
            </c:dLbl>
            <c:dLbl>
              <c:idx val="6"/>
              <c:layout>
                <c:manualLayout>
                  <c:x val="-3.0184457776136094E-2"/>
                  <c:y val="-4.4522813843055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3F-4295-A900-9813A3EAFC44}"/>
                </c:ext>
              </c:extLst>
            </c:dLbl>
            <c:dLbl>
              <c:idx val="7"/>
              <c:layout>
                <c:manualLayout>
                  <c:x val="-3.0184457776136094E-2"/>
                  <c:y val="-3.2900606947639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3F-4295-A900-9813A3EAFC44}"/>
                </c:ext>
              </c:extLst>
            </c:dLbl>
            <c:dLbl>
              <c:idx val="8"/>
              <c:layout>
                <c:manualLayout>
                  <c:x val="-2.6527951685750079E-2"/>
                  <c:y val="-3.6774675912778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3F-4295-A900-9813A3EAFC44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ms!$C$3:$C$12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ms!$P$3:$P$12</c:f>
              <c:numCache>
                <c:formatCode>General</c:formatCode>
                <c:ptCount val="10"/>
                <c:pt idx="0">
                  <c:v>20260</c:v>
                </c:pt>
                <c:pt idx="1">
                  <c:v>9620</c:v>
                </c:pt>
                <c:pt idx="2">
                  <c:v>6910</c:v>
                </c:pt>
                <c:pt idx="3">
                  <c:v>2.17</c:v>
                </c:pt>
                <c:pt idx="4">
                  <c:v>1.9</c:v>
                </c:pt>
                <c:pt idx="5">
                  <c:v>1.94</c:v>
                </c:pt>
                <c:pt idx="6">
                  <c:v>1.59</c:v>
                </c:pt>
                <c:pt idx="7">
                  <c:v>1.71</c:v>
                </c:pt>
                <c:pt idx="8">
                  <c:v>1.76</c:v>
                </c:pt>
                <c:pt idx="9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F-4295-A900-9813A3EAFC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31141151"/>
        <c:axId val="1700720960"/>
      </c:scatterChart>
      <c:valAx>
        <c:axId val="13311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20960"/>
        <c:crosses val="autoZero"/>
        <c:crossBetween val="midCat"/>
      </c:valAx>
      <c:valAx>
        <c:axId val="17007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4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Load Test: Theoretical vs. Actual RPS Comparison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Machnet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ms!$E$50:$E$63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</c:numCache>
            </c:numRef>
          </c:xVal>
          <c:yVal>
            <c:numRef>
              <c:f>ms!$K$50:$K$63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15000</c:v>
                </c:pt>
                <c:pt idx="7">
                  <c:v>20010</c:v>
                </c:pt>
                <c:pt idx="8">
                  <c:v>25000</c:v>
                </c:pt>
                <c:pt idx="9">
                  <c:v>30360</c:v>
                </c:pt>
                <c:pt idx="10">
                  <c:v>36290</c:v>
                </c:pt>
                <c:pt idx="11">
                  <c:v>38970</c:v>
                </c:pt>
                <c:pt idx="12">
                  <c:v>36090</c:v>
                </c:pt>
                <c:pt idx="13">
                  <c:v>39180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0-4185-AB23-D1B864F417CF}"/>
            </c:ext>
          </c:extLst>
        </c:ser>
        <c:ser>
          <c:idx val="1"/>
          <c:order val="1"/>
          <c:tx>
            <c:v>TCP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ms!$E$50:$E$63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</c:numCache>
            </c:numRef>
          </c:xVal>
          <c:yVal>
            <c:numRef>
              <c:f>ms!$T$50:$T$63</c:f>
              <c:numCache>
                <c:formatCode>General</c:formatCode>
                <c:ptCount val="14"/>
                <c:pt idx="0">
                  <c:v>1060</c:v>
                </c:pt>
                <c:pt idx="1">
                  <c:v>1760</c:v>
                </c:pt>
                <c:pt idx="2">
                  <c:v>1740</c:v>
                </c:pt>
                <c:pt idx="3">
                  <c:v>1760</c:v>
                </c:pt>
                <c:pt idx="4">
                  <c:v>1760</c:v>
                </c:pt>
                <c:pt idx="5">
                  <c:v>1750</c:v>
                </c:pt>
                <c:pt idx="6">
                  <c:v>1780</c:v>
                </c:pt>
                <c:pt idx="7">
                  <c:v>1760</c:v>
                </c:pt>
                <c:pt idx="8">
                  <c:v>1760</c:v>
                </c:pt>
                <c:pt idx="9">
                  <c:v>1740</c:v>
                </c:pt>
                <c:pt idx="10">
                  <c:v>1760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0-4185-AB23-D1B864F4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141151"/>
        <c:axId val="1700720960"/>
      </c:scatterChart>
      <c:valAx>
        <c:axId val="13311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20960"/>
        <c:crosses val="autoZero"/>
        <c:crossBetween val="midCat"/>
      </c:valAx>
      <c:valAx>
        <c:axId val="17007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Measured RPS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4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Load Test: P99th Latency vs. RPS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6235580669091"/>
          <c:y val="0.23155635950911541"/>
          <c:w val="0.85738197148939199"/>
          <c:h val="0.57399417133669106"/>
        </c:manualLayout>
      </c:layout>
      <c:scatterChart>
        <c:scatterStyle val="lineMarker"/>
        <c:varyColors val="0"/>
        <c:ser>
          <c:idx val="0"/>
          <c:order val="0"/>
          <c:tx>
            <c:v>Machnet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ms!$E$50:$E$63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</c:numCache>
            </c:numRef>
          </c:xVal>
          <c:yVal>
            <c:numRef>
              <c:f>ms!$N$50:$N$63</c:f>
              <c:numCache>
                <c:formatCode>General</c:formatCode>
                <c:ptCount val="14"/>
                <c:pt idx="0">
                  <c:v>1.0900000000000001</c:v>
                </c:pt>
                <c:pt idx="1">
                  <c:v>1.65</c:v>
                </c:pt>
                <c:pt idx="2">
                  <c:v>1.82</c:v>
                </c:pt>
                <c:pt idx="3">
                  <c:v>1.91</c:v>
                </c:pt>
                <c:pt idx="4">
                  <c:v>1.95</c:v>
                </c:pt>
                <c:pt idx="5">
                  <c:v>2.0499999999999998</c:v>
                </c:pt>
                <c:pt idx="6">
                  <c:v>2.09</c:v>
                </c:pt>
                <c:pt idx="7">
                  <c:v>1.07</c:v>
                </c:pt>
                <c:pt idx="8">
                  <c:v>1.07</c:v>
                </c:pt>
                <c:pt idx="9">
                  <c:v>478.21</c:v>
                </c:pt>
                <c:pt idx="10">
                  <c:v>1620</c:v>
                </c:pt>
                <c:pt idx="11">
                  <c:v>3690</c:v>
                </c:pt>
                <c:pt idx="12">
                  <c:v>8170</c:v>
                </c:pt>
                <c:pt idx="13">
                  <c:v>15010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C-4B36-9759-FFA4CD1E2FFF}"/>
            </c:ext>
          </c:extLst>
        </c:ser>
        <c:ser>
          <c:idx val="1"/>
          <c:order val="1"/>
          <c:tx>
            <c:v>TCP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ms!$E$50:$E$63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</c:numCache>
            </c:numRef>
          </c:xVal>
          <c:yVal>
            <c:numRef>
              <c:f>ms!$X$50:$X$63</c:f>
              <c:numCache>
                <c:formatCode>General</c:formatCode>
                <c:ptCount val="14"/>
                <c:pt idx="0">
                  <c:v>1770</c:v>
                </c:pt>
                <c:pt idx="1">
                  <c:v>7290</c:v>
                </c:pt>
                <c:pt idx="2">
                  <c:v>24990</c:v>
                </c:pt>
                <c:pt idx="3">
                  <c:v>33260</c:v>
                </c:pt>
                <c:pt idx="4">
                  <c:v>38570</c:v>
                </c:pt>
                <c:pt idx="5">
                  <c:v>49090</c:v>
                </c:pt>
                <c:pt idx="6">
                  <c:v>52200</c:v>
                </c:pt>
                <c:pt idx="7">
                  <c:v>54000</c:v>
                </c:pt>
                <c:pt idx="8">
                  <c:v>55200</c:v>
                </c:pt>
                <c:pt idx="9">
                  <c:v>55800</c:v>
                </c:pt>
                <c:pt idx="10">
                  <c:v>56400</c:v>
                </c:pt>
                <c:pt idx="11">
                  <c:v>57000</c:v>
                </c:pt>
                <c:pt idx="12">
                  <c:v>57000</c:v>
                </c:pt>
                <c:pt idx="13">
                  <c:v>57600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C-4B36-9759-FFA4CD1E2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141151"/>
        <c:axId val="1700720960"/>
      </c:scatterChart>
      <c:valAx>
        <c:axId val="13311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20960"/>
        <c:crosses val="autoZero"/>
        <c:crossBetween val="midCat"/>
      </c:valAx>
      <c:valAx>
        <c:axId val="17007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P99th Latency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4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Low Load Machnet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histogram!$B$2:$B$9</c:f>
              <c:numCache>
                <c:formatCode>General</c:formatCode>
                <c:ptCount val="8"/>
                <c:pt idx="0">
                  <c:v>0.628</c:v>
                </c:pt>
                <c:pt idx="1">
                  <c:v>0.88</c:v>
                </c:pt>
                <c:pt idx="2">
                  <c:v>1.03</c:v>
                </c:pt>
                <c:pt idx="3">
                  <c:v>1.1200000000000001</c:v>
                </c:pt>
                <c:pt idx="4">
                  <c:v>1.17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</c:numCache>
            </c:numRef>
          </c:xVal>
          <c:yVal>
            <c:numRef>
              <c:f>histogram!$A$2:$A$9</c:f>
              <c:numCache>
                <c:formatCode>0.00%</c:formatCode>
                <c:ptCount val="8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  <c:pt idx="4">
                  <c:v>0.999</c:v>
                </c:pt>
                <c:pt idx="5">
                  <c:v>0.99990000000000001</c:v>
                </c:pt>
                <c:pt idx="6">
                  <c:v>0.99999000000000005</c:v>
                </c:pt>
                <c:pt idx="7">
                  <c:v>0.99999000000000005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D-47AA-AB7F-9FE9420576C2}"/>
            </c:ext>
          </c:extLst>
        </c:ser>
        <c:ser>
          <c:idx val="1"/>
          <c:order val="1"/>
          <c:tx>
            <c:strRef>
              <c:f>histogram!$C$1</c:f>
              <c:strCache>
                <c:ptCount val="1"/>
                <c:pt idx="0">
                  <c:v>Low Load HTTP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histogram!$C$2:$C$9</c:f>
              <c:numCache>
                <c:formatCode>General</c:formatCode>
                <c:ptCount val="8"/>
                <c:pt idx="0">
                  <c:v>1.7</c:v>
                </c:pt>
                <c:pt idx="1">
                  <c:v>1.95</c:v>
                </c:pt>
                <c:pt idx="2">
                  <c:v>2.1</c:v>
                </c:pt>
                <c:pt idx="3">
                  <c:v>2.2000000000000002</c:v>
                </c:pt>
                <c:pt idx="4">
                  <c:v>2.23</c:v>
                </c:pt>
                <c:pt idx="5">
                  <c:v>2.29</c:v>
                </c:pt>
                <c:pt idx="6">
                  <c:v>2.29</c:v>
                </c:pt>
                <c:pt idx="7">
                  <c:v>2.29</c:v>
                </c:pt>
              </c:numCache>
            </c:numRef>
          </c:xVal>
          <c:yVal>
            <c:numRef>
              <c:f>histogram!$A$2:$A$9</c:f>
              <c:numCache>
                <c:formatCode>0.00%</c:formatCode>
                <c:ptCount val="8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  <c:pt idx="4">
                  <c:v>0.999</c:v>
                </c:pt>
                <c:pt idx="5">
                  <c:v>0.99990000000000001</c:v>
                </c:pt>
                <c:pt idx="6">
                  <c:v>0.99999000000000005</c:v>
                </c:pt>
                <c:pt idx="7">
                  <c:v>0.99999000000000005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D-47AA-AB7F-9FE9420576C2}"/>
            </c:ext>
          </c:extLst>
        </c:ser>
        <c:ser>
          <c:idx val="2"/>
          <c:order val="2"/>
          <c:tx>
            <c:strRef>
              <c:f>histogram!$D$1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histogram!$D$2:$D$9</c:f>
              <c:numCache>
                <c:formatCode>General</c:formatCode>
                <c:ptCount val="8"/>
              </c:numCache>
            </c:numRef>
          </c:xVal>
          <c:yVal>
            <c:numRef>
              <c:f>histogram!$A$2:$A$9</c:f>
              <c:numCache>
                <c:formatCode>0.00%</c:formatCode>
                <c:ptCount val="8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  <c:pt idx="4">
                  <c:v>0.999</c:v>
                </c:pt>
                <c:pt idx="5">
                  <c:v>0.99990000000000001</c:v>
                </c:pt>
                <c:pt idx="6">
                  <c:v>0.99999000000000005</c:v>
                </c:pt>
                <c:pt idx="7">
                  <c:v>0.99999000000000005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D-47AA-AB7F-9FE942057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51632"/>
        <c:axId val="850353072"/>
      </c:scatterChart>
      <c:valAx>
        <c:axId val="850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53072"/>
        <c:crosses val="autoZero"/>
        <c:crossBetween val="midCat"/>
      </c:valAx>
      <c:valAx>
        <c:axId val="8503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5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Latency</a:t>
            </a:r>
            <a:r>
              <a:rPr lang="en-US" sz="1400" b="1" baseline="0"/>
              <a:t> distribution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histogram!$B$32</c:f>
              <c:strCache>
                <c:ptCount val="1"/>
                <c:pt idx="0">
                  <c:v>Machnet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histogram!$B$33:$B$91</c:f>
              <c:numCache>
                <c:formatCode>General</c:formatCode>
                <c:ptCount val="59"/>
                <c:pt idx="0">
                  <c:v>0.12</c:v>
                </c:pt>
                <c:pt idx="1">
                  <c:v>0.23300000000000001</c:v>
                </c:pt>
                <c:pt idx="2">
                  <c:v>0.33100000000000002</c:v>
                </c:pt>
                <c:pt idx="3">
                  <c:v>0.42899999999999999</c:v>
                </c:pt>
                <c:pt idx="4">
                  <c:v>0.53300000000000003</c:v>
                </c:pt>
                <c:pt idx="5">
                  <c:v>0.628</c:v>
                </c:pt>
                <c:pt idx="6">
                  <c:v>0.67800000000000005</c:v>
                </c:pt>
                <c:pt idx="7">
                  <c:v>0.72499999999999998</c:v>
                </c:pt>
                <c:pt idx="8">
                  <c:v>0.77900000000000003</c:v>
                </c:pt>
                <c:pt idx="9">
                  <c:v>0.83099999999999996</c:v>
                </c:pt>
                <c:pt idx="10">
                  <c:v>0.88</c:v>
                </c:pt>
                <c:pt idx="11">
                  <c:v>0.90500000000000003</c:v>
                </c:pt>
                <c:pt idx="12">
                  <c:v>0.93200000000000005</c:v>
                </c:pt>
                <c:pt idx="13">
                  <c:v>0.95899999999999996</c:v>
                </c:pt>
                <c:pt idx="14">
                  <c:v>0.98</c:v>
                </c:pt>
                <c:pt idx="15">
                  <c:v>1.002</c:v>
                </c:pt>
                <c:pt idx="16">
                  <c:v>1.0129999999999999</c:v>
                </c:pt>
                <c:pt idx="17">
                  <c:v>1.028</c:v>
                </c:pt>
                <c:pt idx="18">
                  <c:v>1.0429999999999999</c:v>
                </c:pt>
                <c:pt idx="19">
                  <c:v>1.0580000000000001</c:v>
                </c:pt>
                <c:pt idx="20">
                  <c:v>1.0680000000000001</c:v>
                </c:pt>
                <c:pt idx="21">
                  <c:v>1.073</c:v>
                </c:pt>
                <c:pt idx="22">
                  <c:v>1.08</c:v>
                </c:pt>
                <c:pt idx="23">
                  <c:v>1.089</c:v>
                </c:pt>
                <c:pt idx="24">
                  <c:v>1.095</c:v>
                </c:pt>
                <c:pt idx="25">
                  <c:v>1.1000000000000001</c:v>
                </c:pt>
                <c:pt idx="26">
                  <c:v>1.1020000000000001</c:v>
                </c:pt>
                <c:pt idx="27">
                  <c:v>1.1060000000000001</c:v>
                </c:pt>
                <c:pt idx="28">
                  <c:v>1.1080000000000001</c:v>
                </c:pt>
                <c:pt idx="29">
                  <c:v>1.1100000000000001</c:v>
                </c:pt>
                <c:pt idx="30">
                  <c:v>1.1120000000000001</c:v>
                </c:pt>
                <c:pt idx="31">
                  <c:v>1.1160000000000001</c:v>
                </c:pt>
                <c:pt idx="32">
                  <c:v>1.117</c:v>
                </c:pt>
                <c:pt idx="33">
                  <c:v>1.119</c:v>
                </c:pt>
                <c:pt idx="34">
                  <c:v>1.119</c:v>
                </c:pt>
                <c:pt idx="35">
                  <c:v>1.121</c:v>
                </c:pt>
                <c:pt idx="36">
                  <c:v>1.1240000000000001</c:v>
                </c:pt>
                <c:pt idx="37">
                  <c:v>1.1240000000000001</c:v>
                </c:pt>
                <c:pt idx="38">
                  <c:v>1.1240000000000001</c:v>
                </c:pt>
                <c:pt idx="39">
                  <c:v>1.127</c:v>
                </c:pt>
                <c:pt idx="40">
                  <c:v>1.127</c:v>
                </c:pt>
                <c:pt idx="41">
                  <c:v>1.135</c:v>
                </c:pt>
                <c:pt idx="42">
                  <c:v>1.1459999999999999</c:v>
                </c:pt>
                <c:pt idx="43">
                  <c:v>1.153</c:v>
                </c:pt>
                <c:pt idx="44">
                  <c:v>1.159</c:v>
                </c:pt>
                <c:pt idx="45">
                  <c:v>1.159</c:v>
                </c:pt>
                <c:pt idx="46">
                  <c:v>1.159</c:v>
                </c:pt>
                <c:pt idx="47">
                  <c:v>1.165</c:v>
                </c:pt>
                <c:pt idx="48">
                  <c:v>1.165</c:v>
                </c:pt>
                <c:pt idx="49">
                  <c:v>1.1679999999999999</c:v>
                </c:pt>
                <c:pt idx="50">
                  <c:v>1.1679999999999999</c:v>
                </c:pt>
                <c:pt idx="51">
                  <c:v>1.1679999999999999</c:v>
                </c:pt>
                <c:pt idx="52">
                  <c:v>1.1679999999999999</c:v>
                </c:pt>
                <c:pt idx="53">
                  <c:v>1.1679999999999999</c:v>
                </c:pt>
                <c:pt idx="54">
                  <c:v>1.1679999999999999</c:v>
                </c:pt>
                <c:pt idx="55">
                  <c:v>1.1679999999999999</c:v>
                </c:pt>
                <c:pt idx="56">
                  <c:v>1.1679999999999999</c:v>
                </c:pt>
                <c:pt idx="57">
                  <c:v>1.1819999999999999</c:v>
                </c:pt>
                <c:pt idx="58">
                  <c:v>1.1819999999999999</c:v>
                </c:pt>
              </c:numCache>
            </c:numRef>
          </c:xVal>
          <c:yVal>
            <c:numRef>
              <c:f>histogram!$A$33:$A$91</c:f>
              <c:numCache>
                <c:formatCode>General</c:formatCode>
                <c:ptCount val="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0.77500000000000002</c:v>
                </c:pt>
                <c:pt idx="12">
                  <c:v>0.8</c:v>
                </c:pt>
                <c:pt idx="13">
                  <c:v>0.82499999999999996</c:v>
                </c:pt>
                <c:pt idx="14">
                  <c:v>0.85</c:v>
                </c:pt>
                <c:pt idx="15">
                  <c:v>0.875</c:v>
                </c:pt>
                <c:pt idx="16">
                  <c:v>0.88749999999999996</c:v>
                </c:pt>
                <c:pt idx="17">
                  <c:v>0.9</c:v>
                </c:pt>
                <c:pt idx="18">
                  <c:v>0.91249999999999998</c:v>
                </c:pt>
                <c:pt idx="19">
                  <c:v>0.92500000000000004</c:v>
                </c:pt>
                <c:pt idx="20">
                  <c:v>0.9375</c:v>
                </c:pt>
                <c:pt idx="21">
                  <c:v>0.94374999999999998</c:v>
                </c:pt>
                <c:pt idx="22">
                  <c:v>0.95</c:v>
                </c:pt>
                <c:pt idx="23">
                  <c:v>0.95625000000000004</c:v>
                </c:pt>
                <c:pt idx="24">
                  <c:v>0.96250000000000002</c:v>
                </c:pt>
                <c:pt idx="25">
                  <c:v>0.96875</c:v>
                </c:pt>
                <c:pt idx="26">
                  <c:v>0.97187500000000004</c:v>
                </c:pt>
                <c:pt idx="27">
                  <c:v>0.97499999999999998</c:v>
                </c:pt>
                <c:pt idx="28">
                  <c:v>0.97812500000000002</c:v>
                </c:pt>
                <c:pt idx="29">
                  <c:v>0.98124999999999996</c:v>
                </c:pt>
                <c:pt idx="30">
                  <c:v>0.984375</c:v>
                </c:pt>
                <c:pt idx="31">
                  <c:v>0.98593799999999998</c:v>
                </c:pt>
                <c:pt idx="32">
                  <c:v>0.98750000000000004</c:v>
                </c:pt>
                <c:pt idx="33">
                  <c:v>0.989062</c:v>
                </c:pt>
                <c:pt idx="34">
                  <c:v>0.99062499999999998</c:v>
                </c:pt>
                <c:pt idx="35">
                  <c:v>0.99218799999999996</c:v>
                </c:pt>
                <c:pt idx="36">
                  <c:v>0.99296899999999999</c:v>
                </c:pt>
                <c:pt idx="37">
                  <c:v>0.99375000000000002</c:v>
                </c:pt>
                <c:pt idx="38">
                  <c:v>0.99453100000000005</c:v>
                </c:pt>
                <c:pt idx="39">
                  <c:v>0.995313</c:v>
                </c:pt>
                <c:pt idx="40">
                  <c:v>0.99609400000000003</c:v>
                </c:pt>
                <c:pt idx="41">
                  <c:v>0.99648400000000004</c:v>
                </c:pt>
                <c:pt idx="42">
                  <c:v>0.99687499999999996</c:v>
                </c:pt>
                <c:pt idx="43">
                  <c:v>0.99726599999999999</c:v>
                </c:pt>
                <c:pt idx="44">
                  <c:v>0.99765599999999999</c:v>
                </c:pt>
                <c:pt idx="45">
                  <c:v>0.99804700000000002</c:v>
                </c:pt>
                <c:pt idx="46">
                  <c:v>0.99824199999999996</c:v>
                </c:pt>
                <c:pt idx="47">
                  <c:v>0.99843700000000002</c:v>
                </c:pt>
                <c:pt idx="48">
                  <c:v>0.99863299999999999</c:v>
                </c:pt>
                <c:pt idx="49">
                  <c:v>0.99882800000000005</c:v>
                </c:pt>
                <c:pt idx="50">
                  <c:v>0.99902299999999999</c:v>
                </c:pt>
                <c:pt idx="51">
                  <c:v>0.99912100000000004</c:v>
                </c:pt>
                <c:pt idx="52">
                  <c:v>0.99921899999999997</c:v>
                </c:pt>
                <c:pt idx="53">
                  <c:v>0.99931599999999998</c:v>
                </c:pt>
                <c:pt idx="54">
                  <c:v>0.99941400000000002</c:v>
                </c:pt>
                <c:pt idx="55">
                  <c:v>0.99951199999999996</c:v>
                </c:pt>
                <c:pt idx="56">
                  <c:v>0.99956100000000003</c:v>
                </c:pt>
                <c:pt idx="57">
                  <c:v>0.99960899999999997</c:v>
                </c:pt>
                <c:pt idx="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6-4945-8C1F-7216DCE5E353}"/>
            </c:ext>
          </c:extLst>
        </c:ser>
        <c:ser>
          <c:idx val="1"/>
          <c:order val="1"/>
          <c:tx>
            <c:strRef>
              <c:f>histogram!$C$32</c:f>
              <c:strCache>
                <c:ptCount val="1"/>
                <c:pt idx="0">
                  <c:v>TCP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histogram!$C$33:$C$91</c:f>
              <c:numCache>
                <c:formatCode>General</c:formatCode>
                <c:ptCount val="59"/>
                <c:pt idx="0">
                  <c:v>1.0840000000000001</c:v>
                </c:pt>
                <c:pt idx="1">
                  <c:v>1.2629999999999999</c:v>
                </c:pt>
                <c:pt idx="2">
                  <c:v>1.3640000000000001</c:v>
                </c:pt>
                <c:pt idx="3">
                  <c:v>1.446</c:v>
                </c:pt>
                <c:pt idx="4">
                  <c:v>1.5609999999999999</c:v>
                </c:pt>
                <c:pt idx="5">
                  <c:v>1.7030000000000001</c:v>
                </c:pt>
                <c:pt idx="6">
                  <c:v>1.7430000000000001</c:v>
                </c:pt>
                <c:pt idx="7">
                  <c:v>1.788</c:v>
                </c:pt>
                <c:pt idx="8">
                  <c:v>1.85</c:v>
                </c:pt>
                <c:pt idx="9">
                  <c:v>1.8919999999999999</c:v>
                </c:pt>
                <c:pt idx="10">
                  <c:v>1.946</c:v>
                </c:pt>
                <c:pt idx="11">
                  <c:v>1.964</c:v>
                </c:pt>
                <c:pt idx="12">
                  <c:v>1.992</c:v>
                </c:pt>
                <c:pt idx="13">
                  <c:v>2.02</c:v>
                </c:pt>
                <c:pt idx="14">
                  <c:v>2.0470000000000002</c:v>
                </c:pt>
                <c:pt idx="15">
                  <c:v>2.073</c:v>
                </c:pt>
                <c:pt idx="16">
                  <c:v>2.085</c:v>
                </c:pt>
                <c:pt idx="17">
                  <c:v>2.0950000000000002</c:v>
                </c:pt>
                <c:pt idx="18">
                  <c:v>2.1070000000000002</c:v>
                </c:pt>
                <c:pt idx="19">
                  <c:v>2.1190000000000002</c:v>
                </c:pt>
                <c:pt idx="20">
                  <c:v>2.137</c:v>
                </c:pt>
                <c:pt idx="21">
                  <c:v>2.145</c:v>
                </c:pt>
                <c:pt idx="22">
                  <c:v>2.1549999999999998</c:v>
                </c:pt>
                <c:pt idx="23">
                  <c:v>2.1629999999999998</c:v>
                </c:pt>
                <c:pt idx="24">
                  <c:v>2.1709999999999998</c:v>
                </c:pt>
                <c:pt idx="25">
                  <c:v>2.177</c:v>
                </c:pt>
                <c:pt idx="26">
                  <c:v>2.1789999999999998</c:v>
                </c:pt>
                <c:pt idx="27">
                  <c:v>2.1829999999999998</c:v>
                </c:pt>
                <c:pt idx="28">
                  <c:v>2.1850000000000001</c:v>
                </c:pt>
                <c:pt idx="29">
                  <c:v>2.1890000000000001</c:v>
                </c:pt>
                <c:pt idx="30">
                  <c:v>2.1930000000000001</c:v>
                </c:pt>
                <c:pt idx="31">
                  <c:v>2.1930000000000001</c:v>
                </c:pt>
                <c:pt idx="32">
                  <c:v>2.1970000000000001</c:v>
                </c:pt>
                <c:pt idx="33">
                  <c:v>2.1989999999999998</c:v>
                </c:pt>
                <c:pt idx="34">
                  <c:v>2.2069999999999999</c:v>
                </c:pt>
                <c:pt idx="35">
                  <c:v>2.2090000000000001</c:v>
                </c:pt>
                <c:pt idx="36">
                  <c:v>2.2109999999999999</c:v>
                </c:pt>
                <c:pt idx="37">
                  <c:v>2.2130000000000001</c:v>
                </c:pt>
                <c:pt idx="38">
                  <c:v>2.2149999999999999</c:v>
                </c:pt>
                <c:pt idx="39">
                  <c:v>2.2149999999999999</c:v>
                </c:pt>
                <c:pt idx="40">
                  <c:v>2.2170000000000001</c:v>
                </c:pt>
                <c:pt idx="41">
                  <c:v>2.2189999999999999</c:v>
                </c:pt>
                <c:pt idx="42">
                  <c:v>2.2189999999999999</c:v>
                </c:pt>
                <c:pt idx="43">
                  <c:v>2.2210000000000001</c:v>
                </c:pt>
                <c:pt idx="44">
                  <c:v>2.2250000000000001</c:v>
                </c:pt>
                <c:pt idx="45">
                  <c:v>2.2269999999999999</c:v>
                </c:pt>
                <c:pt idx="46">
                  <c:v>2.2269999999999999</c:v>
                </c:pt>
                <c:pt idx="47">
                  <c:v>2.2290000000000001</c:v>
                </c:pt>
                <c:pt idx="48">
                  <c:v>2.2290000000000001</c:v>
                </c:pt>
                <c:pt idx="49">
                  <c:v>2.2330000000000001</c:v>
                </c:pt>
                <c:pt idx="50">
                  <c:v>2.2330000000000001</c:v>
                </c:pt>
                <c:pt idx="51">
                  <c:v>2.2330000000000001</c:v>
                </c:pt>
                <c:pt idx="52">
                  <c:v>2.2370000000000001</c:v>
                </c:pt>
                <c:pt idx="53">
                  <c:v>2.2370000000000001</c:v>
                </c:pt>
                <c:pt idx="54">
                  <c:v>2.2370000000000001</c:v>
                </c:pt>
                <c:pt idx="55">
                  <c:v>2.2370000000000001</c:v>
                </c:pt>
                <c:pt idx="56">
                  <c:v>2.2370000000000001</c:v>
                </c:pt>
                <c:pt idx="57">
                  <c:v>2.2850000000000001</c:v>
                </c:pt>
                <c:pt idx="58">
                  <c:v>2.2850000000000001</c:v>
                </c:pt>
              </c:numCache>
            </c:numRef>
          </c:xVal>
          <c:yVal>
            <c:numRef>
              <c:f>histogram!$A$33:$A$91</c:f>
              <c:numCache>
                <c:formatCode>General</c:formatCode>
                <c:ptCount val="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0.77500000000000002</c:v>
                </c:pt>
                <c:pt idx="12">
                  <c:v>0.8</c:v>
                </c:pt>
                <c:pt idx="13">
                  <c:v>0.82499999999999996</c:v>
                </c:pt>
                <c:pt idx="14">
                  <c:v>0.85</c:v>
                </c:pt>
                <c:pt idx="15">
                  <c:v>0.875</c:v>
                </c:pt>
                <c:pt idx="16">
                  <c:v>0.88749999999999996</c:v>
                </c:pt>
                <c:pt idx="17">
                  <c:v>0.9</c:v>
                </c:pt>
                <c:pt idx="18">
                  <c:v>0.91249999999999998</c:v>
                </c:pt>
                <c:pt idx="19">
                  <c:v>0.92500000000000004</c:v>
                </c:pt>
                <c:pt idx="20">
                  <c:v>0.9375</c:v>
                </c:pt>
                <c:pt idx="21">
                  <c:v>0.94374999999999998</c:v>
                </c:pt>
                <c:pt idx="22">
                  <c:v>0.95</c:v>
                </c:pt>
                <c:pt idx="23">
                  <c:v>0.95625000000000004</c:v>
                </c:pt>
                <c:pt idx="24">
                  <c:v>0.96250000000000002</c:v>
                </c:pt>
                <c:pt idx="25">
                  <c:v>0.96875</c:v>
                </c:pt>
                <c:pt idx="26">
                  <c:v>0.97187500000000004</c:v>
                </c:pt>
                <c:pt idx="27">
                  <c:v>0.97499999999999998</c:v>
                </c:pt>
                <c:pt idx="28">
                  <c:v>0.97812500000000002</c:v>
                </c:pt>
                <c:pt idx="29">
                  <c:v>0.98124999999999996</c:v>
                </c:pt>
                <c:pt idx="30">
                  <c:v>0.984375</c:v>
                </c:pt>
                <c:pt idx="31">
                  <c:v>0.98593799999999998</c:v>
                </c:pt>
                <c:pt idx="32">
                  <c:v>0.98750000000000004</c:v>
                </c:pt>
                <c:pt idx="33">
                  <c:v>0.989062</c:v>
                </c:pt>
                <c:pt idx="34">
                  <c:v>0.99062499999999998</c:v>
                </c:pt>
                <c:pt idx="35">
                  <c:v>0.99218799999999996</c:v>
                </c:pt>
                <c:pt idx="36">
                  <c:v>0.99296899999999999</c:v>
                </c:pt>
                <c:pt idx="37">
                  <c:v>0.99375000000000002</c:v>
                </c:pt>
                <c:pt idx="38">
                  <c:v>0.99453100000000005</c:v>
                </c:pt>
                <c:pt idx="39">
                  <c:v>0.995313</c:v>
                </c:pt>
                <c:pt idx="40">
                  <c:v>0.99609400000000003</c:v>
                </c:pt>
                <c:pt idx="41">
                  <c:v>0.99648400000000004</c:v>
                </c:pt>
                <c:pt idx="42">
                  <c:v>0.99687499999999996</c:v>
                </c:pt>
                <c:pt idx="43">
                  <c:v>0.99726599999999999</c:v>
                </c:pt>
                <c:pt idx="44">
                  <c:v>0.99765599999999999</c:v>
                </c:pt>
                <c:pt idx="45">
                  <c:v>0.99804700000000002</c:v>
                </c:pt>
                <c:pt idx="46">
                  <c:v>0.99824199999999996</c:v>
                </c:pt>
                <c:pt idx="47">
                  <c:v>0.99843700000000002</c:v>
                </c:pt>
                <c:pt idx="48">
                  <c:v>0.99863299999999999</c:v>
                </c:pt>
                <c:pt idx="49">
                  <c:v>0.99882800000000005</c:v>
                </c:pt>
                <c:pt idx="50">
                  <c:v>0.99902299999999999</c:v>
                </c:pt>
                <c:pt idx="51">
                  <c:v>0.99912100000000004</c:v>
                </c:pt>
                <c:pt idx="52">
                  <c:v>0.99921899999999997</c:v>
                </c:pt>
                <c:pt idx="53">
                  <c:v>0.99931599999999998</c:v>
                </c:pt>
                <c:pt idx="54">
                  <c:v>0.99941400000000002</c:v>
                </c:pt>
                <c:pt idx="55">
                  <c:v>0.99951199999999996</c:v>
                </c:pt>
                <c:pt idx="56">
                  <c:v>0.99956100000000003</c:v>
                </c:pt>
                <c:pt idx="57">
                  <c:v>0.99960899999999997</c:v>
                </c:pt>
                <c:pt idx="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6-4945-8C1F-7216DCE5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51632"/>
        <c:axId val="850353072"/>
      </c:scatterChart>
      <c:valAx>
        <c:axId val="850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53072"/>
        <c:crosses val="autoZero"/>
        <c:crossBetween val="midCat"/>
      </c:valAx>
      <c:valAx>
        <c:axId val="8503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5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histogram!$B$32</c:f>
              <c:strCache>
                <c:ptCount val="1"/>
                <c:pt idx="0">
                  <c:v>Machnet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histogram!$W$33:$W$124</c:f>
              <c:numCache>
                <c:formatCode>General</c:formatCode>
                <c:ptCount val="92"/>
                <c:pt idx="0">
                  <c:v>1.4999999999999999E-2</c:v>
                </c:pt>
                <c:pt idx="1">
                  <c:v>0.22900000000000001</c:v>
                </c:pt>
                <c:pt idx="2">
                  <c:v>0.443</c:v>
                </c:pt>
                <c:pt idx="3">
                  <c:v>0.65500000000000003</c:v>
                </c:pt>
                <c:pt idx="4">
                  <c:v>0.78800000000000003</c:v>
                </c:pt>
                <c:pt idx="5">
                  <c:v>0.89600000000000002</c:v>
                </c:pt>
                <c:pt idx="6">
                  <c:v>0.95</c:v>
                </c:pt>
                <c:pt idx="7">
                  <c:v>1.002</c:v>
                </c:pt>
                <c:pt idx="8">
                  <c:v>1.0549999999999999</c:v>
                </c:pt>
                <c:pt idx="9">
                  <c:v>1.135</c:v>
                </c:pt>
                <c:pt idx="10">
                  <c:v>1.2410000000000001</c:v>
                </c:pt>
                <c:pt idx="11">
                  <c:v>1.294</c:v>
                </c:pt>
                <c:pt idx="12">
                  <c:v>1.3480000000000001</c:v>
                </c:pt>
                <c:pt idx="13">
                  <c:v>1.401</c:v>
                </c:pt>
                <c:pt idx="14">
                  <c:v>1.4550000000000001</c:v>
                </c:pt>
                <c:pt idx="15">
                  <c:v>1.508</c:v>
                </c:pt>
                <c:pt idx="16">
                  <c:v>1.534</c:v>
                </c:pt>
                <c:pt idx="17">
                  <c:v>1.56</c:v>
                </c:pt>
                <c:pt idx="18">
                  <c:v>1.5880000000000001</c:v>
                </c:pt>
                <c:pt idx="19">
                  <c:v>1.6140000000000001</c:v>
                </c:pt>
                <c:pt idx="20">
                  <c:v>1.643</c:v>
                </c:pt>
                <c:pt idx="21">
                  <c:v>1.6539999999999999</c:v>
                </c:pt>
                <c:pt idx="22">
                  <c:v>1.667</c:v>
                </c:pt>
                <c:pt idx="23">
                  <c:v>1.681</c:v>
                </c:pt>
                <c:pt idx="24">
                  <c:v>1.6950000000000001</c:v>
                </c:pt>
                <c:pt idx="25">
                  <c:v>1.7090000000000001</c:v>
                </c:pt>
                <c:pt idx="26">
                  <c:v>1.7150000000000001</c:v>
                </c:pt>
                <c:pt idx="27">
                  <c:v>1.722</c:v>
                </c:pt>
                <c:pt idx="28">
                  <c:v>1.728</c:v>
                </c:pt>
                <c:pt idx="29">
                  <c:v>1.734</c:v>
                </c:pt>
                <c:pt idx="30">
                  <c:v>1.74</c:v>
                </c:pt>
                <c:pt idx="31">
                  <c:v>1.744</c:v>
                </c:pt>
                <c:pt idx="32">
                  <c:v>1.748</c:v>
                </c:pt>
                <c:pt idx="33">
                  <c:v>1.7509999999999999</c:v>
                </c:pt>
                <c:pt idx="34">
                  <c:v>1.7549999999999999</c:v>
                </c:pt>
                <c:pt idx="35">
                  <c:v>1.758</c:v>
                </c:pt>
                <c:pt idx="36">
                  <c:v>1.76</c:v>
                </c:pt>
                <c:pt idx="37">
                  <c:v>1.762</c:v>
                </c:pt>
                <c:pt idx="38">
                  <c:v>1.7629999999999999</c:v>
                </c:pt>
                <c:pt idx="39">
                  <c:v>1.7649999999999999</c:v>
                </c:pt>
                <c:pt idx="40">
                  <c:v>1.7669999999999999</c:v>
                </c:pt>
                <c:pt idx="41">
                  <c:v>1.7669999999999999</c:v>
                </c:pt>
                <c:pt idx="42">
                  <c:v>1.768</c:v>
                </c:pt>
                <c:pt idx="43">
                  <c:v>1.768</c:v>
                </c:pt>
                <c:pt idx="44">
                  <c:v>1.7689999999999999</c:v>
                </c:pt>
                <c:pt idx="45">
                  <c:v>1.77</c:v>
                </c:pt>
                <c:pt idx="46">
                  <c:v>1.7709999999999999</c:v>
                </c:pt>
                <c:pt idx="47">
                  <c:v>1.7709999999999999</c:v>
                </c:pt>
                <c:pt idx="48">
                  <c:v>1.7709999999999999</c:v>
                </c:pt>
                <c:pt idx="49">
                  <c:v>1.772</c:v>
                </c:pt>
                <c:pt idx="50">
                  <c:v>1.7729999999999999</c:v>
                </c:pt>
                <c:pt idx="51">
                  <c:v>1.7729999999999999</c:v>
                </c:pt>
                <c:pt idx="52">
                  <c:v>1.7729999999999999</c:v>
                </c:pt>
                <c:pt idx="53">
                  <c:v>1.774</c:v>
                </c:pt>
                <c:pt idx="54">
                  <c:v>1.774</c:v>
                </c:pt>
                <c:pt idx="55">
                  <c:v>1.7749999999999999</c:v>
                </c:pt>
                <c:pt idx="56">
                  <c:v>1.7769999999999999</c:v>
                </c:pt>
                <c:pt idx="57">
                  <c:v>1.778</c:v>
                </c:pt>
                <c:pt idx="58">
                  <c:v>1.7809999999999999</c:v>
                </c:pt>
                <c:pt idx="59">
                  <c:v>1.7829999999999999</c:v>
                </c:pt>
                <c:pt idx="60">
                  <c:v>1.79</c:v>
                </c:pt>
                <c:pt idx="61">
                  <c:v>1.8919999999999999</c:v>
                </c:pt>
                <c:pt idx="62">
                  <c:v>2.5430000000000001</c:v>
                </c:pt>
                <c:pt idx="63">
                  <c:v>3.6669999999999998</c:v>
                </c:pt>
                <c:pt idx="64">
                  <c:v>4.7949999999999999</c:v>
                </c:pt>
                <c:pt idx="65">
                  <c:v>5.9189999999999996</c:v>
                </c:pt>
                <c:pt idx="66">
                  <c:v>6.6230000000000002</c:v>
                </c:pt>
                <c:pt idx="67">
                  <c:v>7.0469999999999997</c:v>
                </c:pt>
                <c:pt idx="68">
                  <c:v>7.7350000000000003</c:v>
                </c:pt>
                <c:pt idx="69">
                  <c:v>8.1750000000000007</c:v>
                </c:pt>
                <c:pt idx="70">
                  <c:v>8.8469999999999995</c:v>
                </c:pt>
                <c:pt idx="71">
                  <c:v>9.2230000000000008</c:v>
                </c:pt>
                <c:pt idx="72">
                  <c:v>9.3030000000000008</c:v>
                </c:pt>
                <c:pt idx="73">
                  <c:v>9.6790000000000003</c:v>
                </c:pt>
                <c:pt idx="74">
                  <c:v>9.9589999999999996</c:v>
                </c:pt>
                <c:pt idx="75">
                  <c:v>10.327</c:v>
                </c:pt>
                <c:pt idx="76">
                  <c:v>10.430999999999999</c:v>
                </c:pt>
                <c:pt idx="77">
                  <c:v>10.430999999999999</c:v>
                </c:pt>
                <c:pt idx="78">
                  <c:v>10.695</c:v>
                </c:pt>
                <c:pt idx="79">
                  <c:v>10.807</c:v>
                </c:pt>
                <c:pt idx="80">
                  <c:v>11.055</c:v>
                </c:pt>
                <c:pt idx="81">
                  <c:v>11.055</c:v>
                </c:pt>
                <c:pt idx="82">
                  <c:v>11.055</c:v>
                </c:pt>
                <c:pt idx="83">
                  <c:v>11.183</c:v>
                </c:pt>
                <c:pt idx="84">
                  <c:v>11.183</c:v>
                </c:pt>
                <c:pt idx="85">
                  <c:v>11.551</c:v>
                </c:pt>
                <c:pt idx="86">
                  <c:v>11.551</c:v>
                </c:pt>
                <c:pt idx="87">
                  <c:v>11.551</c:v>
                </c:pt>
                <c:pt idx="88">
                  <c:v>11.551</c:v>
                </c:pt>
                <c:pt idx="89">
                  <c:v>11.551</c:v>
                </c:pt>
                <c:pt idx="90">
                  <c:v>11.927</c:v>
                </c:pt>
                <c:pt idx="91">
                  <c:v>11.927</c:v>
                </c:pt>
              </c:numCache>
            </c:numRef>
          </c:xVal>
          <c:yVal>
            <c:numRef>
              <c:f>histogram!$V$33:$V$124</c:f>
              <c:numCache>
                <c:formatCode>General</c:formatCode>
                <c:ptCount val="9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0.77500000000000002</c:v>
                </c:pt>
                <c:pt idx="12">
                  <c:v>0.8</c:v>
                </c:pt>
                <c:pt idx="13">
                  <c:v>0.82499999999999996</c:v>
                </c:pt>
                <c:pt idx="14">
                  <c:v>0.85</c:v>
                </c:pt>
                <c:pt idx="15">
                  <c:v>0.875</c:v>
                </c:pt>
                <c:pt idx="16">
                  <c:v>0.88749999999999996</c:v>
                </c:pt>
                <c:pt idx="17">
                  <c:v>0.9</c:v>
                </c:pt>
                <c:pt idx="18">
                  <c:v>0.91249999999999998</c:v>
                </c:pt>
                <c:pt idx="19">
                  <c:v>0.92500000000000004</c:v>
                </c:pt>
                <c:pt idx="20">
                  <c:v>0.9375</c:v>
                </c:pt>
                <c:pt idx="21">
                  <c:v>0.94374999999999998</c:v>
                </c:pt>
                <c:pt idx="22">
                  <c:v>0.95</c:v>
                </c:pt>
                <c:pt idx="23">
                  <c:v>0.95625000000000004</c:v>
                </c:pt>
                <c:pt idx="24">
                  <c:v>0.96250000000000002</c:v>
                </c:pt>
                <c:pt idx="25">
                  <c:v>0.96875</c:v>
                </c:pt>
                <c:pt idx="26">
                  <c:v>0.97187500000000004</c:v>
                </c:pt>
                <c:pt idx="27">
                  <c:v>0.97499999999999998</c:v>
                </c:pt>
                <c:pt idx="28">
                  <c:v>0.97812500000000002</c:v>
                </c:pt>
                <c:pt idx="29">
                  <c:v>0.98124999999999996</c:v>
                </c:pt>
                <c:pt idx="30">
                  <c:v>0.984375</c:v>
                </c:pt>
                <c:pt idx="31">
                  <c:v>0.98593799999999998</c:v>
                </c:pt>
                <c:pt idx="32">
                  <c:v>0.98750000000000004</c:v>
                </c:pt>
                <c:pt idx="33">
                  <c:v>0.989062</c:v>
                </c:pt>
                <c:pt idx="34">
                  <c:v>0.99062499999999998</c:v>
                </c:pt>
                <c:pt idx="35">
                  <c:v>0.99218799999999996</c:v>
                </c:pt>
                <c:pt idx="36">
                  <c:v>0.99296899999999999</c:v>
                </c:pt>
                <c:pt idx="37">
                  <c:v>0.99375000000000002</c:v>
                </c:pt>
                <c:pt idx="38">
                  <c:v>0.99453100000000005</c:v>
                </c:pt>
                <c:pt idx="39">
                  <c:v>0.995313</c:v>
                </c:pt>
                <c:pt idx="40">
                  <c:v>0.99609400000000003</c:v>
                </c:pt>
                <c:pt idx="41">
                  <c:v>0.99648400000000004</c:v>
                </c:pt>
                <c:pt idx="42">
                  <c:v>0.99687499999999996</c:v>
                </c:pt>
                <c:pt idx="43">
                  <c:v>0.99726599999999999</c:v>
                </c:pt>
                <c:pt idx="44">
                  <c:v>0.99765599999999999</c:v>
                </c:pt>
                <c:pt idx="45">
                  <c:v>0.99804700000000002</c:v>
                </c:pt>
                <c:pt idx="46">
                  <c:v>0.99824199999999996</c:v>
                </c:pt>
                <c:pt idx="47">
                  <c:v>0.99843700000000002</c:v>
                </c:pt>
                <c:pt idx="48">
                  <c:v>0.99863299999999999</c:v>
                </c:pt>
                <c:pt idx="49">
                  <c:v>0.99882800000000005</c:v>
                </c:pt>
                <c:pt idx="50">
                  <c:v>0.99902299999999999</c:v>
                </c:pt>
                <c:pt idx="51">
                  <c:v>0.99912100000000004</c:v>
                </c:pt>
                <c:pt idx="52">
                  <c:v>0.99921899999999997</c:v>
                </c:pt>
                <c:pt idx="53">
                  <c:v>0.99931599999999998</c:v>
                </c:pt>
                <c:pt idx="54">
                  <c:v>0.99941400000000002</c:v>
                </c:pt>
                <c:pt idx="55">
                  <c:v>0.99951199999999996</c:v>
                </c:pt>
                <c:pt idx="56">
                  <c:v>0.99956100000000003</c:v>
                </c:pt>
                <c:pt idx="57">
                  <c:v>0.99960899999999997</c:v>
                </c:pt>
                <c:pt idx="58">
                  <c:v>0.99965800000000005</c:v>
                </c:pt>
                <c:pt idx="59">
                  <c:v>0.99970700000000001</c:v>
                </c:pt>
                <c:pt idx="60">
                  <c:v>0.99975599999999998</c:v>
                </c:pt>
                <c:pt idx="61">
                  <c:v>0.99978</c:v>
                </c:pt>
                <c:pt idx="62">
                  <c:v>0.99980500000000005</c:v>
                </c:pt>
                <c:pt idx="63">
                  <c:v>0.99982899999999997</c:v>
                </c:pt>
                <c:pt idx="64">
                  <c:v>0.99985400000000002</c:v>
                </c:pt>
                <c:pt idx="65">
                  <c:v>0.99987800000000004</c:v>
                </c:pt>
                <c:pt idx="66">
                  <c:v>0.99988999999999995</c:v>
                </c:pt>
                <c:pt idx="67">
                  <c:v>0.99990199999999996</c:v>
                </c:pt>
                <c:pt idx="68">
                  <c:v>0.999915</c:v>
                </c:pt>
                <c:pt idx="69">
                  <c:v>0.99992700000000001</c:v>
                </c:pt>
                <c:pt idx="70">
                  <c:v>0.99993900000000002</c:v>
                </c:pt>
                <c:pt idx="71">
                  <c:v>0.99994499999999997</c:v>
                </c:pt>
                <c:pt idx="72">
                  <c:v>0.99995100000000003</c:v>
                </c:pt>
                <c:pt idx="73">
                  <c:v>0.99995699999999998</c:v>
                </c:pt>
                <c:pt idx="74">
                  <c:v>0.99996300000000005</c:v>
                </c:pt>
                <c:pt idx="75">
                  <c:v>0.999969</c:v>
                </c:pt>
                <c:pt idx="76">
                  <c:v>0.999973</c:v>
                </c:pt>
                <c:pt idx="77">
                  <c:v>0.99997599999999998</c:v>
                </c:pt>
                <c:pt idx="78">
                  <c:v>0.99997899999999995</c:v>
                </c:pt>
                <c:pt idx="79">
                  <c:v>0.99998200000000004</c:v>
                </c:pt>
                <c:pt idx="80">
                  <c:v>0.99998500000000001</c:v>
                </c:pt>
                <c:pt idx="81">
                  <c:v>0.99998600000000004</c:v>
                </c:pt>
                <c:pt idx="82">
                  <c:v>0.99998799999999999</c:v>
                </c:pt>
                <c:pt idx="83">
                  <c:v>0.99998900000000002</c:v>
                </c:pt>
                <c:pt idx="84">
                  <c:v>0.99999099999999996</c:v>
                </c:pt>
                <c:pt idx="85">
                  <c:v>0.99999199999999999</c:v>
                </c:pt>
                <c:pt idx="86">
                  <c:v>0.99999300000000002</c:v>
                </c:pt>
                <c:pt idx="87">
                  <c:v>0.99999400000000005</c:v>
                </c:pt>
                <c:pt idx="88">
                  <c:v>0.99999499999999997</c:v>
                </c:pt>
                <c:pt idx="89">
                  <c:v>0.99999499999999997</c:v>
                </c:pt>
                <c:pt idx="90">
                  <c:v>0.999996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7-4981-A73D-1C3FDAC8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51632"/>
        <c:axId val="850353072"/>
      </c:scatterChart>
      <c:valAx>
        <c:axId val="850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53072"/>
        <c:crosses val="autoZero"/>
        <c:crossBetween val="midCat"/>
      </c:valAx>
      <c:valAx>
        <c:axId val="8503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5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TCP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histogram!$X$33:$X$124</c:f>
              <c:numCache>
                <c:formatCode>General</c:formatCode>
                <c:ptCount val="92"/>
                <c:pt idx="0">
                  <c:v>1965.0550000000001</c:v>
                </c:pt>
                <c:pt idx="1">
                  <c:v>3338.239</c:v>
                </c:pt>
                <c:pt idx="2">
                  <c:v>4419.5829999999996</c:v>
                </c:pt>
                <c:pt idx="3">
                  <c:v>5509.1189999999997</c:v>
                </c:pt>
                <c:pt idx="4">
                  <c:v>6594.5590000000002</c:v>
                </c:pt>
                <c:pt idx="5">
                  <c:v>7675.9030000000002</c:v>
                </c:pt>
                <c:pt idx="6">
                  <c:v>8216.5750000000007</c:v>
                </c:pt>
                <c:pt idx="7">
                  <c:v>8773.6309999999994</c:v>
                </c:pt>
                <c:pt idx="8">
                  <c:v>9330.6869999999999</c:v>
                </c:pt>
                <c:pt idx="9">
                  <c:v>9904.1270000000004</c:v>
                </c:pt>
                <c:pt idx="10">
                  <c:v>10461.183000000001</c:v>
                </c:pt>
                <c:pt idx="11">
                  <c:v>10756.094999999999</c:v>
                </c:pt>
                <c:pt idx="12">
                  <c:v>11051.007</c:v>
                </c:pt>
                <c:pt idx="13">
                  <c:v>11329.535</c:v>
                </c:pt>
                <c:pt idx="14">
                  <c:v>11616.254999999999</c:v>
                </c:pt>
                <c:pt idx="15">
                  <c:v>12279.807000000001</c:v>
                </c:pt>
                <c:pt idx="16">
                  <c:v>12640.254999999999</c:v>
                </c:pt>
                <c:pt idx="17">
                  <c:v>12984.319</c:v>
                </c:pt>
                <c:pt idx="18">
                  <c:v>13336.575000000001</c:v>
                </c:pt>
                <c:pt idx="19">
                  <c:v>13672.447</c:v>
                </c:pt>
                <c:pt idx="20">
                  <c:v>14008.319</c:v>
                </c:pt>
                <c:pt idx="21">
                  <c:v>14180.351000000001</c:v>
                </c:pt>
                <c:pt idx="22">
                  <c:v>14360.575000000001</c:v>
                </c:pt>
                <c:pt idx="23">
                  <c:v>14540.799000000001</c:v>
                </c:pt>
                <c:pt idx="24">
                  <c:v>14721.022999999999</c:v>
                </c:pt>
                <c:pt idx="25">
                  <c:v>14884.862999999999</c:v>
                </c:pt>
                <c:pt idx="26">
                  <c:v>14983.166999999999</c:v>
                </c:pt>
                <c:pt idx="27">
                  <c:v>15065.087</c:v>
                </c:pt>
                <c:pt idx="28">
                  <c:v>15155.199000000001</c:v>
                </c:pt>
                <c:pt idx="29">
                  <c:v>15237.119000000001</c:v>
                </c:pt>
                <c:pt idx="30">
                  <c:v>15327.231</c:v>
                </c:pt>
                <c:pt idx="31">
                  <c:v>15368.191000000001</c:v>
                </c:pt>
                <c:pt idx="32">
                  <c:v>15409.151</c:v>
                </c:pt>
                <c:pt idx="33">
                  <c:v>15450.111000000001</c:v>
                </c:pt>
                <c:pt idx="34">
                  <c:v>15499.263000000001</c:v>
                </c:pt>
                <c:pt idx="35">
                  <c:v>15540.223</c:v>
                </c:pt>
                <c:pt idx="36">
                  <c:v>15564.799000000001</c:v>
                </c:pt>
                <c:pt idx="37">
                  <c:v>15589.375</c:v>
                </c:pt>
                <c:pt idx="38">
                  <c:v>15613.950999999999</c:v>
                </c:pt>
                <c:pt idx="39">
                  <c:v>15638.527</c:v>
                </c:pt>
                <c:pt idx="40">
                  <c:v>15663.102999999999</c:v>
                </c:pt>
                <c:pt idx="41">
                  <c:v>15671.295</c:v>
                </c:pt>
                <c:pt idx="42">
                  <c:v>15687.679</c:v>
                </c:pt>
                <c:pt idx="43">
                  <c:v>15695.870999999999</c:v>
                </c:pt>
                <c:pt idx="44">
                  <c:v>15712.254999999999</c:v>
                </c:pt>
                <c:pt idx="45">
                  <c:v>15720.447</c:v>
                </c:pt>
                <c:pt idx="46">
                  <c:v>15728.638999999999</c:v>
                </c:pt>
                <c:pt idx="47">
                  <c:v>15736.831</c:v>
                </c:pt>
                <c:pt idx="48">
                  <c:v>15745.022999999999</c:v>
                </c:pt>
                <c:pt idx="49">
                  <c:v>15745.022999999999</c:v>
                </c:pt>
                <c:pt idx="50">
                  <c:v>15753.215</c:v>
                </c:pt>
                <c:pt idx="51">
                  <c:v>15761.406999999999</c:v>
                </c:pt>
                <c:pt idx="52">
                  <c:v>15761.406999999999</c:v>
                </c:pt>
                <c:pt idx="53">
                  <c:v>15761.406999999999</c:v>
                </c:pt>
                <c:pt idx="54">
                  <c:v>15769.599</c:v>
                </c:pt>
                <c:pt idx="55">
                  <c:v>15769.599</c:v>
                </c:pt>
                <c:pt idx="56">
                  <c:v>15769.599</c:v>
                </c:pt>
                <c:pt idx="57">
                  <c:v>15769.599</c:v>
                </c:pt>
                <c:pt idx="58">
                  <c:v>15769.599</c:v>
                </c:pt>
                <c:pt idx="59">
                  <c:v>15777.790999999999</c:v>
                </c:pt>
                <c:pt idx="60">
                  <c:v>15777.790999999999</c:v>
                </c:pt>
                <c:pt idx="61">
                  <c:v>15777.790999999999</c:v>
                </c:pt>
                <c:pt idx="62">
                  <c:v>15777.790999999999</c:v>
                </c:pt>
                <c:pt idx="63">
                  <c:v>15777.790999999999</c:v>
                </c:pt>
                <c:pt idx="64">
                  <c:v>15777.790999999999</c:v>
                </c:pt>
                <c:pt idx="65">
                  <c:v>15777.790999999999</c:v>
                </c:pt>
                <c:pt idx="66">
                  <c:v>15777.790999999999</c:v>
                </c:pt>
                <c:pt idx="67">
                  <c:v>15777.790999999999</c:v>
                </c:pt>
                <c:pt idx="68">
                  <c:v>15777.790999999999</c:v>
                </c:pt>
                <c:pt idx="69">
                  <c:v>15777.790999999999</c:v>
                </c:pt>
                <c:pt idx="70">
                  <c:v>15777.790999999999</c:v>
                </c:pt>
                <c:pt idx="71">
                  <c:v>15785.983</c:v>
                </c:pt>
                <c:pt idx="72">
                  <c:v>15785.983</c:v>
                </c:pt>
                <c:pt idx="73">
                  <c:v>15785.983</c:v>
                </c:pt>
                <c:pt idx="74">
                  <c:v>15785.983</c:v>
                </c:pt>
                <c:pt idx="75">
                  <c:v>15785.983</c:v>
                </c:pt>
                <c:pt idx="76">
                  <c:v>15785.983</c:v>
                </c:pt>
                <c:pt idx="77">
                  <c:v>15785.983</c:v>
                </c:pt>
                <c:pt idx="78">
                  <c:v>15785.983</c:v>
                </c:pt>
                <c:pt idx="79">
                  <c:v>15785.983</c:v>
                </c:pt>
                <c:pt idx="80">
                  <c:v>15785.983</c:v>
                </c:pt>
                <c:pt idx="81">
                  <c:v>15785.983</c:v>
                </c:pt>
                <c:pt idx="82">
                  <c:v>15785.983</c:v>
                </c:pt>
                <c:pt idx="83">
                  <c:v>15785.983</c:v>
                </c:pt>
                <c:pt idx="84">
                  <c:v>15785.983</c:v>
                </c:pt>
                <c:pt idx="85">
                  <c:v>15785.983</c:v>
                </c:pt>
                <c:pt idx="86">
                  <c:v>15785.983</c:v>
                </c:pt>
                <c:pt idx="87">
                  <c:v>15785.983</c:v>
                </c:pt>
                <c:pt idx="88">
                  <c:v>15785.983</c:v>
                </c:pt>
                <c:pt idx="89">
                  <c:v>15785.983</c:v>
                </c:pt>
                <c:pt idx="90">
                  <c:v>15785.983</c:v>
                </c:pt>
                <c:pt idx="91">
                  <c:v>15785.983</c:v>
                </c:pt>
              </c:numCache>
            </c:numRef>
          </c:xVal>
          <c:yVal>
            <c:numRef>
              <c:f>histogram!$V$33:$V$124</c:f>
              <c:numCache>
                <c:formatCode>General</c:formatCode>
                <c:ptCount val="9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0.77500000000000002</c:v>
                </c:pt>
                <c:pt idx="12">
                  <c:v>0.8</c:v>
                </c:pt>
                <c:pt idx="13">
                  <c:v>0.82499999999999996</c:v>
                </c:pt>
                <c:pt idx="14">
                  <c:v>0.85</c:v>
                </c:pt>
                <c:pt idx="15">
                  <c:v>0.875</c:v>
                </c:pt>
                <c:pt idx="16">
                  <c:v>0.88749999999999996</c:v>
                </c:pt>
                <c:pt idx="17">
                  <c:v>0.9</c:v>
                </c:pt>
                <c:pt idx="18">
                  <c:v>0.91249999999999998</c:v>
                </c:pt>
                <c:pt idx="19">
                  <c:v>0.92500000000000004</c:v>
                </c:pt>
                <c:pt idx="20">
                  <c:v>0.9375</c:v>
                </c:pt>
                <c:pt idx="21">
                  <c:v>0.94374999999999998</c:v>
                </c:pt>
                <c:pt idx="22">
                  <c:v>0.95</c:v>
                </c:pt>
                <c:pt idx="23">
                  <c:v>0.95625000000000004</c:v>
                </c:pt>
                <c:pt idx="24">
                  <c:v>0.96250000000000002</c:v>
                </c:pt>
                <c:pt idx="25">
                  <c:v>0.96875</c:v>
                </c:pt>
                <c:pt idx="26">
                  <c:v>0.97187500000000004</c:v>
                </c:pt>
                <c:pt idx="27">
                  <c:v>0.97499999999999998</c:v>
                </c:pt>
                <c:pt idx="28">
                  <c:v>0.97812500000000002</c:v>
                </c:pt>
                <c:pt idx="29">
                  <c:v>0.98124999999999996</c:v>
                </c:pt>
                <c:pt idx="30">
                  <c:v>0.984375</c:v>
                </c:pt>
                <c:pt idx="31">
                  <c:v>0.98593799999999998</c:v>
                </c:pt>
                <c:pt idx="32">
                  <c:v>0.98750000000000004</c:v>
                </c:pt>
                <c:pt idx="33">
                  <c:v>0.989062</c:v>
                </c:pt>
                <c:pt idx="34">
                  <c:v>0.99062499999999998</c:v>
                </c:pt>
                <c:pt idx="35">
                  <c:v>0.99218799999999996</c:v>
                </c:pt>
                <c:pt idx="36">
                  <c:v>0.99296899999999999</c:v>
                </c:pt>
                <c:pt idx="37">
                  <c:v>0.99375000000000002</c:v>
                </c:pt>
                <c:pt idx="38">
                  <c:v>0.99453100000000005</c:v>
                </c:pt>
                <c:pt idx="39">
                  <c:v>0.995313</c:v>
                </c:pt>
                <c:pt idx="40">
                  <c:v>0.99609400000000003</c:v>
                </c:pt>
                <c:pt idx="41">
                  <c:v>0.99648400000000004</c:v>
                </c:pt>
                <c:pt idx="42">
                  <c:v>0.99687499999999996</c:v>
                </c:pt>
                <c:pt idx="43">
                  <c:v>0.99726599999999999</c:v>
                </c:pt>
                <c:pt idx="44">
                  <c:v>0.99765599999999999</c:v>
                </c:pt>
                <c:pt idx="45">
                  <c:v>0.99804700000000002</c:v>
                </c:pt>
                <c:pt idx="46">
                  <c:v>0.99824199999999996</c:v>
                </c:pt>
                <c:pt idx="47">
                  <c:v>0.99843700000000002</c:v>
                </c:pt>
                <c:pt idx="48">
                  <c:v>0.99863299999999999</c:v>
                </c:pt>
                <c:pt idx="49">
                  <c:v>0.99882800000000005</c:v>
                </c:pt>
                <c:pt idx="50">
                  <c:v>0.99902299999999999</c:v>
                </c:pt>
                <c:pt idx="51">
                  <c:v>0.99912100000000004</c:v>
                </c:pt>
                <c:pt idx="52">
                  <c:v>0.99921899999999997</c:v>
                </c:pt>
                <c:pt idx="53">
                  <c:v>0.99931599999999998</c:v>
                </c:pt>
                <c:pt idx="54">
                  <c:v>0.99941400000000002</c:v>
                </c:pt>
                <c:pt idx="55">
                  <c:v>0.99951199999999996</c:v>
                </c:pt>
                <c:pt idx="56">
                  <c:v>0.99956100000000003</c:v>
                </c:pt>
                <c:pt idx="57">
                  <c:v>0.99960899999999997</c:v>
                </c:pt>
                <c:pt idx="58">
                  <c:v>0.99965800000000005</c:v>
                </c:pt>
                <c:pt idx="59">
                  <c:v>0.99970700000000001</c:v>
                </c:pt>
                <c:pt idx="60">
                  <c:v>0.99975599999999998</c:v>
                </c:pt>
                <c:pt idx="61">
                  <c:v>0.99978</c:v>
                </c:pt>
                <c:pt idx="62">
                  <c:v>0.99980500000000005</c:v>
                </c:pt>
                <c:pt idx="63">
                  <c:v>0.99982899999999997</c:v>
                </c:pt>
                <c:pt idx="64">
                  <c:v>0.99985400000000002</c:v>
                </c:pt>
                <c:pt idx="65">
                  <c:v>0.99987800000000004</c:v>
                </c:pt>
                <c:pt idx="66">
                  <c:v>0.99988999999999995</c:v>
                </c:pt>
                <c:pt idx="67">
                  <c:v>0.99990199999999996</c:v>
                </c:pt>
                <c:pt idx="68">
                  <c:v>0.999915</c:v>
                </c:pt>
                <c:pt idx="69">
                  <c:v>0.99992700000000001</c:v>
                </c:pt>
                <c:pt idx="70">
                  <c:v>0.99993900000000002</c:v>
                </c:pt>
                <c:pt idx="71">
                  <c:v>0.99994499999999997</c:v>
                </c:pt>
                <c:pt idx="72">
                  <c:v>0.99995100000000003</c:v>
                </c:pt>
                <c:pt idx="73">
                  <c:v>0.99995699999999998</c:v>
                </c:pt>
                <c:pt idx="74">
                  <c:v>0.99996300000000005</c:v>
                </c:pt>
                <c:pt idx="75">
                  <c:v>0.999969</c:v>
                </c:pt>
                <c:pt idx="76">
                  <c:v>0.999973</c:v>
                </c:pt>
                <c:pt idx="77">
                  <c:v>0.99997599999999998</c:v>
                </c:pt>
                <c:pt idx="78">
                  <c:v>0.99997899999999995</c:v>
                </c:pt>
                <c:pt idx="79">
                  <c:v>0.99998200000000004</c:v>
                </c:pt>
                <c:pt idx="80">
                  <c:v>0.99998500000000001</c:v>
                </c:pt>
                <c:pt idx="81">
                  <c:v>0.99998600000000004</c:v>
                </c:pt>
                <c:pt idx="82">
                  <c:v>0.99998799999999999</c:v>
                </c:pt>
                <c:pt idx="83">
                  <c:v>0.99998900000000002</c:v>
                </c:pt>
                <c:pt idx="84">
                  <c:v>0.99999099999999996</c:v>
                </c:pt>
                <c:pt idx="85">
                  <c:v>0.99999199999999999</c:v>
                </c:pt>
                <c:pt idx="86">
                  <c:v>0.99999300000000002</c:v>
                </c:pt>
                <c:pt idx="87">
                  <c:v>0.99999400000000005</c:v>
                </c:pt>
                <c:pt idx="88">
                  <c:v>0.99999499999999997</c:v>
                </c:pt>
                <c:pt idx="89">
                  <c:v>0.99999499999999997</c:v>
                </c:pt>
                <c:pt idx="90">
                  <c:v>0.999996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4-494C-B377-B1DBC389E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51632"/>
        <c:axId val="850353072"/>
      </c:scatterChart>
      <c:valAx>
        <c:axId val="850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53072"/>
        <c:crosses val="autoZero"/>
        <c:crossBetween val="midCat"/>
      </c:valAx>
      <c:valAx>
        <c:axId val="8503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5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Varying</a:t>
            </a:r>
            <a:r>
              <a:rPr lang="en-US" b="1" baseline="0"/>
              <a:t> Request per second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Machnet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ms!$E$13:$E$31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11000</c:v>
                </c:pt>
                <c:pt idx="14">
                  <c:v>12000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ms!$G$13:$G$31</c:f>
              <c:numCache>
                <c:formatCode>General</c:formatCode>
                <c:ptCount val="19"/>
                <c:pt idx="0">
                  <c:v>0.71877000000000002</c:v>
                </c:pt>
                <c:pt idx="1">
                  <c:v>0.67735000000000001</c:v>
                </c:pt>
                <c:pt idx="2">
                  <c:v>0.62056</c:v>
                </c:pt>
                <c:pt idx="3">
                  <c:v>0.61951000000000001</c:v>
                </c:pt>
                <c:pt idx="4">
                  <c:v>0.61329999999999996</c:v>
                </c:pt>
                <c:pt idx="5">
                  <c:v>0.60129999999999995</c:v>
                </c:pt>
                <c:pt idx="6">
                  <c:v>0.63502999999999998</c:v>
                </c:pt>
                <c:pt idx="7">
                  <c:v>0.68322000000000005</c:v>
                </c:pt>
                <c:pt idx="8">
                  <c:v>0.84445999999999999</c:v>
                </c:pt>
                <c:pt idx="9">
                  <c:v>0.86</c:v>
                </c:pt>
                <c:pt idx="10">
                  <c:v>0.82501000000000002</c:v>
                </c:pt>
                <c:pt idx="11">
                  <c:v>0.84958</c:v>
                </c:pt>
                <c:pt idx="12">
                  <c:v>0.87</c:v>
                </c:pt>
                <c:pt idx="13">
                  <c:v>0.89</c:v>
                </c:pt>
                <c:pt idx="14">
                  <c:v>0.91</c:v>
                </c:pt>
                <c:pt idx="15">
                  <c:v>0.99</c:v>
                </c:pt>
                <c:pt idx="16">
                  <c:v>1.03</c:v>
                </c:pt>
                <c:pt idx="17">
                  <c:v>1.05</c:v>
                </c:pt>
                <c:pt idx="18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E3-4DF3-8457-BA2E2B261A58}"/>
            </c:ext>
          </c:extLst>
        </c:ser>
        <c:ser>
          <c:idx val="1"/>
          <c:order val="1"/>
          <c:tx>
            <c:v>Nonmachnet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ms!$E$13:$E$31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11000</c:v>
                </c:pt>
                <c:pt idx="14">
                  <c:v>12000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ms!$P$13:$P$31</c:f>
              <c:numCache>
                <c:formatCode>General</c:formatCode>
                <c:ptCount val="19"/>
                <c:pt idx="0">
                  <c:v>1.56</c:v>
                </c:pt>
                <c:pt idx="1">
                  <c:v>1.74</c:v>
                </c:pt>
                <c:pt idx="2">
                  <c:v>1.91</c:v>
                </c:pt>
                <c:pt idx="3">
                  <c:v>2.13</c:v>
                </c:pt>
                <c:pt idx="4">
                  <c:v>2</c:v>
                </c:pt>
                <c:pt idx="5">
                  <c:v>1.74</c:v>
                </c:pt>
                <c:pt idx="6">
                  <c:v>1.52</c:v>
                </c:pt>
                <c:pt idx="7">
                  <c:v>1.9</c:v>
                </c:pt>
                <c:pt idx="8">
                  <c:v>1.3</c:v>
                </c:pt>
                <c:pt idx="9">
                  <c:v>1.25</c:v>
                </c:pt>
                <c:pt idx="10">
                  <c:v>1.35</c:v>
                </c:pt>
                <c:pt idx="11">
                  <c:v>1.05</c:v>
                </c:pt>
                <c:pt idx="12">
                  <c:v>149.69</c:v>
                </c:pt>
                <c:pt idx="13">
                  <c:v>2670</c:v>
                </c:pt>
                <c:pt idx="14">
                  <c:v>12040</c:v>
                </c:pt>
                <c:pt idx="15">
                  <c:v>23650</c:v>
                </c:pt>
                <c:pt idx="16">
                  <c:v>25710</c:v>
                </c:pt>
                <c:pt idx="17">
                  <c:v>25460</c:v>
                </c:pt>
                <c:pt idx="18">
                  <c:v>27480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6E3-4DF3-8457-BA2E2B261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141151"/>
        <c:axId val="1700720960"/>
      </c:scatterChart>
      <c:valAx>
        <c:axId val="13311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20960"/>
        <c:crosses val="autoZero"/>
        <c:crossBetween val="midCat"/>
      </c:valAx>
      <c:valAx>
        <c:axId val="17007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4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Latency Comparison Under Varying Number of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Machnet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644243656247263E-2"/>
                  <c:y val="-6.9928539526574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C0-4F25-8D35-F2E3A21A39F6}"/>
                </c:ext>
              </c:extLst>
            </c:dLbl>
            <c:dLbl>
              <c:idx val="1"/>
              <c:layout>
                <c:manualLayout>
                  <c:x val="-3.0152311039170956E-2"/>
                  <c:y val="-5.1021289266041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C0-4F25-8D35-F2E3A21A39F6}"/>
                </c:ext>
              </c:extLst>
            </c:dLbl>
            <c:dLbl>
              <c:idx val="3"/>
              <c:layout>
                <c:manualLayout>
                  <c:x val="-4.2644243656247229E-2"/>
                  <c:y val="3.9733511984516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C0-4F25-8D35-F2E3A21A39F6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ms!$D$32:$D$35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ms!$G$32:$G$35</c:f>
              <c:numCache>
                <c:formatCode>General</c:formatCode>
                <c:ptCount val="4"/>
                <c:pt idx="0">
                  <c:v>0.68322000000000005</c:v>
                </c:pt>
                <c:pt idx="1">
                  <c:v>0.87</c:v>
                </c:pt>
                <c:pt idx="2">
                  <c:v>5.97</c:v>
                </c:pt>
                <c:pt idx="3">
                  <c:v>0.84724999999999995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6-4924-8402-4FB4197A58D3}"/>
            </c:ext>
          </c:extLst>
        </c:ser>
        <c:ser>
          <c:idx val="1"/>
          <c:order val="1"/>
          <c:tx>
            <c:v>TCP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832600510100191E-2"/>
                  <c:y val="-5.1021289266041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C0-4F25-8D35-F2E3A21A39F6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ms!$D$32:$D$35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ms!$P$32:$P$35</c:f>
              <c:numCache>
                <c:formatCode>General</c:formatCode>
                <c:ptCount val="4"/>
                <c:pt idx="0">
                  <c:v>1.9</c:v>
                </c:pt>
                <c:pt idx="1">
                  <c:v>3.28</c:v>
                </c:pt>
                <c:pt idx="2">
                  <c:v>1.0900000000000001</c:v>
                </c:pt>
                <c:pt idx="3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6-4924-8402-4FB4197A5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31141151"/>
        <c:axId val="1700720960"/>
      </c:scatterChart>
      <c:valAx>
        <c:axId val="13311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20960"/>
        <c:crosses val="autoZero"/>
        <c:crossBetween val="midCat"/>
      </c:valAx>
      <c:valAx>
        <c:axId val="17007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4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Latency Comparison Under Varying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Machnet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ms!$F$36:$F$49</c:f>
              <c:numCache>
                <c:formatCode>General</c:formatCode>
                <c:ptCount val="1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  <c:pt idx="13">
                  <c:v>300</c:v>
                </c:pt>
              </c:numCache>
            </c:numRef>
          </c:xVal>
          <c:yVal>
            <c:numRef>
              <c:f>ms!$G$36:$G$49</c:f>
              <c:numCache>
                <c:formatCode>General</c:formatCode>
                <c:ptCount val="14"/>
                <c:pt idx="0">
                  <c:v>0.66400999999999999</c:v>
                </c:pt>
                <c:pt idx="1">
                  <c:v>0.66676999999999997</c:v>
                </c:pt>
                <c:pt idx="2">
                  <c:v>0.68474999999999997</c:v>
                </c:pt>
                <c:pt idx="3">
                  <c:v>0.67241999999999991</c:v>
                </c:pt>
                <c:pt idx="4">
                  <c:v>0.68025000000000002</c:v>
                </c:pt>
                <c:pt idx="5">
                  <c:v>0.67541999999999991</c:v>
                </c:pt>
                <c:pt idx="6">
                  <c:v>0.66813</c:v>
                </c:pt>
                <c:pt idx="7">
                  <c:v>0.66525999999999996</c:v>
                </c:pt>
                <c:pt idx="8">
                  <c:v>0.68322000000000005</c:v>
                </c:pt>
                <c:pt idx="9">
                  <c:v>0.66525999999999996</c:v>
                </c:pt>
                <c:pt idx="10">
                  <c:v>0.72585</c:v>
                </c:pt>
                <c:pt idx="11">
                  <c:v>0.67525000000000002</c:v>
                </c:pt>
                <c:pt idx="12">
                  <c:v>0.66361000000000003</c:v>
                </c:pt>
                <c:pt idx="13">
                  <c:v>0.66503000000000001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2-4083-B29B-9157A42E379D}"/>
            </c:ext>
          </c:extLst>
        </c:ser>
        <c:ser>
          <c:idx val="1"/>
          <c:order val="1"/>
          <c:tx>
            <c:v>TCP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ms!$F$36:$F$49</c:f>
              <c:numCache>
                <c:formatCode>General</c:formatCode>
                <c:ptCount val="1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  <c:pt idx="13">
                  <c:v>300</c:v>
                </c:pt>
              </c:numCache>
            </c:numRef>
          </c:xVal>
          <c:yVal>
            <c:numRef>
              <c:f>ms!$P$36:$P$49</c:f>
              <c:numCache>
                <c:formatCode>General</c:formatCode>
                <c:ptCount val="14"/>
                <c:pt idx="0">
                  <c:v>1.53</c:v>
                </c:pt>
                <c:pt idx="1">
                  <c:v>1.26</c:v>
                </c:pt>
                <c:pt idx="2">
                  <c:v>1.44</c:v>
                </c:pt>
                <c:pt idx="3">
                  <c:v>1.24</c:v>
                </c:pt>
                <c:pt idx="4">
                  <c:v>1.28</c:v>
                </c:pt>
                <c:pt idx="5">
                  <c:v>1.24</c:v>
                </c:pt>
                <c:pt idx="6">
                  <c:v>1.43</c:v>
                </c:pt>
                <c:pt idx="7">
                  <c:v>1.31</c:v>
                </c:pt>
                <c:pt idx="8">
                  <c:v>1.9</c:v>
                </c:pt>
                <c:pt idx="9">
                  <c:v>1.32</c:v>
                </c:pt>
                <c:pt idx="10">
                  <c:v>1.43</c:v>
                </c:pt>
                <c:pt idx="11">
                  <c:v>1.32</c:v>
                </c:pt>
                <c:pt idx="12">
                  <c:v>1.23</c:v>
                </c:pt>
                <c:pt idx="13">
                  <c:v>12.67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2-4083-B29B-9157A42E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141151"/>
        <c:axId val="1700720960"/>
      </c:scatterChart>
      <c:valAx>
        <c:axId val="13311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20960"/>
        <c:crosses val="autoZero"/>
        <c:crossBetween val="midCat"/>
      </c:valAx>
      <c:valAx>
        <c:axId val="17007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4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Varying</a:t>
            </a:r>
            <a:r>
              <a:rPr lang="en-US" b="1" baseline="0"/>
              <a:t> Request per second (log scale))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Machnet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ms!$E$13:$E$31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11000</c:v>
                </c:pt>
                <c:pt idx="14">
                  <c:v>12000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ms!$G$13:$G$31</c:f>
              <c:numCache>
                <c:formatCode>General</c:formatCode>
                <c:ptCount val="19"/>
                <c:pt idx="0">
                  <c:v>0.71877000000000002</c:v>
                </c:pt>
                <c:pt idx="1">
                  <c:v>0.67735000000000001</c:v>
                </c:pt>
                <c:pt idx="2">
                  <c:v>0.62056</c:v>
                </c:pt>
                <c:pt idx="3">
                  <c:v>0.61951000000000001</c:v>
                </c:pt>
                <c:pt idx="4">
                  <c:v>0.61329999999999996</c:v>
                </c:pt>
                <c:pt idx="5">
                  <c:v>0.60129999999999995</c:v>
                </c:pt>
                <c:pt idx="6">
                  <c:v>0.63502999999999998</c:v>
                </c:pt>
                <c:pt idx="7">
                  <c:v>0.68322000000000005</c:v>
                </c:pt>
                <c:pt idx="8">
                  <c:v>0.84445999999999999</c:v>
                </c:pt>
                <c:pt idx="9">
                  <c:v>0.86</c:v>
                </c:pt>
                <c:pt idx="10">
                  <c:v>0.82501000000000002</c:v>
                </c:pt>
                <c:pt idx="11">
                  <c:v>0.84958</c:v>
                </c:pt>
                <c:pt idx="12">
                  <c:v>0.87</c:v>
                </c:pt>
                <c:pt idx="13">
                  <c:v>0.89</c:v>
                </c:pt>
                <c:pt idx="14">
                  <c:v>0.91</c:v>
                </c:pt>
                <c:pt idx="15">
                  <c:v>0.99</c:v>
                </c:pt>
                <c:pt idx="16">
                  <c:v>1.03</c:v>
                </c:pt>
                <c:pt idx="17">
                  <c:v>1.05</c:v>
                </c:pt>
                <c:pt idx="18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3-43A8-97A2-85C76F5AB622}"/>
            </c:ext>
          </c:extLst>
        </c:ser>
        <c:ser>
          <c:idx val="1"/>
          <c:order val="1"/>
          <c:tx>
            <c:v>Nonmachnet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ms!$E$13:$E$31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11000</c:v>
                </c:pt>
                <c:pt idx="14">
                  <c:v>12000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ms!$P$13:$P$31</c:f>
              <c:numCache>
                <c:formatCode>General</c:formatCode>
                <c:ptCount val="19"/>
                <c:pt idx="0">
                  <c:v>1.56</c:v>
                </c:pt>
                <c:pt idx="1">
                  <c:v>1.74</c:v>
                </c:pt>
                <c:pt idx="2">
                  <c:v>1.91</c:v>
                </c:pt>
                <c:pt idx="3">
                  <c:v>2.13</c:v>
                </c:pt>
                <c:pt idx="4">
                  <c:v>2</c:v>
                </c:pt>
                <c:pt idx="5">
                  <c:v>1.74</c:v>
                </c:pt>
                <c:pt idx="6">
                  <c:v>1.52</c:v>
                </c:pt>
                <c:pt idx="7">
                  <c:v>1.9</c:v>
                </c:pt>
                <c:pt idx="8">
                  <c:v>1.3</c:v>
                </c:pt>
                <c:pt idx="9">
                  <c:v>1.25</c:v>
                </c:pt>
                <c:pt idx="10">
                  <c:v>1.35</c:v>
                </c:pt>
                <c:pt idx="11">
                  <c:v>1.05</c:v>
                </c:pt>
                <c:pt idx="12">
                  <c:v>149.69</c:v>
                </c:pt>
                <c:pt idx="13">
                  <c:v>2670</c:v>
                </c:pt>
                <c:pt idx="14">
                  <c:v>12040</c:v>
                </c:pt>
                <c:pt idx="15">
                  <c:v>23650</c:v>
                </c:pt>
                <c:pt idx="16">
                  <c:v>25710</c:v>
                </c:pt>
                <c:pt idx="17">
                  <c:v>25460</c:v>
                </c:pt>
                <c:pt idx="18">
                  <c:v>27480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3-43A8-97A2-85C76F5A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141151"/>
        <c:axId val="1700720960"/>
      </c:scatterChart>
      <c:valAx>
        <c:axId val="13311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20960"/>
        <c:crosses val="autoZero"/>
        <c:crossBetween val="midCat"/>
      </c:valAx>
      <c:valAx>
        <c:axId val="1700720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4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Latency Comparison Under Varying RPS (Low Load)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Machnet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ms!$E$13:$E$24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</c:numCache>
            </c:numRef>
          </c:xVal>
          <c:yVal>
            <c:numRef>
              <c:f>ms!$G$13:$G$24</c:f>
              <c:numCache>
                <c:formatCode>General</c:formatCode>
                <c:ptCount val="12"/>
                <c:pt idx="0">
                  <c:v>0.71877000000000002</c:v>
                </c:pt>
                <c:pt idx="1">
                  <c:v>0.67735000000000001</c:v>
                </c:pt>
                <c:pt idx="2">
                  <c:v>0.62056</c:v>
                </c:pt>
                <c:pt idx="3">
                  <c:v>0.61951000000000001</c:v>
                </c:pt>
                <c:pt idx="4">
                  <c:v>0.61329999999999996</c:v>
                </c:pt>
                <c:pt idx="5">
                  <c:v>0.60129999999999995</c:v>
                </c:pt>
                <c:pt idx="6">
                  <c:v>0.63502999999999998</c:v>
                </c:pt>
                <c:pt idx="7">
                  <c:v>0.68322000000000005</c:v>
                </c:pt>
                <c:pt idx="8">
                  <c:v>0.84445999999999999</c:v>
                </c:pt>
                <c:pt idx="9">
                  <c:v>0.86</c:v>
                </c:pt>
                <c:pt idx="10">
                  <c:v>0.82501000000000002</c:v>
                </c:pt>
                <c:pt idx="11">
                  <c:v>0.84958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B-42C4-9414-9CC4DA562D8F}"/>
            </c:ext>
          </c:extLst>
        </c:ser>
        <c:ser>
          <c:idx val="1"/>
          <c:order val="1"/>
          <c:tx>
            <c:v>TCP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ms!$E$13:$E$24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</c:numCache>
            </c:numRef>
          </c:xVal>
          <c:yVal>
            <c:numRef>
              <c:f>ms!$P$13:$P$24</c:f>
              <c:numCache>
                <c:formatCode>General</c:formatCode>
                <c:ptCount val="12"/>
                <c:pt idx="0">
                  <c:v>1.56</c:v>
                </c:pt>
                <c:pt idx="1">
                  <c:v>1.74</c:v>
                </c:pt>
                <c:pt idx="2">
                  <c:v>1.91</c:v>
                </c:pt>
                <c:pt idx="3">
                  <c:v>2.13</c:v>
                </c:pt>
                <c:pt idx="4">
                  <c:v>2</c:v>
                </c:pt>
                <c:pt idx="5">
                  <c:v>1.74</c:v>
                </c:pt>
                <c:pt idx="6">
                  <c:v>1.52</c:v>
                </c:pt>
                <c:pt idx="7">
                  <c:v>1.9</c:v>
                </c:pt>
                <c:pt idx="8">
                  <c:v>1.3</c:v>
                </c:pt>
                <c:pt idx="9">
                  <c:v>1.25</c:v>
                </c:pt>
                <c:pt idx="10">
                  <c:v>1.35</c:v>
                </c:pt>
                <c:pt idx="11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B-42C4-9414-9CC4DA56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141151"/>
        <c:axId val="1700720960"/>
      </c:scatterChart>
      <c:valAx>
        <c:axId val="13311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20960"/>
        <c:crosses val="autoZero"/>
        <c:crossBetween val="midCat"/>
      </c:valAx>
      <c:valAx>
        <c:axId val="17007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4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Latency Comparison Under Varying RPS (High Load)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Machnet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ms!$E$25:$E$31</c:f>
              <c:numCache>
                <c:formatCode>General</c:formatCode>
                <c:ptCount val="7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xVal>
          <c:yVal>
            <c:numRef>
              <c:f>ms!$G$25:$G$31</c:f>
              <c:numCache>
                <c:formatCode>General</c:formatCode>
                <c:ptCount val="7"/>
                <c:pt idx="0">
                  <c:v>0.87</c:v>
                </c:pt>
                <c:pt idx="1">
                  <c:v>0.89</c:v>
                </c:pt>
                <c:pt idx="2">
                  <c:v>0.91</c:v>
                </c:pt>
                <c:pt idx="3">
                  <c:v>0.99</c:v>
                </c:pt>
                <c:pt idx="4">
                  <c:v>1.03</c:v>
                </c:pt>
                <c:pt idx="5">
                  <c:v>1.05</c:v>
                </c:pt>
                <c:pt idx="6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2-4C3E-B05D-38E1FE436775}"/>
            </c:ext>
          </c:extLst>
        </c:ser>
        <c:ser>
          <c:idx val="1"/>
          <c:order val="1"/>
          <c:tx>
            <c:v>Nonmachnet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ms!$E$25:$E$31</c:f>
              <c:numCache>
                <c:formatCode>General</c:formatCode>
                <c:ptCount val="7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xVal>
          <c:yVal>
            <c:numRef>
              <c:f>ms!$P$25:$P$31</c:f>
              <c:numCache>
                <c:formatCode>General</c:formatCode>
                <c:ptCount val="7"/>
                <c:pt idx="0">
                  <c:v>149.69</c:v>
                </c:pt>
                <c:pt idx="1">
                  <c:v>2670</c:v>
                </c:pt>
                <c:pt idx="2">
                  <c:v>12040</c:v>
                </c:pt>
                <c:pt idx="3">
                  <c:v>23650</c:v>
                </c:pt>
                <c:pt idx="4">
                  <c:v>25710</c:v>
                </c:pt>
                <c:pt idx="5">
                  <c:v>25460</c:v>
                </c:pt>
                <c:pt idx="6">
                  <c:v>27480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2-4C3E-B05D-38E1FE436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141151"/>
        <c:axId val="1700720960"/>
      </c:scatterChart>
      <c:valAx>
        <c:axId val="13311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20960"/>
        <c:crosses val="autoZero"/>
        <c:crossBetween val="midCat"/>
      </c:valAx>
      <c:valAx>
        <c:axId val="17007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4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Load Test: Average Latency vs. RPS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Machnet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ms!$E$50:$E$63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</c:numCache>
            </c:numRef>
          </c:xVal>
          <c:yVal>
            <c:numRef>
              <c:f>ms!$G$50:$G$63</c:f>
              <c:numCache>
                <c:formatCode>General</c:formatCode>
                <c:ptCount val="14"/>
                <c:pt idx="0">
                  <c:v>0.59945999999999999</c:v>
                </c:pt>
                <c:pt idx="1">
                  <c:v>0.84447000000000005</c:v>
                </c:pt>
                <c:pt idx="2">
                  <c:v>0.93</c:v>
                </c:pt>
                <c:pt idx="3">
                  <c:v>0.99</c:v>
                </c:pt>
                <c:pt idx="4">
                  <c:v>0.99</c:v>
                </c:pt>
                <c:pt idx="5">
                  <c:v>1.04</c:v>
                </c:pt>
                <c:pt idx="6">
                  <c:v>1.06</c:v>
                </c:pt>
                <c:pt idx="7">
                  <c:v>0.55064000000000002</c:v>
                </c:pt>
                <c:pt idx="8">
                  <c:v>0.55093999999999999</c:v>
                </c:pt>
                <c:pt idx="9">
                  <c:v>14.53</c:v>
                </c:pt>
                <c:pt idx="10">
                  <c:v>205.86</c:v>
                </c:pt>
                <c:pt idx="11">
                  <c:v>3060</c:v>
                </c:pt>
                <c:pt idx="12">
                  <c:v>5290</c:v>
                </c:pt>
                <c:pt idx="13">
                  <c:v>9700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0-47BA-B525-31A03A041112}"/>
            </c:ext>
          </c:extLst>
        </c:ser>
        <c:ser>
          <c:idx val="1"/>
          <c:order val="1"/>
          <c:tx>
            <c:v>TCP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ms!$E$50:$E$63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</c:numCache>
            </c:numRef>
          </c:xVal>
          <c:yVal>
            <c:numRef>
              <c:f>ms!$P$50:$P$63</c:f>
              <c:numCache>
                <c:formatCode>General</c:formatCode>
                <c:ptCount val="14"/>
                <c:pt idx="0">
                  <c:v>1.24</c:v>
                </c:pt>
                <c:pt idx="1">
                  <c:v>4310</c:v>
                </c:pt>
                <c:pt idx="2">
                  <c:v>14710</c:v>
                </c:pt>
                <c:pt idx="3">
                  <c:v>19580</c:v>
                </c:pt>
                <c:pt idx="4">
                  <c:v>22700</c:v>
                </c:pt>
                <c:pt idx="5">
                  <c:v>28890</c:v>
                </c:pt>
                <c:pt idx="6">
                  <c:v>30740</c:v>
                </c:pt>
                <c:pt idx="7">
                  <c:v>31920</c:v>
                </c:pt>
                <c:pt idx="8">
                  <c:v>32560</c:v>
                </c:pt>
                <c:pt idx="9">
                  <c:v>32980</c:v>
                </c:pt>
                <c:pt idx="10">
                  <c:v>33240</c:v>
                </c:pt>
                <c:pt idx="11">
                  <c:v>33480</c:v>
                </c:pt>
                <c:pt idx="12">
                  <c:v>33630</c:v>
                </c:pt>
                <c:pt idx="13">
                  <c:v>33780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0-47BA-B525-31A03A04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141151"/>
        <c:axId val="1700720960"/>
      </c:scatterChart>
      <c:valAx>
        <c:axId val="13311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20960"/>
        <c:crosses val="autoZero"/>
        <c:crossBetween val="midCat"/>
      </c:valAx>
      <c:valAx>
        <c:axId val="17007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Average Latency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4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Machnet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ms!$E$50:$E$63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</c:numCache>
            </c:numRef>
          </c:xVal>
          <c:yVal>
            <c:numRef>
              <c:f>ms!$O$50:$O$63</c:f>
              <c:numCache>
                <c:formatCode>General</c:formatCode>
                <c:ptCount val="14"/>
                <c:pt idx="0">
                  <c:v>1.17</c:v>
                </c:pt>
                <c:pt idx="1">
                  <c:v>1.67</c:v>
                </c:pt>
                <c:pt idx="2">
                  <c:v>1.84</c:v>
                </c:pt>
                <c:pt idx="3">
                  <c:v>1.92</c:v>
                </c:pt>
                <c:pt idx="4">
                  <c:v>1.97</c:v>
                </c:pt>
                <c:pt idx="5">
                  <c:v>2.0699999999999998</c:v>
                </c:pt>
                <c:pt idx="6">
                  <c:v>2.11</c:v>
                </c:pt>
                <c:pt idx="7">
                  <c:v>1.08</c:v>
                </c:pt>
                <c:pt idx="8">
                  <c:v>1.08</c:v>
                </c:pt>
                <c:pt idx="9">
                  <c:v>572.92999999999995</c:v>
                </c:pt>
                <c:pt idx="10">
                  <c:v>1680</c:v>
                </c:pt>
                <c:pt idx="11">
                  <c:v>3700</c:v>
                </c:pt>
                <c:pt idx="12">
                  <c:v>8210</c:v>
                </c:pt>
                <c:pt idx="13">
                  <c:v>15110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4-47DD-A96A-3B08398BE1AD}"/>
            </c:ext>
          </c:extLst>
        </c:ser>
        <c:ser>
          <c:idx val="1"/>
          <c:order val="1"/>
          <c:tx>
            <c:v>TCP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ms!$E$50:$E$63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</c:numCache>
            </c:numRef>
          </c:xVal>
          <c:yVal>
            <c:numRef>
              <c:f>ms!$Y$50:$Y$63</c:f>
              <c:numCache>
                <c:formatCode>General</c:formatCode>
                <c:ptCount val="14"/>
                <c:pt idx="0">
                  <c:v>2040</c:v>
                </c:pt>
                <c:pt idx="1">
                  <c:v>7350</c:v>
                </c:pt>
                <c:pt idx="2">
                  <c:v>25170</c:v>
                </c:pt>
                <c:pt idx="3">
                  <c:v>33510</c:v>
                </c:pt>
                <c:pt idx="4">
                  <c:v>38860</c:v>
                </c:pt>
                <c:pt idx="5">
                  <c:v>49480</c:v>
                </c:pt>
                <c:pt idx="6">
                  <c:v>52800</c:v>
                </c:pt>
                <c:pt idx="7">
                  <c:v>54600</c:v>
                </c:pt>
                <c:pt idx="8">
                  <c:v>55800</c:v>
                </c:pt>
                <c:pt idx="9">
                  <c:v>56400</c:v>
                </c:pt>
                <c:pt idx="10">
                  <c:v>57000</c:v>
                </c:pt>
                <c:pt idx="11">
                  <c:v>57600</c:v>
                </c:pt>
                <c:pt idx="12">
                  <c:v>57600</c:v>
                </c:pt>
                <c:pt idx="13">
                  <c:v>57600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4-47DD-A96A-3B08398B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141151"/>
        <c:axId val="1700720960"/>
      </c:scatterChart>
      <c:valAx>
        <c:axId val="13311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20960"/>
        <c:crosses val="autoZero"/>
        <c:crossBetween val="midCat"/>
      </c:valAx>
      <c:valAx>
        <c:axId val="17007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P99.9th Latency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4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0</xdr:row>
      <xdr:rowOff>168469</xdr:rowOff>
    </xdr:from>
    <xdr:to>
      <xdr:col>15</xdr:col>
      <xdr:colOff>70132</xdr:colOff>
      <xdr:row>21</xdr:row>
      <xdr:rowOff>57838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9B64C-7E6A-AB02-7712-83D138FAC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82314</xdr:colOff>
      <xdr:row>41</xdr:row>
      <xdr:rowOff>0</xdr:rowOff>
    </xdr:from>
    <xdr:to>
      <xdr:col>27</xdr:col>
      <xdr:colOff>345348</xdr:colOff>
      <xdr:row>58</xdr:row>
      <xdr:rowOff>176816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B7017C-D580-4971-B094-11C6B4269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47037</xdr:colOff>
      <xdr:row>35</xdr:row>
      <xdr:rowOff>111242</xdr:rowOff>
    </xdr:from>
    <xdr:to>
      <xdr:col>14</xdr:col>
      <xdr:colOff>544500</xdr:colOff>
      <xdr:row>56</xdr:row>
      <xdr:rowOff>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470191-9837-4703-9D93-79512BBD8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61</xdr:row>
      <xdr:rowOff>101022</xdr:rowOff>
    </xdr:from>
    <xdr:to>
      <xdr:col>14</xdr:col>
      <xdr:colOff>497463</xdr:colOff>
      <xdr:row>81</xdr:row>
      <xdr:rowOff>178539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BAA807-3997-4107-8B39-CFBEDE34C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169303</xdr:colOff>
      <xdr:row>0</xdr:row>
      <xdr:rowOff>181369</xdr:rowOff>
    </xdr:from>
    <xdr:to>
      <xdr:col>27</xdr:col>
      <xdr:colOff>55285</xdr:colOff>
      <xdr:row>21</xdr:row>
      <xdr:rowOff>70738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B9288-AE83-495B-9DEF-3D783D20E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348501</xdr:colOff>
      <xdr:row>0</xdr:row>
      <xdr:rowOff>176389</xdr:rowOff>
    </xdr:from>
    <xdr:to>
      <xdr:col>39</xdr:col>
      <xdr:colOff>234483</xdr:colOff>
      <xdr:row>21</xdr:row>
      <xdr:rowOff>65758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622B72-5DAF-4D06-B36B-B5BACA3EA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564444</xdr:colOff>
      <xdr:row>29</xdr:row>
      <xdr:rowOff>146520</xdr:rowOff>
    </xdr:from>
    <xdr:to>
      <xdr:col>39</xdr:col>
      <xdr:colOff>450426</xdr:colOff>
      <xdr:row>50</xdr:row>
      <xdr:rowOff>35889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8E5893-0F8A-43C5-B4D3-0B4FE1F95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10074</xdr:rowOff>
    </xdr:from>
    <xdr:to>
      <xdr:col>11</xdr:col>
      <xdr:colOff>571379</xdr:colOff>
      <xdr:row>37</xdr:row>
      <xdr:rowOff>127640</xdr:rowOff>
    </xdr:to>
    <xdr:graphicFrame macro="">
      <xdr:nvGraphicFramePr>
        <xdr:cNvPr id="59" name="Chart 2">
          <a:extLst>
            <a:ext uri="{FF2B5EF4-FFF2-40B4-BE49-F238E27FC236}">
              <a16:creationId xmlns:a16="http://schemas.microsoft.com/office/drawing/2014/main" id="{A21BB20E-314D-43FE-A9E9-5AAAF2666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589642</xdr:colOff>
      <xdr:row>17</xdr:row>
      <xdr:rowOff>60473</xdr:rowOff>
    </xdr:from>
    <xdr:to>
      <xdr:col>23</xdr:col>
      <xdr:colOff>564544</xdr:colOff>
      <xdr:row>34</xdr:row>
      <xdr:rowOff>45357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9B32D63F-9CC6-4FFC-A237-C86CA235E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15118</xdr:rowOff>
    </xdr:from>
    <xdr:to>
      <xdr:col>11</xdr:col>
      <xdr:colOff>571379</xdr:colOff>
      <xdr:row>18</xdr:row>
      <xdr:rowOff>132684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4540DD08-A716-4EF0-96F2-E6D6A771C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171343</xdr:rowOff>
    </xdr:from>
    <xdr:to>
      <xdr:col>11</xdr:col>
      <xdr:colOff>571379</xdr:colOff>
      <xdr:row>56</xdr:row>
      <xdr:rowOff>107480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4314B98B-CB1B-4899-B46E-49F610C45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358775</xdr:colOff>
      <xdr:row>1</xdr:row>
      <xdr:rowOff>127000</xdr:rowOff>
    </xdr:from>
    <xdr:to>
      <xdr:col>15</xdr:col>
      <xdr:colOff>53975</xdr:colOff>
      <xdr:row>17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3B30A-9E97-CBBA-1F49-0FFF9713F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15</xdr:col>
      <xdr:colOff>518160</xdr:colOff>
      <xdr:row>70</xdr:row>
      <xdr:rowOff>157778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E27FF6E-8E73-CDD1-C475-314C8D4CB601}"/>
            </a:ext>
          </a:extLst>
        </xdr:cNvPr>
        <xdr:cNvGrpSpPr/>
      </xdr:nvGrpSpPr>
      <xdr:grpSpPr>
        <a:xfrm>
          <a:off x="3249706" y="5976471"/>
          <a:ext cx="7297719" cy="7254836"/>
          <a:chOff x="3249706" y="5976471"/>
          <a:chExt cx="7297719" cy="7254836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C94EF5AE-0F2D-4324-9DFC-C3F59A648AD9}"/>
              </a:ext>
            </a:extLst>
          </xdr:cNvPr>
          <xdr:cNvGraphicFramePr>
            <a:graphicFrameLocks/>
          </xdr:cNvGraphicFramePr>
        </xdr:nvGraphicFramePr>
        <xdr:xfrm>
          <a:off x="3249706" y="5976471"/>
          <a:ext cx="7297719" cy="37657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698CB9EE-3644-4472-B9D4-B3941EAE3D05}"/>
              </a:ext>
            </a:extLst>
          </xdr:cNvPr>
          <xdr:cNvGraphicFramePr>
            <a:graphicFrameLocks/>
          </xdr:cNvGraphicFramePr>
        </xdr:nvGraphicFramePr>
        <xdr:xfrm>
          <a:off x="3251947" y="9749117"/>
          <a:ext cx="3657600" cy="3474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61135F3-2A0B-4FDC-B68B-A537AB36D233}"/>
              </a:ext>
            </a:extLst>
          </xdr:cNvPr>
          <xdr:cNvGraphicFramePr>
            <a:graphicFrameLocks/>
          </xdr:cNvGraphicFramePr>
        </xdr:nvGraphicFramePr>
        <xdr:xfrm>
          <a:off x="6885642" y="9756587"/>
          <a:ext cx="3657600" cy="3474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E32F-0F5A-4887-AD85-2B3AC56BDFDA}">
  <dimension ref="A1:AA74"/>
  <sheetViews>
    <sheetView topLeftCell="G1" workbookViewId="0">
      <pane ySplit="1" topLeftCell="A2" activePane="bottomLeft" state="frozen"/>
      <selection activeCell="G1" sqref="G1"/>
      <selection pane="bottomLeft" activeCell="P18" sqref="P18"/>
    </sheetView>
  </sheetViews>
  <sheetFormatPr defaultRowHeight="14.5" x14ac:dyDescent="0.35"/>
  <cols>
    <col min="7" max="7" width="16.26953125" bestFit="1" customWidth="1"/>
    <col min="8" max="8" width="9.81640625" hidden="1" customWidth="1"/>
    <col min="9" max="9" width="9.81640625" customWidth="1"/>
    <col min="10" max="10" width="9.6328125" hidden="1" customWidth="1"/>
    <col min="11" max="11" width="9.6328125" customWidth="1"/>
    <col min="12" max="12" width="0" hidden="1" customWidth="1"/>
    <col min="16" max="16" width="16.26953125" bestFit="1" customWidth="1"/>
    <col min="17" max="17" width="14" hidden="1" customWidth="1"/>
    <col min="18" max="18" width="14" customWidth="1"/>
    <col min="19" max="19" width="9.6328125" hidden="1" customWidth="1"/>
    <col min="20" max="20" width="9.6328125" customWidth="1"/>
    <col min="21" max="21" width="0" hidden="1" customWidth="1"/>
    <col min="23" max="23" width="0" hidden="1" customWidth="1"/>
  </cols>
  <sheetData>
    <row r="1" spans="1:27" x14ac:dyDescent="0.35">
      <c r="A1" s="1" t="s">
        <v>261</v>
      </c>
      <c r="B1" s="1"/>
      <c r="C1" s="1" t="s">
        <v>2</v>
      </c>
      <c r="D1" s="1" t="s">
        <v>1</v>
      </c>
      <c r="E1" s="1" t="s">
        <v>3</v>
      </c>
      <c r="F1" s="1" t="s">
        <v>4</v>
      </c>
      <c r="G1" s="4" t="s">
        <v>282</v>
      </c>
      <c r="H1" s="4" t="s">
        <v>9</v>
      </c>
      <c r="I1" s="4" t="s">
        <v>283</v>
      </c>
      <c r="J1" s="4" t="s">
        <v>7</v>
      </c>
      <c r="K1" s="4" t="s">
        <v>284</v>
      </c>
      <c r="L1" s="4" t="s">
        <v>6</v>
      </c>
      <c r="M1" s="4" t="s">
        <v>285</v>
      </c>
      <c r="N1" s="4" t="s">
        <v>293</v>
      </c>
      <c r="O1" s="4" t="s">
        <v>294</v>
      </c>
      <c r="P1" s="5" t="s">
        <v>9</v>
      </c>
      <c r="Q1" s="5" t="s">
        <v>9</v>
      </c>
      <c r="R1" s="5" t="s">
        <v>7</v>
      </c>
      <c r="S1" s="5" t="s">
        <v>7</v>
      </c>
      <c r="T1" s="5" t="s">
        <v>6</v>
      </c>
      <c r="U1" s="5" t="s">
        <v>6</v>
      </c>
      <c r="V1" s="5" t="s">
        <v>8</v>
      </c>
      <c r="W1" s="5" t="s">
        <v>8</v>
      </c>
      <c r="X1" s="5" t="s">
        <v>293</v>
      </c>
      <c r="Y1" s="5" t="s">
        <v>294</v>
      </c>
      <c r="Z1" s="1" t="s">
        <v>280</v>
      </c>
      <c r="AA1" s="1" t="s">
        <v>279</v>
      </c>
    </row>
    <row r="2" spans="1:27" x14ac:dyDescent="0.35">
      <c r="A2" s="1">
        <v>1</v>
      </c>
      <c r="B2" s="1" t="s">
        <v>0</v>
      </c>
      <c r="C2" s="1">
        <v>5</v>
      </c>
      <c r="D2" s="1">
        <v>1</v>
      </c>
      <c r="E2" s="1">
        <v>5000</v>
      </c>
      <c r="F2" s="1" t="s">
        <v>5</v>
      </c>
      <c r="G2" s="1">
        <v>0.68322000000000005</v>
      </c>
      <c r="H2" s="1" t="s">
        <v>10</v>
      </c>
      <c r="I2" s="1">
        <v>0.31420999999999999</v>
      </c>
      <c r="J2" s="1" t="s">
        <v>271</v>
      </c>
      <c r="K2" s="1">
        <v>3000</v>
      </c>
      <c r="L2" s="1" t="s">
        <v>12</v>
      </c>
      <c r="M2" s="1">
        <v>0.7</v>
      </c>
      <c r="N2" s="1"/>
      <c r="O2" s="1"/>
      <c r="P2" s="1">
        <v>1.9</v>
      </c>
      <c r="Q2" s="1" t="s">
        <v>132</v>
      </c>
      <c r="R2" s="1">
        <v>7.58</v>
      </c>
      <c r="S2" s="1" t="s">
        <v>133</v>
      </c>
      <c r="T2" s="1">
        <v>5280</v>
      </c>
      <c r="U2" s="1" t="s">
        <v>134</v>
      </c>
      <c r="V2" s="1">
        <v>540.12</v>
      </c>
      <c r="W2" s="1">
        <v>540.12</v>
      </c>
      <c r="X2" s="1"/>
      <c r="Y2" s="1"/>
      <c r="Z2" s="1"/>
      <c r="AA2" s="1"/>
    </row>
    <row r="3" spans="1:27" x14ac:dyDescent="0.35">
      <c r="A3" s="1">
        <v>2</v>
      </c>
      <c r="B3" s="1" t="s">
        <v>13</v>
      </c>
      <c r="C3" s="1">
        <v>1</v>
      </c>
      <c r="D3" s="1">
        <v>1</v>
      </c>
      <c r="E3" s="1">
        <v>5000</v>
      </c>
      <c r="F3" s="1" t="s">
        <v>5</v>
      </c>
      <c r="G3" s="1">
        <v>0.99</v>
      </c>
      <c r="H3" s="1" t="s">
        <v>14</v>
      </c>
      <c r="I3" s="1">
        <v>0.54361000000000004</v>
      </c>
      <c r="J3" s="1" t="s">
        <v>16</v>
      </c>
      <c r="K3" s="1">
        <v>5000</v>
      </c>
      <c r="L3" s="1" t="s">
        <v>15</v>
      </c>
      <c r="M3" s="1">
        <v>1.71</v>
      </c>
      <c r="N3" s="1"/>
      <c r="O3" s="1"/>
      <c r="P3" s="1">
        <v>20260</v>
      </c>
      <c r="Q3" s="1" t="s">
        <v>135</v>
      </c>
      <c r="R3" s="1">
        <v>9520</v>
      </c>
      <c r="S3" s="1" t="s">
        <v>137</v>
      </c>
      <c r="T3" s="1">
        <v>1840</v>
      </c>
      <c r="U3" s="1" t="s">
        <v>136</v>
      </c>
      <c r="V3" s="1">
        <v>208.86</v>
      </c>
      <c r="W3" s="1">
        <v>208.86</v>
      </c>
      <c r="X3" s="1"/>
      <c r="Y3" s="1"/>
      <c r="Z3" s="1"/>
      <c r="AA3" s="1"/>
    </row>
    <row r="4" spans="1:27" x14ac:dyDescent="0.35">
      <c r="A4" s="1">
        <v>3</v>
      </c>
      <c r="B4" s="1" t="s">
        <v>13</v>
      </c>
      <c r="C4" s="1">
        <v>2</v>
      </c>
      <c r="D4" s="1">
        <v>1</v>
      </c>
      <c r="E4" s="1">
        <v>5000</v>
      </c>
      <c r="F4" s="1" t="s">
        <v>5</v>
      </c>
      <c r="G4" s="1">
        <v>0.9</v>
      </c>
      <c r="H4" s="1" t="s">
        <v>17</v>
      </c>
      <c r="I4" s="1">
        <v>0.46511000000000002</v>
      </c>
      <c r="J4" s="1" t="s">
        <v>19</v>
      </c>
      <c r="K4" s="1">
        <v>2500</v>
      </c>
      <c r="L4" s="1" t="s">
        <v>18</v>
      </c>
      <c r="M4" s="1">
        <v>1.26</v>
      </c>
      <c r="N4" s="1"/>
      <c r="O4" s="1"/>
      <c r="P4" s="1">
        <v>9620</v>
      </c>
      <c r="Q4" s="1" t="s">
        <v>270</v>
      </c>
      <c r="R4" s="1">
        <v>3910</v>
      </c>
      <c r="S4" s="1" t="s">
        <v>140</v>
      </c>
      <c r="T4" s="1">
        <v>3640</v>
      </c>
      <c r="U4" s="1" t="s">
        <v>139</v>
      </c>
      <c r="V4" s="1">
        <v>38.31</v>
      </c>
      <c r="W4" s="1">
        <v>38.31</v>
      </c>
      <c r="X4" s="1"/>
      <c r="Y4" s="1"/>
      <c r="Z4" s="1"/>
      <c r="AA4" s="1"/>
    </row>
    <row r="5" spans="1:27" x14ac:dyDescent="0.35">
      <c r="A5" s="1">
        <v>4</v>
      </c>
      <c r="B5" s="1" t="s">
        <v>13</v>
      </c>
      <c r="C5" s="1">
        <v>3</v>
      </c>
      <c r="D5" s="1">
        <v>1</v>
      </c>
      <c r="E5" s="1">
        <v>5000</v>
      </c>
      <c r="F5" s="1" t="s">
        <v>5</v>
      </c>
      <c r="G5" s="1">
        <v>0.83033000000000001</v>
      </c>
      <c r="H5" s="1" t="s">
        <v>20</v>
      </c>
      <c r="I5" s="1">
        <v>0.41206999999999999</v>
      </c>
      <c r="J5" s="1" t="s">
        <v>22</v>
      </c>
      <c r="K5" s="1">
        <v>3330</v>
      </c>
      <c r="L5" s="1" t="s">
        <v>21</v>
      </c>
      <c r="M5" s="1">
        <v>1.29</v>
      </c>
      <c r="N5" s="1"/>
      <c r="O5" s="1"/>
      <c r="P5" s="1">
        <v>6910</v>
      </c>
      <c r="Q5" s="1" t="s">
        <v>141</v>
      </c>
      <c r="R5" s="1">
        <v>3200</v>
      </c>
      <c r="S5" s="1" t="s">
        <v>143</v>
      </c>
      <c r="T5" s="1">
        <v>4250</v>
      </c>
      <c r="U5" s="1" t="s">
        <v>142</v>
      </c>
      <c r="V5" s="1">
        <v>2040</v>
      </c>
      <c r="W5" s="1" t="s">
        <v>145</v>
      </c>
      <c r="X5" s="1"/>
      <c r="Y5" s="1"/>
      <c r="Z5" s="1"/>
      <c r="AA5" s="1"/>
    </row>
    <row r="6" spans="1:27" x14ac:dyDescent="0.35">
      <c r="A6" s="1">
        <v>5</v>
      </c>
      <c r="B6" s="1" t="s">
        <v>13</v>
      </c>
      <c r="C6" s="1">
        <v>4</v>
      </c>
      <c r="D6" s="1">
        <v>1</v>
      </c>
      <c r="E6" s="1">
        <v>5000</v>
      </c>
      <c r="F6" s="1" t="s">
        <v>5</v>
      </c>
      <c r="G6" s="1">
        <v>0.86</v>
      </c>
      <c r="H6" s="1" t="s">
        <v>194</v>
      </c>
      <c r="I6" s="1">
        <v>0.31283999999999995</v>
      </c>
      <c r="J6" s="1" t="s">
        <v>24</v>
      </c>
      <c r="K6" s="1">
        <v>2500</v>
      </c>
      <c r="L6" s="1" t="s">
        <v>25</v>
      </c>
      <c r="M6" s="1">
        <v>0.56999999999999995</v>
      </c>
      <c r="N6" s="1"/>
      <c r="O6" s="1"/>
      <c r="P6" s="1">
        <v>2.17</v>
      </c>
      <c r="Q6" s="1" t="s">
        <v>146</v>
      </c>
      <c r="R6" s="1">
        <v>10.09</v>
      </c>
      <c r="S6" s="1" t="s">
        <v>147</v>
      </c>
      <c r="T6" s="1">
        <v>5050</v>
      </c>
      <c r="U6" s="1" t="s">
        <v>148</v>
      </c>
      <c r="V6" s="1">
        <v>311.38</v>
      </c>
      <c r="W6" s="1">
        <v>311.38</v>
      </c>
      <c r="X6" s="1"/>
      <c r="Y6" s="1"/>
      <c r="Z6" s="1"/>
      <c r="AA6" s="1"/>
    </row>
    <row r="7" spans="1:27" x14ac:dyDescent="0.35">
      <c r="A7" s="1">
        <v>6</v>
      </c>
      <c r="B7" s="1" t="s">
        <v>13</v>
      </c>
      <c r="C7" s="1">
        <v>5</v>
      </c>
      <c r="D7" s="1">
        <v>1</v>
      </c>
      <c r="E7" s="1">
        <v>5000</v>
      </c>
      <c r="F7" s="1" t="s">
        <v>5</v>
      </c>
      <c r="G7" s="1">
        <v>0.68322000000000005</v>
      </c>
      <c r="H7" s="1" t="s">
        <v>10</v>
      </c>
      <c r="I7" s="1">
        <v>0.31420999999999999</v>
      </c>
      <c r="J7" s="1" t="s">
        <v>271</v>
      </c>
      <c r="K7" s="1">
        <v>3000</v>
      </c>
      <c r="L7" s="1" t="s">
        <v>12</v>
      </c>
      <c r="M7" s="1">
        <v>0.7</v>
      </c>
      <c r="N7" s="1"/>
      <c r="O7" s="1"/>
      <c r="P7" s="1">
        <v>1.9</v>
      </c>
      <c r="Q7" s="1" t="s">
        <v>132</v>
      </c>
      <c r="R7" s="1">
        <v>7.58</v>
      </c>
      <c r="S7" s="1" t="s">
        <v>133</v>
      </c>
      <c r="T7" s="1">
        <v>5280</v>
      </c>
      <c r="U7" s="1" t="s">
        <v>134</v>
      </c>
      <c r="V7" s="1">
        <v>540.12</v>
      </c>
      <c r="W7" s="1">
        <v>540.12</v>
      </c>
      <c r="X7" s="1"/>
      <c r="Y7" s="1"/>
      <c r="Z7" s="1"/>
      <c r="AA7" s="1"/>
    </row>
    <row r="8" spans="1:27" x14ac:dyDescent="0.35">
      <c r="A8" s="1">
        <v>7</v>
      </c>
      <c r="B8" s="1" t="s">
        <v>13</v>
      </c>
      <c r="C8" s="1">
        <v>6</v>
      </c>
      <c r="D8" s="1">
        <v>1</v>
      </c>
      <c r="E8" s="1">
        <v>5000</v>
      </c>
      <c r="F8" s="1" t="s">
        <v>5</v>
      </c>
      <c r="G8" s="1">
        <v>0.63180999999999998</v>
      </c>
      <c r="H8" s="1" t="s">
        <v>26</v>
      </c>
      <c r="I8" s="1">
        <v>0.30408999999999997</v>
      </c>
      <c r="J8" s="1" t="s">
        <v>28</v>
      </c>
      <c r="K8" s="1">
        <v>3330</v>
      </c>
      <c r="L8" s="1" t="s">
        <v>27</v>
      </c>
      <c r="M8" s="1">
        <v>0.8</v>
      </c>
      <c r="N8" s="1"/>
      <c r="O8" s="1"/>
      <c r="P8" s="1">
        <v>1.94</v>
      </c>
      <c r="Q8" s="1" t="s">
        <v>149</v>
      </c>
      <c r="R8" s="1">
        <v>8.16</v>
      </c>
      <c r="S8" s="1" t="s">
        <v>154</v>
      </c>
      <c r="T8" s="1">
        <v>5270</v>
      </c>
      <c r="U8" s="1" t="s">
        <v>155</v>
      </c>
      <c r="V8" s="1">
        <v>568.54999999999995</v>
      </c>
      <c r="W8" s="1">
        <v>568.54999999999995</v>
      </c>
      <c r="X8" s="1"/>
      <c r="Y8" s="1"/>
      <c r="Z8" s="1"/>
      <c r="AA8" s="1"/>
    </row>
    <row r="9" spans="1:27" x14ac:dyDescent="0.35">
      <c r="A9" s="1">
        <v>8</v>
      </c>
      <c r="B9" s="1" t="s">
        <v>13</v>
      </c>
      <c r="C9" s="1">
        <v>7</v>
      </c>
      <c r="D9" s="1">
        <v>1</v>
      </c>
      <c r="E9" s="1">
        <v>5000</v>
      </c>
      <c r="F9" s="1" t="s">
        <v>5</v>
      </c>
      <c r="G9" s="1">
        <v>299.8</v>
      </c>
      <c r="H9" s="1" t="s">
        <v>163</v>
      </c>
      <c r="I9" s="1">
        <v>843.8</v>
      </c>
      <c r="J9" s="1" t="s">
        <v>272</v>
      </c>
      <c r="K9" s="1">
        <v>3110</v>
      </c>
      <c r="L9" s="1" t="s">
        <v>165</v>
      </c>
      <c r="M9" s="1">
        <v>429.55</v>
      </c>
      <c r="N9" s="1"/>
      <c r="O9" s="1"/>
      <c r="P9" s="1">
        <v>1.59</v>
      </c>
      <c r="Q9" s="1" t="s">
        <v>144</v>
      </c>
      <c r="R9" s="1">
        <v>0.64405999999999997</v>
      </c>
      <c r="S9" s="1" t="s">
        <v>267</v>
      </c>
      <c r="T9" s="1">
        <v>5270</v>
      </c>
      <c r="U9" s="1" t="s">
        <v>155</v>
      </c>
      <c r="V9" s="1">
        <v>438.52</v>
      </c>
      <c r="W9" s="1">
        <v>438.52</v>
      </c>
      <c r="X9" s="1"/>
      <c r="Y9" s="1"/>
      <c r="Z9" s="1" t="s">
        <v>281</v>
      </c>
      <c r="AA9" s="1"/>
    </row>
    <row r="10" spans="1:27" x14ac:dyDescent="0.35">
      <c r="A10" s="1">
        <v>9</v>
      </c>
      <c r="B10" s="1" t="s">
        <v>13</v>
      </c>
      <c r="C10" s="1">
        <v>8</v>
      </c>
      <c r="D10" s="1">
        <v>1</v>
      </c>
      <c r="E10" s="1">
        <v>5000</v>
      </c>
      <c r="F10" s="1" t="s">
        <v>5</v>
      </c>
      <c r="G10" s="1">
        <v>18.170000000000002</v>
      </c>
      <c r="H10" s="1" t="s">
        <v>30</v>
      </c>
      <c r="I10" s="1">
        <v>103.63</v>
      </c>
      <c r="J10" s="1" t="s">
        <v>32</v>
      </c>
      <c r="K10" s="1">
        <v>2560</v>
      </c>
      <c r="L10" s="1" t="s">
        <v>31</v>
      </c>
      <c r="M10" s="1">
        <v>98.73</v>
      </c>
      <c r="N10" s="1"/>
      <c r="O10" s="1"/>
      <c r="P10" s="1">
        <v>1.71</v>
      </c>
      <c r="Q10" s="1" t="s">
        <v>157</v>
      </c>
      <c r="R10" s="1">
        <v>0.67576000000000003</v>
      </c>
      <c r="S10" s="1" t="s">
        <v>158</v>
      </c>
      <c r="T10" s="1">
        <v>5270</v>
      </c>
      <c r="U10" s="1" t="s">
        <v>155</v>
      </c>
      <c r="V10" s="1">
        <v>466.02</v>
      </c>
      <c r="W10" s="1">
        <v>466.02</v>
      </c>
      <c r="X10" s="1"/>
      <c r="Y10" s="1"/>
      <c r="Z10" s="1"/>
      <c r="AA10" s="1"/>
    </row>
    <row r="11" spans="1:27" x14ac:dyDescent="0.35">
      <c r="A11" s="1">
        <v>10</v>
      </c>
      <c r="B11" s="1" t="s">
        <v>13</v>
      </c>
      <c r="C11" s="1">
        <v>9</v>
      </c>
      <c r="D11" s="1">
        <v>1</v>
      </c>
      <c r="E11" s="1">
        <v>5000</v>
      </c>
      <c r="F11" s="1" t="s">
        <v>5</v>
      </c>
      <c r="G11" s="1">
        <v>15.95</v>
      </c>
      <c r="H11" s="1" t="s">
        <v>33</v>
      </c>
      <c r="I11" s="1">
        <v>93.86</v>
      </c>
      <c r="J11" s="1" t="s">
        <v>35</v>
      </c>
      <c r="K11" s="1">
        <v>2270</v>
      </c>
      <c r="L11" s="1" t="s">
        <v>34</v>
      </c>
      <c r="M11" s="1">
        <v>82.27</v>
      </c>
      <c r="N11" s="1"/>
      <c r="O11" s="1"/>
      <c r="P11" s="1">
        <v>1.76</v>
      </c>
      <c r="Q11" s="1" t="s">
        <v>159</v>
      </c>
      <c r="R11" s="1">
        <v>0.6801799999999999</v>
      </c>
      <c r="S11" s="1" t="s">
        <v>160</v>
      </c>
      <c r="T11" s="1">
        <v>5260</v>
      </c>
      <c r="U11" s="1" t="s">
        <v>161</v>
      </c>
      <c r="V11" s="1">
        <v>460.45</v>
      </c>
      <c r="W11" s="1">
        <v>460.45</v>
      </c>
      <c r="X11" s="1"/>
      <c r="Y11" s="1"/>
      <c r="Z11" s="1"/>
      <c r="AA11" s="1"/>
    </row>
    <row r="12" spans="1:27" x14ac:dyDescent="0.35">
      <c r="A12" s="1">
        <v>11</v>
      </c>
      <c r="B12" s="1" t="s">
        <v>13</v>
      </c>
      <c r="C12" s="1">
        <v>10</v>
      </c>
      <c r="D12" s="1">
        <v>1</v>
      </c>
      <c r="E12" s="1">
        <v>5000</v>
      </c>
      <c r="F12" s="1" t="s">
        <v>5</v>
      </c>
      <c r="G12" s="1">
        <v>667.29</v>
      </c>
      <c r="H12" s="1" t="s">
        <v>36</v>
      </c>
      <c r="I12" s="1">
        <v>1590</v>
      </c>
      <c r="J12" s="1" t="s">
        <v>37</v>
      </c>
      <c r="K12" s="1">
        <v>3500</v>
      </c>
      <c r="L12" s="1" t="s">
        <v>38</v>
      </c>
      <c r="M12" s="1">
        <v>496</v>
      </c>
      <c r="N12" s="1"/>
      <c r="O12" s="1"/>
      <c r="P12" s="1">
        <v>1.78</v>
      </c>
      <c r="Q12" s="1" t="s">
        <v>151</v>
      </c>
      <c r="R12" s="1">
        <v>0.69550000000000001</v>
      </c>
      <c r="S12" s="1" t="s">
        <v>162</v>
      </c>
      <c r="T12" s="1">
        <v>5270</v>
      </c>
      <c r="U12" s="1" t="s">
        <v>155</v>
      </c>
      <c r="V12" s="1">
        <v>446.93</v>
      </c>
      <c r="W12" s="1">
        <v>446.93</v>
      </c>
      <c r="X12" s="1"/>
      <c r="Y12" s="1"/>
      <c r="Z12" s="1"/>
      <c r="AA12" s="1"/>
    </row>
    <row r="13" spans="1:27" x14ac:dyDescent="0.35">
      <c r="A13" s="1">
        <v>12</v>
      </c>
      <c r="B13" s="1" t="s">
        <v>3</v>
      </c>
      <c r="C13" s="1">
        <v>5</v>
      </c>
      <c r="D13" s="1">
        <v>1</v>
      </c>
      <c r="E13" s="1">
        <v>50</v>
      </c>
      <c r="F13" s="1" t="s">
        <v>5</v>
      </c>
      <c r="G13" s="1">
        <v>0.71877000000000002</v>
      </c>
      <c r="H13" s="1" t="s">
        <v>39</v>
      </c>
      <c r="I13" s="1">
        <v>0.28691</v>
      </c>
      <c r="J13" s="1" t="s">
        <v>40</v>
      </c>
      <c r="K13" s="1">
        <v>29</v>
      </c>
      <c r="L13" s="1">
        <v>29</v>
      </c>
      <c r="M13" s="1">
        <v>0</v>
      </c>
      <c r="N13" s="1"/>
      <c r="O13" s="1"/>
      <c r="P13" s="1">
        <v>1.56</v>
      </c>
      <c r="Q13" s="1" t="s">
        <v>268</v>
      </c>
      <c r="R13" s="1">
        <v>0.33935000000000004</v>
      </c>
      <c r="S13" s="1" t="s">
        <v>167</v>
      </c>
      <c r="T13" s="1">
        <v>50.61</v>
      </c>
      <c r="U13" s="1">
        <v>50.61</v>
      </c>
      <c r="V13" s="1">
        <v>80.83</v>
      </c>
      <c r="W13" s="1">
        <v>80.83</v>
      </c>
      <c r="X13" s="1"/>
      <c r="Y13" s="1"/>
      <c r="Z13" s="1"/>
      <c r="AA13" s="1"/>
    </row>
    <row r="14" spans="1:27" x14ac:dyDescent="0.35">
      <c r="A14" s="1">
        <v>13</v>
      </c>
      <c r="B14" s="1" t="s">
        <v>3</v>
      </c>
      <c r="C14" s="1">
        <v>5</v>
      </c>
      <c r="D14" s="1">
        <v>1</v>
      </c>
      <c r="E14" s="1">
        <v>100</v>
      </c>
      <c r="F14" s="1" t="s">
        <v>5</v>
      </c>
      <c r="G14" s="1">
        <v>0.67735000000000001</v>
      </c>
      <c r="H14" s="1" t="s">
        <v>41</v>
      </c>
      <c r="I14" s="1">
        <v>0.29143000000000002</v>
      </c>
      <c r="J14" s="1" t="s">
        <v>42</v>
      </c>
      <c r="K14" s="1">
        <v>59</v>
      </c>
      <c r="L14" s="1">
        <v>59</v>
      </c>
      <c r="M14" s="1">
        <v>0</v>
      </c>
      <c r="N14" s="1"/>
      <c r="O14" s="1"/>
      <c r="P14" s="1">
        <v>1.74</v>
      </c>
      <c r="Q14" s="1" t="s">
        <v>169</v>
      </c>
      <c r="R14" s="1">
        <v>0.45602999999999999</v>
      </c>
      <c r="S14" s="1" t="s">
        <v>168</v>
      </c>
      <c r="T14" s="1">
        <v>102.01</v>
      </c>
      <c r="U14" s="1">
        <v>102.01</v>
      </c>
      <c r="V14" s="1">
        <v>94.63</v>
      </c>
      <c r="W14" s="1">
        <v>94.63</v>
      </c>
      <c r="X14" s="1"/>
      <c r="Y14" s="1"/>
      <c r="Z14" s="1"/>
      <c r="AA14" s="1"/>
    </row>
    <row r="15" spans="1:27" x14ac:dyDescent="0.35">
      <c r="A15" s="1">
        <v>14</v>
      </c>
      <c r="B15" s="1" t="s">
        <v>3</v>
      </c>
      <c r="C15" s="1">
        <v>5</v>
      </c>
      <c r="D15" s="1">
        <v>1</v>
      </c>
      <c r="E15" s="1">
        <v>500</v>
      </c>
      <c r="F15" s="1" t="s">
        <v>5</v>
      </c>
      <c r="G15" s="1">
        <v>0.62056</v>
      </c>
      <c r="H15" s="1" t="s">
        <v>277</v>
      </c>
      <c r="I15" s="1">
        <v>0.29161999999999999</v>
      </c>
      <c r="J15" s="1" t="s">
        <v>273</v>
      </c>
      <c r="K15" s="1">
        <v>299.83</v>
      </c>
      <c r="L15" s="1">
        <v>299.83</v>
      </c>
      <c r="M15" s="1">
        <v>0.37</v>
      </c>
      <c r="N15" s="1"/>
      <c r="O15" s="1"/>
      <c r="P15" s="1">
        <v>1.91</v>
      </c>
      <c r="Q15" s="1" t="s">
        <v>269</v>
      </c>
      <c r="R15" s="1">
        <v>0.50737999999999994</v>
      </c>
      <c r="S15" s="1" t="s">
        <v>171</v>
      </c>
      <c r="T15" s="1">
        <v>531.91999999999996</v>
      </c>
      <c r="U15" s="1">
        <v>531.91999999999996</v>
      </c>
      <c r="V15" s="1">
        <v>145.88</v>
      </c>
      <c r="W15" s="1">
        <v>145.88</v>
      </c>
      <c r="X15" s="1"/>
      <c r="Y15" s="1"/>
      <c r="Z15" s="1"/>
      <c r="AA15" s="1"/>
    </row>
    <row r="16" spans="1:27" x14ac:dyDescent="0.35">
      <c r="A16" s="1">
        <v>15</v>
      </c>
      <c r="B16" s="1" t="s">
        <v>3</v>
      </c>
      <c r="C16" s="1">
        <v>5</v>
      </c>
      <c r="D16" s="1">
        <v>1</v>
      </c>
      <c r="E16" s="1">
        <v>1000</v>
      </c>
      <c r="F16" s="1" t="s">
        <v>5</v>
      </c>
      <c r="G16" s="1">
        <v>0.61951000000000001</v>
      </c>
      <c r="H16" s="1" t="s">
        <v>45</v>
      </c>
      <c r="I16" s="1">
        <v>0.28887000000000002</v>
      </c>
      <c r="J16" s="1" t="s">
        <v>46</v>
      </c>
      <c r="K16" s="1">
        <v>600</v>
      </c>
      <c r="L16" s="1">
        <v>600</v>
      </c>
      <c r="M16" s="1">
        <v>0</v>
      </c>
      <c r="N16" s="1"/>
      <c r="O16" s="1"/>
      <c r="P16" s="1">
        <v>2.13</v>
      </c>
      <c r="Q16" s="1" t="s">
        <v>172</v>
      </c>
      <c r="R16" s="1">
        <v>0.56796000000000002</v>
      </c>
      <c r="S16" s="1" t="s">
        <v>173</v>
      </c>
      <c r="T16" s="1">
        <v>1050</v>
      </c>
      <c r="U16" s="1" t="s">
        <v>174</v>
      </c>
      <c r="V16" s="1">
        <v>135.80000000000001</v>
      </c>
      <c r="W16" s="1">
        <v>135.80000000000001</v>
      </c>
      <c r="X16" s="1"/>
      <c r="Y16" s="1"/>
      <c r="Z16" s="1"/>
      <c r="AA16" s="1"/>
    </row>
    <row r="17" spans="1:27" x14ac:dyDescent="0.35">
      <c r="A17" s="1">
        <v>16</v>
      </c>
      <c r="B17" s="1" t="s">
        <v>3</v>
      </c>
      <c r="C17" s="1">
        <v>5</v>
      </c>
      <c r="D17" s="1">
        <v>1</v>
      </c>
      <c r="E17" s="1">
        <v>2000</v>
      </c>
      <c r="F17" s="1" t="s">
        <v>5</v>
      </c>
      <c r="G17" s="1">
        <v>0.61329999999999996</v>
      </c>
      <c r="H17" s="1" t="s">
        <v>47</v>
      </c>
      <c r="I17" s="1">
        <v>0.29801</v>
      </c>
      <c r="J17" s="1" t="s">
        <v>48</v>
      </c>
      <c r="K17" s="1">
        <v>1200</v>
      </c>
      <c r="L17" s="1" t="s">
        <v>49</v>
      </c>
      <c r="M17" s="1">
        <v>0.57999999999999996</v>
      </c>
      <c r="N17" s="1"/>
      <c r="O17" s="1"/>
      <c r="P17" s="1">
        <v>2</v>
      </c>
      <c r="Q17" s="1" t="s">
        <v>175</v>
      </c>
      <c r="R17" s="1">
        <v>0.66322000000000003</v>
      </c>
      <c r="S17" s="1" t="s">
        <v>176</v>
      </c>
      <c r="T17" s="1">
        <v>2110</v>
      </c>
      <c r="U17" s="1" t="s">
        <v>177</v>
      </c>
      <c r="V17" s="1">
        <v>213.32</v>
      </c>
      <c r="W17" s="1">
        <v>213.32</v>
      </c>
      <c r="X17" s="1"/>
      <c r="Y17" s="1"/>
      <c r="Z17" s="1"/>
      <c r="AA17" s="1"/>
    </row>
    <row r="18" spans="1:27" x14ac:dyDescent="0.35">
      <c r="A18" s="1">
        <v>17</v>
      </c>
      <c r="B18" s="1" t="s">
        <v>3</v>
      </c>
      <c r="C18" s="1">
        <v>5</v>
      </c>
      <c r="D18" s="1">
        <v>1</v>
      </c>
      <c r="E18" s="1">
        <v>3000</v>
      </c>
      <c r="F18" s="1" t="s">
        <v>5</v>
      </c>
      <c r="G18" s="1">
        <v>0.60129999999999995</v>
      </c>
      <c r="H18" s="1" t="s">
        <v>50</v>
      </c>
      <c r="I18" s="1">
        <v>0.29532999999999998</v>
      </c>
      <c r="J18" s="1" t="s">
        <v>51</v>
      </c>
      <c r="K18" s="1">
        <v>1800</v>
      </c>
      <c r="L18" s="1" t="s">
        <v>52</v>
      </c>
      <c r="M18" s="1">
        <v>5.23</v>
      </c>
      <c r="N18" s="1"/>
      <c r="O18" s="1"/>
      <c r="P18" s="1">
        <v>1.74</v>
      </c>
      <c r="Q18" s="1" t="s">
        <v>169</v>
      </c>
      <c r="R18" s="1">
        <v>0.63151999999999997</v>
      </c>
      <c r="S18" s="1" t="s">
        <v>178</v>
      </c>
      <c r="T18" s="1">
        <v>3160</v>
      </c>
      <c r="U18" s="1" t="s">
        <v>179</v>
      </c>
      <c r="V18" s="1">
        <v>260.38</v>
      </c>
      <c r="W18" s="1">
        <v>260.38</v>
      </c>
      <c r="X18" s="1"/>
      <c r="Y18" s="1"/>
      <c r="Z18" s="1"/>
      <c r="AA18" s="1"/>
    </row>
    <row r="19" spans="1:27" x14ac:dyDescent="0.35">
      <c r="A19" s="1">
        <v>18</v>
      </c>
      <c r="B19" s="1" t="s">
        <v>3</v>
      </c>
      <c r="C19" s="1">
        <v>5</v>
      </c>
      <c r="D19" s="1">
        <v>1</v>
      </c>
      <c r="E19" s="1">
        <v>4000</v>
      </c>
      <c r="F19" s="1" t="s">
        <v>5</v>
      </c>
      <c r="G19" s="1">
        <v>0.63502999999999998</v>
      </c>
      <c r="H19" s="1" t="s">
        <v>53</v>
      </c>
      <c r="I19" s="1">
        <v>0.29749000000000003</v>
      </c>
      <c r="J19" s="1" t="s">
        <v>54</v>
      </c>
      <c r="K19" s="1">
        <v>2400</v>
      </c>
      <c r="L19" s="1" t="s">
        <v>55</v>
      </c>
      <c r="M19" s="1">
        <v>4.33</v>
      </c>
      <c r="N19" s="1"/>
      <c r="O19" s="1"/>
      <c r="P19" s="1">
        <v>1.52</v>
      </c>
      <c r="Q19" s="1" t="s">
        <v>180</v>
      </c>
      <c r="R19" s="1">
        <v>0.61717</v>
      </c>
      <c r="S19" s="1" t="s">
        <v>181</v>
      </c>
      <c r="T19" s="1">
        <v>4220</v>
      </c>
      <c r="U19" s="1" t="s">
        <v>182</v>
      </c>
      <c r="V19" s="1">
        <v>317.79000000000002</v>
      </c>
      <c r="W19" s="1">
        <v>317.79000000000002</v>
      </c>
      <c r="X19" s="1"/>
      <c r="Y19" s="1"/>
      <c r="Z19" s="1"/>
      <c r="AA19" s="1"/>
    </row>
    <row r="20" spans="1:27" x14ac:dyDescent="0.35">
      <c r="A20" s="1">
        <v>19</v>
      </c>
      <c r="B20" s="1" t="s">
        <v>3</v>
      </c>
      <c r="C20" s="1">
        <v>5</v>
      </c>
      <c r="D20" s="1">
        <v>1</v>
      </c>
      <c r="E20" s="1">
        <v>5000</v>
      </c>
      <c r="F20" s="1" t="s">
        <v>5</v>
      </c>
      <c r="G20" s="1">
        <v>0.68322000000000005</v>
      </c>
      <c r="H20" s="1" t="s">
        <v>10</v>
      </c>
      <c r="I20" s="1">
        <v>0.31420999999999999</v>
      </c>
      <c r="J20" s="1" t="s">
        <v>271</v>
      </c>
      <c r="K20" s="1">
        <v>3000</v>
      </c>
      <c r="L20" s="1" t="s">
        <v>12</v>
      </c>
      <c r="M20" s="1">
        <v>0.7</v>
      </c>
      <c r="N20" s="1"/>
      <c r="O20" s="1"/>
      <c r="P20" s="1">
        <v>1.9</v>
      </c>
      <c r="Q20" s="1" t="s">
        <v>132</v>
      </c>
      <c r="R20" s="1">
        <v>7.58</v>
      </c>
      <c r="S20" s="1" t="s">
        <v>133</v>
      </c>
      <c r="T20" s="1">
        <v>5280</v>
      </c>
      <c r="U20" s="1" t="s">
        <v>134</v>
      </c>
      <c r="V20" s="1">
        <v>540.12</v>
      </c>
      <c r="W20" s="1">
        <v>540.12</v>
      </c>
      <c r="X20" s="1"/>
      <c r="Y20" s="1"/>
      <c r="Z20" s="1"/>
      <c r="AA20" s="1"/>
    </row>
    <row r="21" spans="1:27" x14ac:dyDescent="0.35">
      <c r="A21" s="1">
        <v>20</v>
      </c>
      <c r="B21" s="1" t="s">
        <v>3</v>
      </c>
      <c r="C21" s="1">
        <v>5</v>
      </c>
      <c r="D21" s="1">
        <v>1</v>
      </c>
      <c r="E21" s="1">
        <v>6000</v>
      </c>
      <c r="F21" s="1" t="s">
        <v>5</v>
      </c>
      <c r="G21" s="1">
        <v>0.84445999999999999</v>
      </c>
      <c r="H21" s="1" t="s">
        <v>56</v>
      </c>
      <c r="I21" s="1">
        <v>0.31433999999999995</v>
      </c>
      <c r="J21" s="1" t="s">
        <v>57</v>
      </c>
      <c r="K21" s="1">
        <v>3600</v>
      </c>
      <c r="L21" s="1" t="s">
        <v>58</v>
      </c>
      <c r="M21" s="1">
        <v>0.7</v>
      </c>
      <c r="N21" s="1"/>
      <c r="O21" s="1"/>
      <c r="P21" s="1">
        <v>1.3</v>
      </c>
      <c r="Q21" s="1" t="s">
        <v>183</v>
      </c>
      <c r="R21" s="1">
        <v>0.58110000000000006</v>
      </c>
      <c r="S21" s="1" t="s">
        <v>184</v>
      </c>
      <c r="T21" s="1">
        <v>6330</v>
      </c>
      <c r="U21" s="1" t="s">
        <v>185</v>
      </c>
      <c r="V21" s="1">
        <v>493.42</v>
      </c>
      <c r="W21" s="1">
        <v>493.42</v>
      </c>
      <c r="X21" s="1"/>
      <c r="Y21" s="1"/>
      <c r="Z21" s="1"/>
      <c r="AA21" s="1"/>
    </row>
    <row r="22" spans="1:27" x14ac:dyDescent="0.35">
      <c r="A22" s="1">
        <v>21</v>
      </c>
      <c r="B22" s="1" t="s">
        <v>3</v>
      </c>
      <c r="C22" s="1">
        <v>5</v>
      </c>
      <c r="D22" s="1">
        <v>1</v>
      </c>
      <c r="E22" s="1">
        <v>7000</v>
      </c>
      <c r="F22" s="1" t="s">
        <v>5</v>
      </c>
      <c r="G22" s="1">
        <v>0.86</v>
      </c>
      <c r="H22" s="3" t="s">
        <v>194</v>
      </c>
      <c r="I22" s="1">
        <v>0.39397000000000004</v>
      </c>
      <c r="J22" s="1" t="s">
        <v>195</v>
      </c>
      <c r="K22" s="1">
        <v>4200</v>
      </c>
      <c r="L22" s="1" t="s">
        <v>196</v>
      </c>
      <c r="M22" s="1">
        <v>1.49</v>
      </c>
      <c r="N22" s="1"/>
      <c r="O22" s="1"/>
      <c r="P22" s="1">
        <v>1.25</v>
      </c>
      <c r="Q22" s="1" t="s">
        <v>187</v>
      </c>
      <c r="R22" s="1">
        <v>0.57122000000000006</v>
      </c>
      <c r="S22" s="1" t="s">
        <v>188</v>
      </c>
      <c r="T22" s="1">
        <v>7390</v>
      </c>
      <c r="U22" s="1" t="s">
        <v>189</v>
      </c>
      <c r="V22" s="1">
        <v>538.37</v>
      </c>
      <c r="W22" s="1">
        <v>538.37</v>
      </c>
      <c r="X22" s="1"/>
      <c r="Y22" s="1"/>
      <c r="Z22" s="1"/>
      <c r="AA22" s="1"/>
    </row>
    <row r="23" spans="1:27" x14ac:dyDescent="0.35">
      <c r="A23" s="1">
        <v>22</v>
      </c>
      <c r="B23" s="1" t="s">
        <v>3</v>
      </c>
      <c r="C23" s="1">
        <v>5</v>
      </c>
      <c r="D23" s="1">
        <v>1</v>
      </c>
      <c r="E23" s="1">
        <v>8000</v>
      </c>
      <c r="F23" s="1" t="s">
        <v>5</v>
      </c>
      <c r="G23" s="1">
        <v>0.82501000000000002</v>
      </c>
      <c r="H23" s="1" t="s">
        <v>59</v>
      </c>
      <c r="I23" s="1">
        <v>0.42316000000000004</v>
      </c>
      <c r="J23" s="1" t="s">
        <v>61</v>
      </c>
      <c r="K23" s="1">
        <v>4800</v>
      </c>
      <c r="L23" s="1" t="s">
        <v>62</v>
      </c>
      <c r="M23" s="1">
        <v>1.49</v>
      </c>
      <c r="N23" s="1"/>
      <c r="O23" s="1"/>
      <c r="P23" s="1">
        <v>1.35</v>
      </c>
      <c r="Q23" s="1" t="s">
        <v>152</v>
      </c>
      <c r="R23" s="1">
        <v>0.64200999999999997</v>
      </c>
      <c r="S23" s="1" t="s">
        <v>190</v>
      </c>
      <c r="T23" s="1">
        <v>8440</v>
      </c>
      <c r="U23" s="1" t="s">
        <v>186</v>
      </c>
      <c r="V23" s="1">
        <v>579.58000000000004</v>
      </c>
      <c r="W23" s="1">
        <v>579.58000000000004</v>
      </c>
      <c r="X23" s="1"/>
      <c r="Y23" s="1"/>
      <c r="Z23" s="1"/>
      <c r="AA23" s="1"/>
    </row>
    <row r="24" spans="1:27" x14ac:dyDescent="0.35">
      <c r="A24" s="1">
        <v>23</v>
      </c>
      <c r="B24" s="1" t="s">
        <v>3</v>
      </c>
      <c r="C24" s="1">
        <v>5</v>
      </c>
      <c r="D24" s="1">
        <v>1</v>
      </c>
      <c r="E24" s="1">
        <v>9000</v>
      </c>
      <c r="F24" s="1" t="s">
        <v>5</v>
      </c>
      <c r="G24" s="1">
        <v>0.84958</v>
      </c>
      <c r="H24" s="3" t="s">
        <v>223</v>
      </c>
      <c r="I24" s="1">
        <v>0.42698000000000003</v>
      </c>
      <c r="J24" s="1" t="s">
        <v>275</v>
      </c>
      <c r="K24" s="1">
        <v>5400</v>
      </c>
      <c r="L24" s="1" t="s">
        <v>225</v>
      </c>
      <c r="M24" s="1">
        <v>1.49</v>
      </c>
      <c r="N24" s="1"/>
      <c r="O24" s="1"/>
      <c r="P24" s="1">
        <v>1.05</v>
      </c>
      <c r="Q24" s="1" t="s">
        <v>191</v>
      </c>
      <c r="R24" s="1">
        <v>0.48413999999999996</v>
      </c>
      <c r="S24" s="1" t="s">
        <v>192</v>
      </c>
      <c r="T24" s="1">
        <v>9500</v>
      </c>
      <c r="U24" s="1" t="s">
        <v>193</v>
      </c>
      <c r="V24" s="1">
        <v>600.52</v>
      </c>
      <c r="W24" s="1">
        <v>600.52</v>
      </c>
      <c r="X24" s="1"/>
      <c r="Y24" s="1"/>
      <c r="Z24" s="1"/>
      <c r="AA24" s="1"/>
    </row>
    <row r="25" spans="1:27" x14ac:dyDescent="0.35">
      <c r="A25" s="1">
        <v>24</v>
      </c>
      <c r="B25" s="1" t="s">
        <v>3</v>
      </c>
      <c r="C25" s="1">
        <v>5</v>
      </c>
      <c r="D25" s="1">
        <v>1</v>
      </c>
      <c r="E25" s="1">
        <v>10000</v>
      </c>
      <c r="F25" s="1" t="s">
        <v>5</v>
      </c>
      <c r="G25" s="1">
        <v>0.87</v>
      </c>
      <c r="H25" s="1" t="s">
        <v>63</v>
      </c>
      <c r="I25" s="1">
        <v>0.43716000000000005</v>
      </c>
      <c r="J25" s="1" t="s">
        <v>65</v>
      </c>
      <c r="K25" s="1">
        <v>6000</v>
      </c>
      <c r="L25" s="1" t="s">
        <v>64</v>
      </c>
      <c r="M25" s="1">
        <v>18.48</v>
      </c>
      <c r="N25" s="1"/>
      <c r="O25" s="1"/>
      <c r="P25" s="1">
        <v>149.69</v>
      </c>
      <c r="Q25" s="3" t="s">
        <v>197</v>
      </c>
      <c r="R25" s="1">
        <v>221.12</v>
      </c>
      <c r="S25" s="1" t="s">
        <v>199</v>
      </c>
      <c r="T25" s="1">
        <v>10550</v>
      </c>
      <c r="U25" s="1" t="s">
        <v>198</v>
      </c>
      <c r="V25" s="1">
        <v>3270</v>
      </c>
      <c r="W25" s="1" t="s">
        <v>200</v>
      </c>
      <c r="X25" s="1"/>
      <c r="Y25" s="1"/>
      <c r="Z25" s="1"/>
      <c r="AA25" s="1"/>
    </row>
    <row r="26" spans="1:27" x14ac:dyDescent="0.35">
      <c r="A26" s="1">
        <v>25</v>
      </c>
      <c r="B26" s="1" t="s">
        <v>3</v>
      </c>
      <c r="C26" s="1">
        <v>5</v>
      </c>
      <c r="D26" s="1">
        <v>1</v>
      </c>
      <c r="E26" s="1">
        <v>11000</v>
      </c>
      <c r="F26" s="1" t="s">
        <v>5</v>
      </c>
      <c r="G26" s="1">
        <v>0.89</v>
      </c>
      <c r="H26" s="1" t="s">
        <v>66</v>
      </c>
      <c r="I26" s="1">
        <v>0.45391000000000004</v>
      </c>
      <c r="J26" s="1" t="s">
        <v>68</v>
      </c>
      <c r="K26" s="1">
        <v>6600</v>
      </c>
      <c r="L26" s="1" t="s">
        <v>67</v>
      </c>
      <c r="M26" s="1">
        <v>2.56</v>
      </c>
      <c r="N26" s="1"/>
      <c r="O26" s="1"/>
      <c r="P26" s="1">
        <v>2670</v>
      </c>
      <c r="Q26" s="3" t="s">
        <v>201</v>
      </c>
      <c r="R26" s="1">
        <v>2390</v>
      </c>
      <c r="S26" s="1" t="s">
        <v>202</v>
      </c>
      <c r="T26" s="1">
        <v>9430</v>
      </c>
      <c r="U26" s="1" t="s">
        <v>203</v>
      </c>
      <c r="V26" s="1">
        <v>1980</v>
      </c>
      <c r="W26" s="1" t="s">
        <v>204</v>
      </c>
      <c r="X26" s="1"/>
      <c r="Y26" s="1"/>
      <c r="Z26" s="1"/>
      <c r="AA26" s="1"/>
    </row>
    <row r="27" spans="1:27" x14ac:dyDescent="0.35">
      <c r="A27" s="1">
        <v>26</v>
      </c>
      <c r="B27" s="1" t="s">
        <v>3</v>
      </c>
      <c r="C27" s="1">
        <v>5</v>
      </c>
      <c r="D27" s="1">
        <v>1</v>
      </c>
      <c r="E27" s="1">
        <v>12000</v>
      </c>
      <c r="F27" s="1" t="s">
        <v>5</v>
      </c>
      <c r="G27" s="1">
        <v>0.91</v>
      </c>
      <c r="H27" s="1" t="s">
        <v>69</v>
      </c>
      <c r="I27" s="1">
        <v>0.46841000000000005</v>
      </c>
      <c r="J27" s="1" t="s">
        <v>70</v>
      </c>
      <c r="K27" s="1">
        <v>7200</v>
      </c>
      <c r="L27" s="1" t="s">
        <v>71</v>
      </c>
      <c r="M27" s="1">
        <v>1.6</v>
      </c>
      <c r="N27" s="1"/>
      <c r="O27" s="1"/>
      <c r="P27" s="1">
        <v>12040</v>
      </c>
      <c r="Q27" s="1" t="s">
        <v>205</v>
      </c>
      <c r="R27" s="1">
        <v>12040</v>
      </c>
      <c r="S27" s="1" t="s">
        <v>205</v>
      </c>
      <c r="T27" s="1">
        <v>6580</v>
      </c>
      <c r="U27" s="1" t="s">
        <v>206</v>
      </c>
      <c r="V27" s="1">
        <v>2190</v>
      </c>
      <c r="W27" s="1" t="s">
        <v>207</v>
      </c>
      <c r="X27" s="1"/>
      <c r="Y27" s="1"/>
      <c r="Z27" s="1"/>
      <c r="AA27" s="1"/>
    </row>
    <row r="28" spans="1:27" x14ac:dyDescent="0.35">
      <c r="A28" s="1">
        <v>27</v>
      </c>
      <c r="B28" s="1" t="s">
        <v>3</v>
      </c>
      <c r="C28" s="1">
        <v>5</v>
      </c>
      <c r="D28" s="1">
        <v>1</v>
      </c>
      <c r="E28" s="1">
        <v>20000</v>
      </c>
      <c r="F28" s="1" t="s">
        <v>5</v>
      </c>
      <c r="G28" s="1">
        <v>0.99</v>
      </c>
      <c r="H28" s="1" t="s">
        <v>14</v>
      </c>
      <c r="I28" s="1">
        <v>0.53339000000000003</v>
      </c>
      <c r="J28" s="1" t="s">
        <v>72</v>
      </c>
      <c r="K28" s="1">
        <v>12000</v>
      </c>
      <c r="L28" s="1" t="s">
        <v>73</v>
      </c>
      <c r="M28" s="1">
        <v>4.28</v>
      </c>
      <c r="N28" s="1"/>
      <c r="O28" s="1"/>
      <c r="P28" s="1">
        <v>23650</v>
      </c>
      <c r="Q28" s="1" t="s">
        <v>208</v>
      </c>
      <c r="R28" s="1">
        <v>7990</v>
      </c>
      <c r="S28" s="1" t="s">
        <v>209</v>
      </c>
      <c r="T28" s="1">
        <v>8140</v>
      </c>
      <c r="U28" s="1" t="s">
        <v>210</v>
      </c>
      <c r="V28" s="1">
        <v>287.2</v>
      </c>
      <c r="W28" s="1">
        <v>287.2</v>
      </c>
      <c r="X28" s="1"/>
      <c r="Y28" s="1"/>
      <c r="Z28" s="1"/>
      <c r="AA28" s="1"/>
    </row>
    <row r="29" spans="1:27" x14ac:dyDescent="0.35">
      <c r="A29" s="1">
        <v>28</v>
      </c>
      <c r="B29" s="1" t="s">
        <v>3</v>
      </c>
      <c r="C29" s="1">
        <v>5</v>
      </c>
      <c r="D29" s="1">
        <v>1</v>
      </c>
      <c r="E29" s="1">
        <v>30000</v>
      </c>
      <c r="F29" s="1" t="s">
        <v>5</v>
      </c>
      <c r="G29" s="1">
        <v>1.03</v>
      </c>
      <c r="H29" s="1" t="s">
        <v>74</v>
      </c>
      <c r="I29" s="1">
        <v>0.56794</v>
      </c>
      <c r="J29" s="1" t="s">
        <v>75</v>
      </c>
      <c r="K29" s="1">
        <v>18010</v>
      </c>
      <c r="L29" s="1" t="s">
        <v>76</v>
      </c>
      <c r="M29" s="1">
        <v>0</v>
      </c>
      <c r="N29" s="1"/>
      <c r="O29" s="1"/>
      <c r="P29" s="1">
        <v>25710</v>
      </c>
      <c r="Q29" s="1" t="s">
        <v>211</v>
      </c>
      <c r="R29" s="1">
        <v>12390</v>
      </c>
      <c r="S29" s="1" t="s">
        <v>212</v>
      </c>
      <c r="T29" s="1">
        <v>7000</v>
      </c>
      <c r="U29" s="1" t="s">
        <v>266</v>
      </c>
      <c r="V29" s="1">
        <v>1610</v>
      </c>
      <c r="W29" s="1" t="s">
        <v>213</v>
      </c>
      <c r="X29" s="1"/>
      <c r="Y29" s="1"/>
      <c r="Z29" s="1"/>
      <c r="AA29" s="1"/>
    </row>
    <row r="30" spans="1:27" x14ac:dyDescent="0.35">
      <c r="A30" s="1">
        <v>29</v>
      </c>
      <c r="B30" s="1" t="s">
        <v>3</v>
      </c>
      <c r="C30" s="1">
        <v>5</v>
      </c>
      <c r="D30" s="1">
        <v>1</v>
      </c>
      <c r="E30" s="1">
        <v>40000</v>
      </c>
      <c r="F30" s="1" t="s">
        <v>5</v>
      </c>
      <c r="G30" s="1">
        <v>1.05</v>
      </c>
      <c r="H30" s="1" t="s">
        <v>191</v>
      </c>
      <c r="I30" s="1">
        <v>0.58377999999999997</v>
      </c>
      <c r="J30" s="1" t="s">
        <v>245</v>
      </c>
      <c r="K30" s="1">
        <v>19420</v>
      </c>
      <c r="L30" s="1" t="s">
        <v>246</v>
      </c>
      <c r="M30" s="1">
        <v>5890</v>
      </c>
      <c r="N30" s="1"/>
      <c r="O30" s="1"/>
      <c r="P30" s="1">
        <v>25460</v>
      </c>
      <c r="Q30" s="1" t="s">
        <v>214</v>
      </c>
      <c r="R30" s="1">
        <v>10580</v>
      </c>
      <c r="S30" s="1" t="s">
        <v>215</v>
      </c>
      <c r="T30" s="1">
        <v>10820</v>
      </c>
      <c r="U30" s="1" t="s">
        <v>216</v>
      </c>
      <c r="V30" s="1">
        <v>92.68</v>
      </c>
      <c r="W30" s="1">
        <v>92.68</v>
      </c>
      <c r="X30" s="1"/>
      <c r="Y30" s="1"/>
      <c r="Z30" s="1"/>
      <c r="AA30" s="1"/>
    </row>
    <row r="31" spans="1:27" x14ac:dyDescent="0.35">
      <c r="A31" s="1">
        <v>30</v>
      </c>
      <c r="B31" s="1" t="s">
        <v>3</v>
      </c>
      <c r="C31" s="1">
        <v>5</v>
      </c>
      <c r="D31" s="1">
        <v>1</v>
      </c>
      <c r="E31" s="1">
        <v>50000</v>
      </c>
      <c r="F31" s="1" t="s">
        <v>5</v>
      </c>
      <c r="G31" s="1">
        <v>1.06</v>
      </c>
      <c r="H31" s="1" t="s">
        <v>77</v>
      </c>
      <c r="I31" s="1">
        <v>0.59238000000000002</v>
      </c>
      <c r="J31" s="1" t="s">
        <v>274</v>
      </c>
      <c r="K31" s="1">
        <v>21160</v>
      </c>
      <c r="L31" s="1" t="s">
        <v>78</v>
      </c>
      <c r="M31" s="1">
        <v>2590</v>
      </c>
      <c r="N31" s="1"/>
      <c r="O31" s="1"/>
      <c r="P31" s="1">
        <v>27480</v>
      </c>
      <c r="Q31" s="1" t="s">
        <v>217</v>
      </c>
      <c r="R31" s="1">
        <v>11200</v>
      </c>
      <c r="S31" s="1" t="s">
        <v>218</v>
      </c>
      <c r="T31" s="1">
        <v>11170</v>
      </c>
      <c r="U31" s="1" t="s">
        <v>219</v>
      </c>
      <c r="V31" s="1">
        <v>9.98</v>
      </c>
      <c r="W31" s="1">
        <v>9.98</v>
      </c>
      <c r="X31" s="1"/>
      <c r="Y31" s="1"/>
      <c r="Z31" s="1"/>
      <c r="AA31" s="1"/>
    </row>
    <row r="32" spans="1:27" x14ac:dyDescent="0.35">
      <c r="A32" s="1">
        <v>31</v>
      </c>
      <c r="B32" s="1" t="s">
        <v>1</v>
      </c>
      <c r="C32" s="1">
        <v>5</v>
      </c>
      <c r="D32" s="1">
        <v>1</v>
      </c>
      <c r="E32" s="1">
        <v>5000</v>
      </c>
      <c r="F32" s="1" t="s">
        <v>5</v>
      </c>
      <c r="G32" s="1">
        <v>0.68322000000000005</v>
      </c>
      <c r="H32" s="1" t="s">
        <v>10</v>
      </c>
      <c r="I32" s="1">
        <v>0.31420999999999999</v>
      </c>
      <c r="J32" s="1" t="s">
        <v>271</v>
      </c>
      <c r="K32" s="1">
        <v>3000</v>
      </c>
      <c r="L32" s="1" t="s">
        <v>12</v>
      </c>
      <c r="M32" s="1">
        <v>0.7</v>
      </c>
      <c r="N32" s="1"/>
      <c r="O32" s="1"/>
      <c r="P32" s="1">
        <v>1.9</v>
      </c>
      <c r="Q32" s="1" t="s">
        <v>132</v>
      </c>
      <c r="R32" s="1">
        <v>7.58</v>
      </c>
      <c r="S32" s="1" t="s">
        <v>133</v>
      </c>
      <c r="T32" s="1">
        <v>5280</v>
      </c>
      <c r="U32" s="1" t="s">
        <v>134</v>
      </c>
      <c r="V32" s="1">
        <v>540.12</v>
      </c>
      <c r="W32" s="1">
        <v>540.12</v>
      </c>
      <c r="X32" s="1"/>
      <c r="Y32" s="1"/>
      <c r="Z32" s="1"/>
      <c r="AA32" s="1"/>
    </row>
    <row r="33" spans="1:27" x14ac:dyDescent="0.35">
      <c r="A33" s="1">
        <v>32</v>
      </c>
      <c r="B33" s="1" t="s">
        <v>1</v>
      </c>
      <c r="C33" s="1">
        <v>5</v>
      </c>
      <c r="D33" s="1">
        <v>2</v>
      </c>
      <c r="E33" s="1">
        <v>5000</v>
      </c>
      <c r="F33" s="1" t="s">
        <v>5</v>
      </c>
      <c r="G33" s="1">
        <v>0.87</v>
      </c>
      <c r="H33" s="1" t="s">
        <v>63</v>
      </c>
      <c r="I33" s="1">
        <v>0.62748000000000004</v>
      </c>
      <c r="J33" s="1" t="s">
        <v>81</v>
      </c>
      <c r="K33" s="1">
        <v>1820</v>
      </c>
      <c r="L33" s="1" t="s">
        <v>82</v>
      </c>
      <c r="M33" s="1">
        <v>621.92999999999995</v>
      </c>
      <c r="N33" s="1"/>
      <c r="O33" s="1"/>
      <c r="P33" s="1">
        <v>3.28</v>
      </c>
      <c r="Q33" s="1" t="s">
        <v>220</v>
      </c>
      <c r="R33" s="1">
        <v>19.920000000000002</v>
      </c>
      <c r="S33" s="1" t="s">
        <v>221</v>
      </c>
      <c r="T33" s="1">
        <v>2640</v>
      </c>
      <c r="U33" s="1" t="s">
        <v>265</v>
      </c>
      <c r="V33" s="1">
        <v>308.56</v>
      </c>
      <c r="W33" s="1">
        <v>308.56</v>
      </c>
      <c r="X33" s="1"/>
      <c r="Y33" s="1"/>
      <c r="Z33" s="1"/>
      <c r="AA33" s="1"/>
    </row>
    <row r="34" spans="1:27" x14ac:dyDescent="0.35">
      <c r="A34" s="1">
        <v>33</v>
      </c>
      <c r="B34" s="1" t="s">
        <v>1</v>
      </c>
      <c r="C34" s="1">
        <v>5</v>
      </c>
      <c r="D34" s="1">
        <v>3</v>
      </c>
      <c r="E34" s="1">
        <v>5000</v>
      </c>
      <c r="F34" s="1" t="s">
        <v>5</v>
      </c>
      <c r="G34" s="1">
        <v>5.97</v>
      </c>
      <c r="H34" s="1" t="s">
        <v>83</v>
      </c>
      <c r="I34" s="1">
        <v>54.9</v>
      </c>
      <c r="J34" s="1" t="s">
        <v>84</v>
      </c>
      <c r="K34" s="1">
        <v>1570</v>
      </c>
      <c r="L34" s="1" t="s">
        <v>85</v>
      </c>
      <c r="M34" s="1">
        <v>29.1</v>
      </c>
      <c r="N34" s="1"/>
      <c r="O34" s="1"/>
      <c r="P34" s="1">
        <v>1.0900000000000001</v>
      </c>
      <c r="Q34" s="1" t="s">
        <v>226</v>
      </c>
      <c r="R34" s="1">
        <v>0.36538999999999999</v>
      </c>
      <c r="S34" s="1" t="s">
        <v>227</v>
      </c>
      <c r="T34" s="1">
        <v>1760</v>
      </c>
      <c r="U34" s="1" t="s">
        <v>228</v>
      </c>
      <c r="V34" s="1">
        <v>115.27</v>
      </c>
      <c r="W34" s="1">
        <v>115.27</v>
      </c>
      <c r="X34" s="1"/>
      <c r="Y34" s="1"/>
      <c r="Z34" s="1"/>
      <c r="AA34" s="1"/>
    </row>
    <row r="35" spans="1:27" x14ac:dyDescent="0.35">
      <c r="A35" s="1">
        <v>34</v>
      </c>
      <c r="B35" s="1" t="s">
        <v>1</v>
      </c>
      <c r="C35" s="1">
        <v>5</v>
      </c>
      <c r="D35" s="1">
        <v>4</v>
      </c>
      <c r="E35" s="1">
        <v>5000</v>
      </c>
      <c r="F35" s="1" t="s">
        <v>5</v>
      </c>
      <c r="G35" s="1">
        <v>0.84724999999999995</v>
      </c>
      <c r="H35" s="1" t="s">
        <v>86</v>
      </c>
      <c r="I35" s="1">
        <v>0.31037999999999999</v>
      </c>
      <c r="J35" s="1" t="s">
        <v>276</v>
      </c>
      <c r="K35" s="1">
        <v>7.26</v>
      </c>
      <c r="L35" s="1">
        <v>7.26</v>
      </c>
      <c r="M35" s="1">
        <v>94.96</v>
      </c>
      <c r="N35" s="1"/>
      <c r="O35" s="1"/>
      <c r="P35" s="1">
        <v>1.1399999999999999</v>
      </c>
      <c r="Q35" s="1" t="s">
        <v>229</v>
      </c>
      <c r="R35" s="1">
        <v>0.39551999999999998</v>
      </c>
      <c r="S35" s="1" t="s">
        <v>230</v>
      </c>
      <c r="T35" s="1">
        <v>1320</v>
      </c>
      <c r="U35" s="1" t="s">
        <v>231</v>
      </c>
      <c r="V35" s="1">
        <v>101.06</v>
      </c>
      <c r="W35" s="1">
        <v>101.06</v>
      </c>
      <c r="X35" s="1"/>
      <c r="Y35" s="1"/>
      <c r="Z35" s="1" t="s">
        <v>256</v>
      </c>
      <c r="AA35" s="1"/>
    </row>
    <row r="36" spans="1:27" x14ac:dyDescent="0.35">
      <c r="A36" s="1">
        <v>35</v>
      </c>
      <c r="B36" s="1" t="s">
        <v>4</v>
      </c>
      <c r="C36" s="1">
        <v>5</v>
      </c>
      <c r="D36" s="1">
        <v>1</v>
      </c>
      <c r="E36" s="1">
        <v>5000</v>
      </c>
      <c r="F36" s="1">
        <v>20</v>
      </c>
      <c r="G36" s="1">
        <v>0.66400999999999999</v>
      </c>
      <c r="H36" s="1" t="s">
        <v>90</v>
      </c>
      <c r="I36" s="1">
        <v>0.32586999999999999</v>
      </c>
      <c r="J36" s="1" t="s">
        <v>91</v>
      </c>
      <c r="K36" s="1">
        <v>3000</v>
      </c>
      <c r="L36" s="1" t="s">
        <v>12</v>
      </c>
      <c r="M36" s="1">
        <v>0</v>
      </c>
      <c r="N36" s="1"/>
      <c r="O36" s="1"/>
      <c r="P36" s="1">
        <v>1.53</v>
      </c>
      <c r="Q36" s="1" t="s">
        <v>232</v>
      </c>
      <c r="R36" s="1">
        <v>0.65201999999999993</v>
      </c>
      <c r="S36" s="1" t="s">
        <v>233</v>
      </c>
      <c r="T36" s="1">
        <v>5270</v>
      </c>
      <c r="U36" s="1" t="s">
        <v>155</v>
      </c>
      <c r="V36" s="1">
        <v>441.96</v>
      </c>
      <c r="W36" s="1">
        <v>441.96</v>
      </c>
      <c r="X36" s="1"/>
      <c r="Y36" s="1"/>
      <c r="Z36" s="1"/>
      <c r="AA36" s="1"/>
    </row>
    <row r="37" spans="1:27" x14ac:dyDescent="0.35">
      <c r="A37" s="1">
        <v>36</v>
      </c>
      <c r="B37" s="1" t="s">
        <v>4</v>
      </c>
      <c r="C37" s="1">
        <v>5</v>
      </c>
      <c r="D37" s="1">
        <v>1</v>
      </c>
      <c r="E37" s="1">
        <v>5000</v>
      </c>
      <c r="F37" s="1">
        <v>25</v>
      </c>
      <c r="G37" s="1">
        <v>0.66676999999999997</v>
      </c>
      <c r="H37" s="1" t="s">
        <v>98</v>
      </c>
      <c r="I37" s="1">
        <v>0.31913999999999998</v>
      </c>
      <c r="J37" s="1" t="s">
        <v>99</v>
      </c>
      <c r="K37" s="1">
        <v>3000</v>
      </c>
      <c r="L37" s="1" t="s">
        <v>12</v>
      </c>
      <c r="M37" s="1">
        <v>1</v>
      </c>
      <c r="N37" s="1"/>
      <c r="O37" s="1"/>
      <c r="P37" s="1">
        <v>1.26</v>
      </c>
      <c r="Q37" s="1" t="s">
        <v>234</v>
      </c>
      <c r="R37" s="1">
        <v>0.56474999999999997</v>
      </c>
      <c r="S37" s="1" t="s">
        <v>235</v>
      </c>
      <c r="T37" s="1">
        <v>5280</v>
      </c>
      <c r="U37" s="1" t="s">
        <v>236</v>
      </c>
      <c r="V37" s="1">
        <v>368.54</v>
      </c>
      <c r="W37" s="1">
        <v>368.54</v>
      </c>
      <c r="X37" s="1"/>
      <c r="Y37" s="1"/>
      <c r="Z37" s="1"/>
      <c r="AA37" s="1"/>
    </row>
    <row r="38" spans="1:27" x14ac:dyDescent="0.35">
      <c r="A38" s="1">
        <v>37</v>
      </c>
      <c r="B38" s="1" t="s">
        <v>4</v>
      </c>
      <c r="C38" s="1">
        <v>5</v>
      </c>
      <c r="D38" s="1">
        <v>1</v>
      </c>
      <c r="E38" s="1">
        <v>5000</v>
      </c>
      <c r="F38" s="1">
        <v>30</v>
      </c>
      <c r="G38" s="1">
        <v>0.68474999999999997</v>
      </c>
      <c r="H38" s="1" t="s">
        <v>100</v>
      </c>
      <c r="I38" s="1">
        <v>0.32401999999999997</v>
      </c>
      <c r="J38" s="1" t="s">
        <v>102</v>
      </c>
      <c r="K38" s="1">
        <v>4000</v>
      </c>
      <c r="L38" s="1" t="s">
        <v>101</v>
      </c>
      <c r="M38" s="1">
        <v>1</v>
      </c>
      <c r="N38" s="1"/>
      <c r="O38" s="1"/>
      <c r="P38" s="1">
        <v>1.44</v>
      </c>
      <c r="Q38" s="1" t="s">
        <v>153</v>
      </c>
      <c r="R38" s="1">
        <v>0.61075000000000002</v>
      </c>
      <c r="S38" s="1" t="s">
        <v>237</v>
      </c>
      <c r="T38" s="1">
        <v>5280</v>
      </c>
      <c r="U38" s="1" t="s">
        <v>236</v>
      </c>
      <c r="V38" s="1">
        <v>425.7</v>
      </c>
      <c r="W38" s="1">
        <v>425.7</v>
      </c>
      <c r="X38" s="1"/>
      <c r="Y38" s="1"/>
      <c r="Z38" s="1"/>
      <c r="AA38" s="1"/>
    </row>
    <row r="39" spans="1:27" x14ac:dyDescent="0.35">
      <c r="A39" s="1">
        <v>38</v>
      </c>
      <c r="B39" s="1" t="s">
        <v>4</v>
      </c>
      <c r="C39" s="1">
        <v>5</v>
      </c>
      <c r="D39" s="1">
        <v>1</v>
      </c>
      <c r="E39" s="1">
        <v>5000</v>
      </c>
      <c r="F39" s="1">
        <v>35</v>
      </c>
      <c r="G39" s="1">
        <v>0.67241999999999991</v>
      </c>
      <c r="H39" s="1" t="s">
        <v>103</v>
      </c>
      <c r="I39" s="1">
        <v>0.31757000000000002</v>
      </c>
      <c r="J39" s="1" t="s">
        <v>104</v>
      </c>
      <c r="K39" s="1">
        <v>3000</v>
      </c>
      <c r="L39" s="1" t="s">
        <v>12</v>
      </c>
      <c r="M39" s="1">
        <v>0.94</v>
      </c>
      <c r="N39" s="1"/>
      <c r="O39" s="1"/>
      <c r="P39" s="1">
        <v>1.24</v>
      </c>
      <c r="Q39" s="1" t="s">
        <v>238</v>
      </c>
      <c r="R39" s="1">
        <v>0.51263999999999998</v>
      </c>
      <c r="S39" s="1" t="s">
        <v>239</v>
      </c>
      <c r="T39" s="1">
        <v>5280</v>
      </c>
      <c r="U39" s="1" t="s">
        <v>236</v>
      </c>
      <c r="V39" s="1">
        <v>400.76</v>
      </c>
      <c r="W39" s="1">
        <v>400.76</v>
      </c>
      <c r="X39" s="1"/>
      <c r="Y39" s="1"/>
      <c r="Z39" s="1"/>
      <c r="AA39" s="1"/>
    </row>
    <row r="40" spans="1:27" x14ac:dyDescent="0.35">
      <c r="A40" s="1">
        <v>39</v>
      </c>
      <c r="B40" s="1" t="s">
        <v>4</v>
      </c>
      <c r="C40" s="1">
        <v>5</v>
      </c>
      <c r="D40" s="1">
        <v>1</v>
      </c>
      <c r="E40" s="1">
        <v>5000</v>
      </c>
      <c r="F40" s="1">
        <v>40</v>
      </c>
      <c r="G40" s="1">
        <v>0.68025000000000002</v>
      </c>
      <c r="H40" s="1" t="s">
        <v>105</v>
      </c>
      <c r="I40" s="1">
        <v>0.31630000000000003</v>
      </c>
      <c r="J40" s="1" t="s">
        <v>106</v>
      </c>
      <c r="K40" s="1">
        <v>3000</v>
      </c>
      <c r="L40" s="1" t="s">
        <v>12</v>
      </c>
      <c r="M40" s="1">
        <v>0.87</v>
      </c>
      <c r="N40" s="1"/>
      <c r="O40" s="1"/>
      <c r="P40" s="1">
        <v>1.28</v>
      </c>
      <c r="Q40" s="1" t="s">
        <v>240</v>
      </c>
      <c r="R40" s="1">
        <v>0.54832000000000003</v>
      </c>
      <c r="S40" s="1" t="s">
        <v>241</v>
      </c>
      <c r="T40" s="1">
        <v>5270</v>
      </c>
      <c r="U40" s="1" t="s">
        <v>155</v>
      </c>
      <c r="V40" s="1">
        <v>383.67</v>
      </c>
      <c r="W40" s="1">
        <v>383.67</v>
      </c>
      <c r="X40" s="1"/>
      <c r="Y40" s="1"/>
      <c r="Z40" s="1"/>
      <c r="AA40" s="1"/>
    </row>
    <row r="41" spans="1:27" x14ac:dyDescent="0.35">
      <c r="A41" s="1">
        <v>40</v>
      </c>
      <c r="B41" s="1" t="s">
        <v>4</v>
      </c>
      <c r="C41" s="1">
        <v>5</v>
      </c>
      <c r="D41" s="1">
        <v>1</v>
      </c>
      <c r="E41" s="1">
        <v>5000</v>
      </c>
      <c r="F41" s="1">
        <v>45</v>
      </c>
      <c r="G41" s="1">
        <v>0.67541999999999991</v>
      </c>
      <c r="H41" s="1" t="s">
        <v>107</v>
      </c>
      <c r="I41" s="1">
        <v>0.31652999999999998</v>
      </c>
      <c r="J41" s="1" t="s">
        <v>108</v>
      </c>
      <c r="K41" s="1">
        <v>3000</v>
      </c>
      <c r="L41" s="1" t="s">
        <v>12</v>
      </c>
      <c r="M41" s="1">
        <v>0.87</v>
      </c>
      <c r="N41" s="1"/>
      <c r="O41" s="1"/>
      <c r="P41" s="1">
        <v>1.24</v>
      </c>
      <c r="Q41" s="1" t="s">
        <v>238</v>
      </c>
      <c r="R41" s="1">
        <v>0.52630999999999994</v>
      </c>
      <c r="S41" s="1" t="s">
        <v>242</v>
      </c>
      <c r="T41" s="1">
        <v>5280</v>
      </c>
      <c r="U41" s="1" t="s">
        <v>236</v>
      </c>
      <c r="V41" s="1">
        <v>401.11</v>
      </c>
      <c r="W41" s="1">
        <v>401.11</v>
      </c>
      <c r="X41" s="1"/>
      <c r="Y41" s="1"/>
      <c r="Z41" s="1"/>
      <c r="AA41" s="1"/>
    </row>
    <row r="42" spans="1:27" x14ac:dyDescent="0.35">
      <c r="A42" s="1">
        <v>41</v>
      </c>
      <c r="B42" s="1" t="s">
        <v>4</v>
      </c>
      <c r="C42" s="1">
        <v>5</v>
      </c>
      <c r="D42" s="1">
        <v>1</v>
      </c>
      <c r="E42" s="1">
        <v>5000</v>
      </c>
      <c r="F42" s="1">
        <v>50</v>
      </c>
      <c r="G42" s="1">
        <v>0.66813</v>
      </c>
      <c r="H42" s="1" t="s">
        <v>109</v>
      </c>
      <c r="I42" s="1">
        <v>0.31494</v>
      </c>
      <c r="J42" s="1" t="s">
        <v>110</v>
      </c>
      <c r="K42" s="1">
        <v>3000</v>
      </c>
      <c r="L42" s="1" t="s">
        <v>12</v>
      </c>
      <c r="M42" s="1">
        <v>0.87</v>
      </c>
      <c r="N42" s="1"/>
      <c r="O42" s="1"/>
      <c r="P42" s="1">
        <v>1.43</v>
      </c>
      <c r="Q42" s="1" t="s">
        <v>243</v>
      </c>
      <c r="R42" s="1">
        <v>0.61011000000000004</v>
      </c>
      <c r="S42" s="1" t="s">
        <v>244</v>
      </c>
      <c r="T42" s="1">
        <v>5280</v>
      </c>
      <c r="U42" s="1" t="s">
        <v>236</v>
      </c>
      <c r="V42" s="1">
        <v>416.31</v>
      </c>
      <c r="W42" s="1">
        <v>416.31</v>
      </c>
      <c r="X42" s="1"/>
      <c r="Y42" s="1"/>
      <c r="Z42" s="1"/>
      <c r="AA42" s="1"/>
    </row>
    <row r="43" spans="1:27" x14ac:dyDescent="0.35">
      <c r="A43" s="1">
        <v>42</v>
      </c>
      <c r="B43" s="1" t="s">
        <v>4</v>
      </c>
      <c r="C43" s="1">
        <v>5</v>
      </c>
      <c r="D43" s="1">
        <v>1</v>
      </c>
      <c r="E43" s="1">
        <v>5000</v>
      </c>
      <c r="F43" s="1">
        <v>55</v>
      </c>
      <c r="G43" s="1">
        <v>0.66525999999999996</v>
      </c>
      <c r="H43" s="1" t="s">
        <v>111</v>
      </c>
      <c r="I43" s="1">
        <v>0.31126999999999999</v>
      </c>
      <c r="J43" s="1" t="s">
        <v>112</v>
      </c>
      <c r="K43" s="1">
        <v>2000</v>
      </c>
      <c r="L43" s="1" t="s">
        <v>113</v>
      </c>
      <c r="M43" s="1">
        <v>0.37</v>
      </c>
      <c r="N43" s="1"/>
      <c r="O43" s="1"/>
      <c r="P43" s="1">
        <v>1.31</v>
      </c>
      <c r="Q43" s="1" t="s">
        <v>150</v>
      </c>
      <c r="R43" s="1">
        <v>0.55367</v>
      </c>
      <c r="S43" s="1" t="s">
        <v>248</v>
      </c>
      <c r="T43" s="1">
        <v>5280</v>
      </c>
      <c r="U43" s="1" t="s">
        <v>236</v>
      </c>
      <c r="V43" s="1">
        <v>413.39</v>
      </c>
      <c r="W43" s="1">
        <v>413.39</v>
      </c>
      <c r="X43" s="1"/>
      <c r="Y43" s="1"/>
      <c r="Z43" s="1"/>
      <c r="AA43" s="1"/>
    </row>
    <row r="44" spans="1:27" x14ac:dyDescent="0.35">
      <c r="A44" s="1">
        <v>43</v>
      </c>
      <c r="B44" s="1" t="s">
        <v>4</v>
      </c>
      <c r="C44" s="1">
        <v>5</v>
      </c>
      <c r="D44" s="1">
        <v>1</v>
      </c>
      <c r="E44" s="1">
        <v>5000</v>
      </c>
      <c r="F44" s="1">
        <v>60</v>
      </c>
      <c r="G44" s="1">
        <v>0.68322000000000005</v>
      </c>
      <c r="H44" s="1" t="s">
        <v>10</v>
      </c>
      <c r="I44" s="1">
        <v>0.31420999999999999</v>
      </c>
      <c r="J44" s="1" t="s">
        <v>271</v>
      </c>
      <c r="K44" s="1">
        <v>3000</v>
      </c>
      <c r="L44" s="1" t="s">
        <v>12</v>
      </c>
      <c r="M44" s="1">
        <v>0.7</v>
      </c>
      <c r="N44" s="1"/>
      <c r="O44" s="1"/>
      <c r="P44" s="1">
        <v>1.9</v>
      </c>
      <c r="Q44" s="1" t="s">
        <v>132</v>
      </c>
      <c r="R44" s="1">
        <v>7.58</v>
      </c>
      <c r="S44" s="1" t="s">
        <v>133</v>
      </c>
      <c r="T44" s="1">
        <v>5280</v>
      </c>
      <c r="U44" s="1" t="s">
        <v>134</v>
      </c>
      <c r="V44" s="1">
        <v>540.12</v>
      </c>
      <c r="W44" s="1">
        <v>540.12</v>
      </c>
      <c r="X44" s="1"/>
      <c r="Y44" s="1"/>
      <c r="Z44" s="1"/>
      <c r="AA44" s="1"/>
    </row>
    <row r="45" spans="1:27" x14ac:dyDescent="0.35">
      <c r="A45" s="1">
        <v>44</v>
      </c>
      <c r="B45" s="1" t="s">
        <v>4</v>
      </c>
      <c r="C45" s="1">
        <v>5</v>
      </c>
      <c r="D45" s="1">
        <v>1</v>
      </c>
      <c r="E45" s="1">
        <v>5000</v>
      </c>
      <c r="F45" s="1">
        <v>90</v>
      </c>
      <c r="G45" s="1">
        <v>0.66525999999999996</v>
      </c>
      <c r="H45" s="1" t="s">
        <v>257</v>
      </c>
      <c r="I45" s="1">
        <v>0.31204999999999999</v>
      </c>
      <c r="J45" s="1" t="s">
        <v>258</v>
      </c>
      <c r="K45" s="1">
        <v>3000</v>
      </c>
      <c r="L45" s="1" t="s">
        <v>12</v>
      </c>
      <c r="M45" s="1">
        <v>0.73</v>
      </c>
      <c r="N45" s="1"/>
      <c r="O45" s="1"/>
      <c r="P45" s="1">
        <v>1.32</v>
      </c>
      <c r="Q45" s="1" t="s">
        <v>262</v>
      </c>
      <c r="R45" s="1">
        <v>0.57199999999999995</v>
      </c>
      <c r="S45" s="1" t="s">
        <v>263</v>
      </c>
      <c r="T45" s="1">
        <v>5270</v>
      </c>
      <c r="U45" s="1" t="s">
        <v>155</v>
      </c>
      <c r="V45" s="1">
        <v>407.86</v>
      </c>
      <c r="W45" s="1">
        <v>407.86</v>
      </c>
      <c r="X45" s="1"/>
      <c r="Y45" s="1"/>
      <c r="Z45" s="1"/>
      <c r="AA45" s="1"/>
    </row>
    <row r="46" spans="1:27" x14ac:dyDescent="0.35">
      <c r="A46" s="1">
        <v>45</v>
      </c>
      <c r="B46" s="1" t="s">
        <v>4</v>
      </c>
      <c r="C46" s="1">
        <v>5</v>
      </c>
      <c r="D46" s="1">
        <v>1</v>
      </c>
      <c r="E46" s="1">
        <v>5000</v>
      </c>
      <c r="F46" s="1">
        <v>120</v>
      </c>
      <c r="G46" s="1">
        <v>0.72585</v>
      </c>
      <c r="H46" s="1" t="s">
        <v>259</v>
      </c>
      <c r="I46" s="1">
        <v>0.26500000000000001</v>
      </c>
      <c r="J46" s="1" t="s">
        <v>260</v>
      </c>
      <c r="K46" s="1">
        <v>3000</v>
      </c>
      <c r="L46" s="1" t="s">
        <v>12</v>
      </c>
      <c r="M46" s="1">
        <v>0.5</v>
      </c>
      <c r="N46" s="1"/>
      <c r="O46" s="1"/>
      <c r="P46" s="1">
        <v>1.43</v>
      </c>
      <c r="Q46" s="1" t="s">
        <v>243</v>
      </c>
      <c r="R46" s="1">
        <v>0.62799000000000005</v>
      </c>
      <c r="S46" s="1" t="s">
        <v>264</v>
      </c>
      <c r="T46" s="1">
        <v>5280</v>
      </c>
      <c r="U46" s="1" t="s">
        <v>236</v>
      </c>
      <c r="V46" s="1">
        <v>447.81</v>
      </c>
      <c r="W46" s="1">
        <v>447.81</v>
      </c>
      <c r="X46" s="1"/>
      <c r="Y46" s="1"/>
      <c r="Z46" s="1"/>
      <c r="AA46" s="1"/>
    </row>
    <row r="47" spans="1:27" x14ac:dyDescent="0.35">
      <c r="A47" s="1">
        <v>46</v>
      </c>
      <c r="B47" s="1" t="s">
        <v>4</v>
      </c>
      <c r="C47" s="1">
        <v>5</v>
      </c>
      <c r="D47" s="1">
        <v>1</v>
      </c>
      <c r="E47" s="1">
        <v>5000</v>
      </c>
      <c r="F47" s="1">
        <v>180</v>
      </c>
      <c r="G47" s="1">
        <v>0.67525000000000002</v>
      </c>
      <c r="H47" s="1" t="s">
        <v>278</v>
      </c>
      <c r="I47" s="1">
        <v>0.31185000000000002</v>
      </c>
      <c r="J47" s="1" t="s">
        <v>119</v>
      </c>
      <c r="K47" s="1">
        <v>3000</v>
      </c>
      <c r="L47" s="1" t="s">
        <v>12</v>
      </c>
      <c r="M47" s="1">
        <v>0.41</v>
      </c>
      <c r="N47" s="1"/>
      <c r="O47" s="1"/>
      <c r="P47" s="1">
        <v>1.32</v>
      </c>
      <c r="Q47" s="1" t="s">
        <v>249</v>
      </c>
      <c r="R47" s="1">
        <v>0.55706</v>
      </c>
      <c r="S47" s="1" t="s">
        <v>250</v>
      </c>
      <c r="T47" s="1">
        <v>5280</v>
      </c>
      <c r="U47" s="1" t="s">
        <v>236</v>
      </c>
      <c r="V47" s="1">
        <v>385.48</v>
      </c>
      <c r="W47" s="1">
        <v>385.48</v>
      </c>
      <c r="X47" s="1"/>
      <c r="Y47" s="1"/>
      <c r="Z47" s="1"/>
      <c r="AA47" s="1"/>
    </row>
    <row r="48" spans="1:27" x14ac:dyDescent="0.35">
      <c r="A48" s="1">
        <v>47</v>
      </c>
      <c r="B48" s="1" t="s">
        <v>4</v>
      </c>
      <c r="C48" s="1">
        <v>5</v>
      </c>
      <c r="D48" s="1">
        <v>1</v>
      </c>
      <c r="E48" s="1">
        <v>5000</v>
      </c>
      <c r="F48" s="1">
        <v>240</v>
      </c>
      <c r="G48" s="1">
        <v>0.66361000000000003</v>
      </c>
      <c r="H48" s="1" t="s">
        <v>122</v>
      </c>
      <c r="I48" s="1">
        <v>0.31208999999999998</v>
      </c>
      <c r="J48" s="1" t="s">
        <v>123</v>
      </c>
      <c r="K48" s="1">
        <v>3000</v>
      </c>
      <c r="L48" s="1" t="s">
        <v>12</v>
      </c>
      <c r="M48" s="1">
        <v>0.35</v>
      </c>
      <c r="N48" s="1"/>
      <c r="O48" s="1"/>
      <c r="P48" s="1">
        <v>1.23</v>
      </c>
      <c r="Q48" s="1" t="s">
        <v>251</v>
      </c>
      <c r="R48" s="1">
        <v>0.54021000000000008</v>
      </c>
      <c r="S48" s="1" t="s">
        <v>252</v>
      </c>
      <c r="T48" s="1">
        <v>5280</v>
      </c>
      <c r="U48" s="1" t="s">
        <v>236</v>
      </c>
      <c r="V48" s="1">
        <v>385.96</v>
      </c>
      <c r="W48" s="1">
        <v>385.96</v>
      </c>
      <c r="X48" s="1"/>
      <c r="Y48" s="1"/>
      <c r="Z48" s="1"/>
      <c r="AA48" s="1"/>
    </row>
    <row r="49" spans="1:27" x14ac:dyDescent="0.35">
      <c r="A49" s="1">
        <v>48</v>
      </c>
      <c r="B49" s="1" t="s">
        <v>4</v>
      </c>
      <c r="C49" s="1">
        <v>5</v>
      </c>
      <c r="D49" s="1">
        <v>1</v>
      </c>
      <c r="E49" s="1">
        <v>5000</v>
      </c>
      <c r="F49" s="1">
        <v>300</v>
      </c>
      <c r="G49" s="1">
        <v>0.66503000000000001</v>
      </c>
      <c r="H49" s="1" t="s">
        <v>124</v>
      </c>
      <c r="I49" s="1">
        <v>0.31225000000000003</v>
      </c>
      <c r="J49" s="1" t="s">
        <v>125</v>
      </c>
      <c r="K49" s="1">
        <v>3000</v>
      </c>
      <c r="L49" s="1" t="s">
        <v>126</v>
      </c>
      <c r="M49" s="1">
        <v>0.31</v>
      </c>
      <c r="N49" s="1"/>
      <c r="O49" s="1"/>
      <c r="P49" s="1">
        <v>12.67</v>
      </c>
      <c r="Q49" s="1" t="s">
        <v>253</v>
      </c>
      <c r="R49" s="1">
        <v>80.349999999999994</v>
      </c>
      <c r="S49" s="1" t="s">
        <v>254</v>
      </c>
      <c r="T49" s="1">
        <v>5000</v>
      </c>
      <c r="U49" s="1" t="s">
        <v>255</v>
      </c>
      <c r="V49" s="1">
        <v>458.47</v>
      </c>
      <c r="W49" s="1">
        <v>756.19</v>
      </c>
      <c r="X49" s="1"/>
      <c r="Y49" s="1"/>
      <c r="Z49" s="1"/>
      <c r="AA49" s="1"/>
    </row>
    <row r="50" spans="1:27" x14ac:dyDescent="0.35">
      <c r="A50" s="1">
        <v>49</v>
      </c>
      <c r="B50" s="1" t="s">
        <v>3</v>
      </c>
      <c r="C50" s="1">
        <v>1</v>
      </c>
      <c r="D50" s="1">
        <v>1</v>
      </c>
      <c r="E50" s="1">
        <v>1000</v>
      </c>
      <c r="F50" s="1" t="s">
        <v>5</v>
      </c>
      <c r="G50" s="1">
        <v>0.59945999999999999</v>
      </c>
      <c r="H50" s="1"/>
      <c r="I50" s="1">
        <v>0.30969999999999998</v>
      </c>
      <c r="J50" s="1"/>
      <c r="K50" s="1">
        <v>1000</v>
      </c>
      <c r="L50" s="1"/>
      <c r="M50" s="1">
        <v>0.26</v>
      </c>
      <c r="N50" s="1">
        <v>1.0900000000000001</v>
      </c>
      <c r="O50" s="1">
        <v>1.17</v>
      </c>
      <c r="P50" s="1">
        <v>1.24</v>
      </c>
      <c r="Q50" s="1"/>
      <c r="R50" s="1">
        <f>320.08/1000</f>
        <v>0.32007999999999998</v>
      </c>
      <c r="S50" s="1"/>
      <c r="T50" s="1">
        <v>1060</v>
      </c>
      <c r="U50" s="1"/>
      <c r="V50" s="1">
        <v>69.28</v>
      </c>
      <c r="W50" s="1"/>
      <c r="X50" s="1">
        <v>1770</v>
      </c>
      <c r="Y50" s="1">
        <v>2040</v>
      </c>
      <c r="Z50" s="1"/>
      <c r="AA50" s="1"/>
    </row>
    <row r="51" spans="1:27" x14ac:dyDescent="0.35">
      <c r="A51" s="1">
        <v>50</v>
      </c>
      <c r="B51" s="1" t="s">
        <v>3</v>
      </c>
      <c r="C51" s="1">
        <v>1</v>
      </c>
      <c r="D51" s="1">
        <v>1</v>
      </c>
      <c r="E51" s="1">
        <v>2000</v>
      </c>
      <c r="F51" s="1" t="s">
        <v>5</v>
      </c>
      <c r="G51" s="1">
        <v>0.84447000000000005</v>
      </c>
      <c r="H51" s="1"/>
      <c r="I51" s="1">
        <v>0.42758000000000002</v>
      </c>
      <c r="J51" s="1"/>
      <c r="K51" s="1">
        <v>2000</v>
      </c>
      <c r="L51" s="1"/>
      <c r="M51" s="1">
        <v>0.81</v>
      </c>
      <c r="N51" s="1">
        <v>1.65</v>
      </c>
      <c r="O51" s="1">
        <v>1.67</v>
      </c>
      <c r="P51" s="1">
        <v>4310</v>
      </c>
      <c r="Q51" s="1"/>
      <c r="R51" s="1">
        <v>1750</v>
      </c>
      <c r="S51" s="1"/>
      <c r="T51" s="1">
        <v>1760</v>
      </c>
      <c r="U51" s="1"/>
      <c r="V51" s="1">
        <v>7.52</v>
      </c>
      <c r="W51" s="1"/>
      <c r="X51" s="1">
        <v>7290</v>
      </c>
      <c r="Y51" s="1">
        <v>7350</v>
      </c>
      <c r="Z51" s="1"/>
      <c r="AA51" s="1"/>
    </row>
    <row r="52" spans="1:27" x14ac:dyDescent="0.35">
      <c r="A52" s="1">
        <v>51</v>
      </c>
      <c r="B52" s="1" t="s">
        <v>3</v>
      </c>
      <c r="C52" s="1">
        <v>1</v>
      </c>
      <c r="D52" s="1">
        <v>1</v>
      </c>
      <c r="E52" s="1">
        <v>3000</v>
      </c>
      <c r="F52" s="1" t="s">
        <v>5</v>
      </c>
      <c r="G52" s="1">
        <v>0.93</v>
      </c>
      <c r="H52" s="1"/>
      <c r="I52" s="1">
        <v>0.48891000000000001</v>
      </c>
      <c r="J52" s="1"/>
      <c r="K52" s="1">
        <v>3000</v>
      </c>
      <c r="L52" s="1"/>
      <c r="M52" s="1">
        <v>1.41</v>
      </c>
      <c r="N52" s="1">
        <v>1.82</v>
      </c>
      <c r="O52" s="1">
        <v>1.84</v>
      </c>
      <c r="P52" s="1">
        <v>14710</v>
      </c>
      <c r="Q52" s="1"/>
      <c r="R52" s="1">
        <v>6070</v>
      </c>
      <c r="S52" s="1"/>
      <c r="T52" s="1">
        <v>1740</v>
      </c>
      <c r="U52" s="1"/>
      <c r="V52" s="1">
        <v>5.47</v>
      </c>
      <c r="W52" s="1"/>
      <c r="X52" s="1">
        <v>24990</v>
      </c>
      <c r="Y52" s="1">
        <v>25170</v>
      </c>
      <c r="Z52" s="1"/>
      <c r="AA52" s="1"/>
    </row>
    <row r="53" spans="1:27" x14ac:dyDescent="0.35">
      <c r="A53" s="1">
        <v>52</v>
      </c>
      <c r="B53" s="1" t="s">
        <v>3</v>
      </c>
      <c r="C53" s="1">
        <v>1</v>
      </c>
      <c r="D53" s="1">
        <v>1</v>
      </c>
      <c r="E53" s="1">
        <v>4000</v>
      </c>
      <c r="F53" s="1" t="s">
        <v>5</v>
      </c>
      <c r="G53" s="1">
        <v>0.99</v>
      </c>
      <c r="H53" s="1"/>
      <c r="I53" s="1">
        <v>0.52293000000000001</v>
      </c>
      <c r="J53" s="1"/>
      <c r="K53" s="1">
        <v>4000</v>
      </c>
      <c r="L53" s="1"/>
      <c r="M53" s="1">
        <v>1.73</v>
      </c>
      <c r="N53" s="1">
        <v>1.91</v>
      </c>
      <c r="O53" s="1">
        <v>1.92</v>
      </c>
      <c r="P53" s="1">
        <v>19580</v>
      </c>
      <c r="Q53" s="1"/>
      <c r="R53" s="1">
        <v>8070</v>
      </c>
      <c r="S53" s="1"/>
      <c r="T53" s="1">
        <v>1760</v>
      </c>
      <c r="U53" s="1"/>
      <c r="V53" s="1">
        <v>2.5</v>
      </c>
      <c r="W53" s="1"/>
      <c r="X53" s="1">
        <v>33260</v>
      </c>
      <c r="Y53" s="1">
        <v>33510</v>
      </c>
      <c r="Z53" s="1"/>
      <c r="AA53" s="1"/>
    </row>
    <row r="54" spans="1:27" x14ac:dyDescent="0.35">
      <c r="A54" s="1">
        <v>53</v>
      </c>
      <c r="B54" s="1" t="s">
        <v>3</v>
      </c>
      <c r="C54" s="1">
        <v>1</v>
      </c>
      <c r="D54" s="1">
        <v>1</v>
      </c>
      <c r="E54" s="1">
        <v>5000</v>
      </c>
      <c r="F54" s="1" t="s">
        <v>5</v>
      </c>
      <c r="G54" s="1">
        <v>0.99</v>
      </c>
      <c r="H54" s="1"/>
      <c r="I54" s="1">
        <v>0.54251000000000005</v>
      </c>
      <c r="J54" s="1"/>
      <c r="K54" s="1">
        <v>5000</v>
      </c>
      <c r="L54" s="1"/>
      <c r="M54" s="1">
        <v>3.09</v>
      </c>
      <c r="N54" s="1">
        <v>1.95</v>
      </c>
      <c r="O54" s="1">
        <v>1.97</v>
      </c>
      <c r="P54" s="1">
        <v>22700</v>
      </c>
      <c r="Q54" s="1"/>
      <c r="R54" s="1">
        <v>9340</v>
      </c>
      <c r="S54" s="1"/>
      <c r="T54" s="1">
        <v>1760</v>
      </c>
      <c r="U54" s="1"/>
      <c r="V54" s="1">
        <v>7.43</v>
      </c>
      <c r="W54" s="1"/>
      <c r="X54" s="1">
        <v>38570</v>
      </c>
      <c r="Y54" s="1">
        <v>38860</v>
      </c>
      <c r="Z54" s="1"/>
      <c r="AA54" s="1"/>
    </row>
    <row r="55" spans="1:27" x14ac:dyDescent="0.35">
      <c r="A55" s="1">
        <v>54</v>
      </c>
      <c r="B55" s="1" t="s">
        <v>3</v>
      </c>
      <c r="C55" s="1">
        <v>1</v>
      </c>
      <c r="D55" s="1">
        <v>1</v>
      </c>
      <c r="E55" s="1">
        <v>10000</v>
      </c>
      <c r="F55" s="1" t="s">
        <v>5</v>
      </c>
      <c r="G55" s="1">
        <v>1.04</v>
      </c>
      <c r="H55" s="1"/>
      <c r="I55" s="1">
        <v>0.58450999999999997</v>
      </c>
      <c r="J55" s="1"/>
      <c r="K55" s="1">
        <v>10000</v>
      </c>
      <c r="L55" s="1"/>
      <c r="M55" s="1">
        <v>5.66</v>
      </c>
      <c r="N55" s="1">
        <v>2.0499999999999998</v>
      </c>
      <c r="O55" s="1">
        <v>2.0699999999999998</v>
      </c>
      <c r="P55" s="1">
        <v>28890</v>
      </c>
      <c r="Q55" s="1"/>
      <c r="R55" s="1">
        <v>11910</v>
      </c>
      <c r="S55" s="1"/>
      <c r="T55" s="1">
        <v>1750</v>
      </c>
      <c r="U55" s="1"/>
      <c r="V55" s="1">
        <v>3.74</v>
      </c>
      <c r="W55" s="1"/>
      <c r="X55" s="1">
        <v>49090</v>
      </c>
      <c r="Y55" s="1">
        <v>49480</v>
      </c>
      <c r="Z55" s="1"/>
      <c r="AA55" s="1"/>
    </row>
    <row r="56" spans="1:27" x14ac:dyDescent="0.35">
      <c r="A56" s="1">
        <v>55</v>
      </c>
      <c r="B56" s="1" t="s">
        <v>3</v>
      </c>
      <c r="C56" s="1">
        <v>1</v>
      </c>
      <c r="D56" s="1">
        <v>1</v>
      </c>
      <c r="E56" s="1">
        <v>15000</v>
      </c>
      <c r="F56" s="1" t="s">
        <v>5</v>
      </c>
      <c r="G56" s="1">
        <v>1.06</v>
      </c>
      <c r="H56" s="1"/>
      <c r="I56" s="1">
        <v>0.59960000000000002</v>
      </c>
      <c r="J56" s="1"/>
      <c r="K56" s="1">
        <v>15000</v>
      </c>
      <c r="L56" s="1"/>
      <c r="M56" s="1">
        <v>7.43</v>
      </c>
      <c r="N56" s="1">
        <v>2.09</v>
      </c>
      <c r="O56" s="1">
        <v>2.11</v>
      </c>
      <c r="P56" s="1">
        <v>30740</v>
      </c>
      <c r="Q56" s="1"/>
      <c r="R56" s="1">
        <v>12680</v>
      </c>
      <c r="S56" s="1"/>
      <c r="T56" s="1">
        <v>1780</v>
      </c>
      <c r="U56" s="1"/>
      <c r="V56" s="1">
        <v>19.600000000000001</v>
      </c>
      <c r="W56" s="1"/>
      <c r="X56" s="1">
        <f>0.87*60000</f>
        <v>52200</v>
      </c>
      <c r="Y56" s="1">
        <f>0.88*60000</f>
        <v>52800</v>
      </c>
      <c r="Z56" s="1"/>
      <c r="AA56" s="1"/>
    </row>
    <row r="57" spans="1:27" x14ac:dyDescent="0.35">
      <c r="A57" s="1">
        <v>56</v>
      </c>
      <c r="B57" s="1" t="s">
        <v>3</v>
      </c>
      <c r="C57" s="1">
        <v>1</v>
      </c>
      <c r="D57" s="1">
        <v>1</v>
      </c>
      <c r="E57" s="1">
        <v>20000</v>
      </c>
      <c r="F57" s="1" t="s">
        <v>5</v>
      </c>
      <c r="G57" s="1">
        <v>0.55064000000000002</v>
      </c>
      <c r="H57" s="1"/>
      <c r="I57" s="1">
        <v>0.31362000000000001</v>
      </c>
      <c r="J57" s="1"/>
      <c r="K57" s="1">
        <v>20010</v>
      </c>
      <c r="L57" s="1"/>
      <c r="M57" s="1">
        <v>8.6199999999999992</v>
      </c>
      <c r="N57" s="1">
        <v>1.07</v>
      </c>
      <c r="O57" s="1">
        <v>1.08</v>
      </c>
      <c r="P57" s="1">
        <v>31920</v>
      </c>
      <c r="Q57" s="1"/>
      <c r="R57" s="1">
        <v>13160</v>
      </c>
      <c r="S57" s="1"/>
      <c r="T57" s="1">
        <v>1760</v>
      </c>
      <c r="U57" s="1"/>
      <c r="V57" s="1">
        <v>2.0499999999999998</v>
      </c>
      <c r="W57" s="1"/>
      <c r="X57" s="1">
        <f>0.9*60000</f>
        <v>54000</v>
      </c>
      <c r="Y57" s="1">
        <f>0.91*60000</f>
        <v>54600</v>
      </c>
      <c r="Z57" s="1"/>
      <c r="AA57" s="1"/>
    </row>
    <row r="58" spans="1:27" x14ac:dyDescent="0.35">
      <c r="A58" s="1">
        <v>57</v>
      </c>
      <c r="B58" s="1" t="s">
        <v>3</v>
      </c>
      <c r="C58" s="1">
        <v>1</v>
      </c>
      <c r="D58" s="1">
        <v>1</v>
      </c>
      <c r="E58" s="1">
        <v>25000</v>
      </c>
      <c r="F58" s="1" t="s">
        <v>5</v>
      </c>
      <c r="G58" s="1">
        <v>0.55093999999999999</v>
      </c>
      <c r="H58" s="1"/>
      <c r="I58" s="1">
        <v>0.31608999999999998</v>
      </c>
      <c r="J58" s="1"/>
      <c r="K58" s="1">
        <v>25000</v>
      </c>
      <c r="L58" s="1"/>
      <c r="M58" s="1">
        <v>10.24</v>
      </c>
      <c r="N58" s="1">
        <v>1.07</v>
      </c>
      <c r="O58" s="1">
        <v>1.08</v>
      </c>
      <c r="P58" s="1">
        <v>32560</v>
      </c>
      <c r="Q58" s="1"/>
      <c r="R58" s="1">
        <v>13420</v>
      </c>
      <c r="S58" s="1"/>
      <c r="T58" s="1">
        <v>1760</v>
      </c>
      <c r="U58" s="1"/>
      <c r="V58" s="1">
        <v>0.5</v>
      </c>
      <c r="W58" s="1"/>
      <c r="X58" s="1">
        <f>0.92*60000</f>
        <v>55200</v>
      </c>
      <c r="Y58" s="1">
        <f>0.93*60000</f>
        <v>55800</v>
      </c>
      <c r="Z58" s="1"/>
      <c r="AA58" s="1"/>
    </row>
    <row r="59" spans="1:27" x14ac:dyDescent="0.35">
      <c r="A59" s="1">
        <v>58</v>
      </c>
      <c r="B59" s="1" t="s">
        <v>3</v>
      </c>
      <c r="C59" s="1">
        <v>1</v>
      </c>
      <c r="D59" s="1">
        <v>1</v>
      </c>
      <c r="E59" s="1">
        <v>30000</v>
      </c>
      <c r="F59" s="1" t="s">
        <v>5</v>
      </c>
      <c r="G59" s="1">
        <v>14.53</v>
      </c>
      <c r="H59" s="1"/>
      <c r="I59" s="1">
        <v>73.58</v>
      </c>
      <c r="J59" s="1"/>
      <c r="K59" s="1">
        <v>30360</v>
      </c>
      <c r="L59" s="1"/>
      <c r="M59" s="1">
        <v>1010</v>
      </c>
      <c r="N59" s="1">
        <v>478.21</v>
      </c>
      <c r="O59" s="1">
        <v>572.92999999999995</v>
      </c>
      <c r="P59" s="1">
        <v>32980</v>
      </c>
      <c r="Q59" s="1"/>
      <c r="R59" s="1">
        <v>13570</v>
      </c>
      <c r="S59" s="1"/>
      <c r="T59" s="1">
        <v>1740</v>
      </c>
      <c r="U59" s="1"/>
      <c r="V59" s="1">
        <v>6.5</v>
      </c>
      <c r="W59" s="1"/>
      <c r="X59" s="1">
        <f>0.93*60000</f>
        <v>55800</v>
      </c>
      <c r="Y59" s="1">
        <f>0.94*60000</f>
        <v>56400</v>
      </c>
      <c r="Z59" s="1"/>
      <c r="AA59" s="1"/>
    </row>
    <row r="60" spans="1:27" x14ac:dyDescent="0.35">
      <c r="A60" s="1">
        <v>59</v>
      </c>
      <c r="B60" s="1" t="s">
        <v>3</v>
      </c>
      <c r="C60" s="1">
        <v>1</v>
      </c>
      <c r="D60" s="1">
        <v>1</v>
      </c>
      <c r="E60" s="1">
        <v>35000</v>
      </c>
      <c r="F60" s="1" t="s">
        <v>5</v>
      </c>
      <c r="G60" s="1">
        <v>205.86</v>
      </c>
      <c r="H60" s="1"/>
      <c r="I60" s="1">
        <v>435.83</v>
      </c>
      <c r="J60" s="1"/>
      <c r="K60" s="1">
        <v>36290</v>
      </c>
      <c r="L60" s="1"/>
      <c r="M60" s="1">
        <v>2270</v>
      </c>
      <c r="N60" s="1">
        <v>1620</v>
      </c>
      <c r="O60" s="1">
        <v>1680</v>
      </c>
      <c r="P60" s="1">
        <v>33240</v>
      </c>
      <c r="Q60" s="1"/>
      <c r="R60" s="1">
        <v>13700</v>
      </c>
      <c r="S60" s="1"/>
      <c r="T60" s="1">
        <v>1760</v>
      </c>
      <c r="U60" s="1"/>
      <c r="V60" s="1">
        <v>0</v>
      </c>
      <c r="W60" s="1"/>
      <c r="X60" s="1">
        <f>0.94*60000</f>
        <v>56400</v>
      </c>
      <c r="Y60" s="1">
        <f>0.95*60000</f>
        <v>57000</v>
      </c>
      <c r="Z60" s="1"/>
      <c r="AA60" s="1"/>
    </row>
    <row r="61" spans="1:27" x14ac:dyDescent="0.35">
      <c r="A61" s="1">
        <v>60</v>
      </c>
      <c r="B61" s="1" t="s">
        <v>3</v>
      </c>
      <c r="C61" s="1">
        <v>1</v>
      </c>
      <c r="D61" s="1">
        <v>1</v>
      </c>
      <c r="E61" s="1">
        <v>40000</v>
      </c>
      <c r="F61" s="1" t="s">
        <v>5</v>
      </c>
      <c r="G61" s="1">
        <v>3060</v>
      </c>
      <c r="H61" s="1"/>
      <c r="I61" s="1">
        <v>371.18</v>
      </c>
      <c r="J61" s="1"/>
      <c r="K61" s="1">
        <v>38970</v>
      </c>
      <c r="L61" s="1"/>
      <c r="M61" s="1">
        <v>21.23</v>
      </c>
      <c r="N61" s="1">
        <v>3690</v>
      </c>
      <c r="O61" s="1">
        <v>3700</v>
      </c>
      <c r="P61" s="1">
        <v>33480</v>
      </c>
      <c r="Q61" s="1"/>
      <c r="R61" s="1">
        <v>13780</v>
      </c>
      <c r="S61" s="1"/>
      <c r="T61" s="1">
        <v>1750</v>
      </c>
      <c r="U61" s="1"/>
      <c r="V61" s="1">
        <v>3.5</v>
      </c>
      <c r="W61" s="1"/>
      <c r="X61" s="1">
        <f>0.95*60000</f>
        <v>57000</v>
      </c>
      <c r="Y61" s="1">
        <f>0.96*60000</f>
        <v>57600</v>
      </c>
      <c r="Z61" s="1"/>
      <c r="AA61" s="1"/>
    </row>
    <row r="62" spans="1:27" x14ac:dyDescent="0.35">
      <c r="A62" s="1">
        <v>61</v>
      </c>
      <c r="B62" s="1" t="s">
        <v>3</v>
      </c>
      <c r="C62" s="1">
        <v>1</v>
      </c>
      <c r="D62" s="1">
        <v>1</v>
      </c>
      <c r="E62" s="1">
        <v>45000</v>
      </c>
      <c r="F62" s="1" t="s">
        <v>5</v>
      </c>
      <c r="G62" s="1">
        <v>5290</v>
      </c>
      <c r="H62" s="1"/>
      <c r="I62" s="1">
        <v>1029</v>
      </c>
      <c r="J62" s="1"/>
      <c r="K62" s="1">
        <v>36090</v>
      </c>
      <c r="L62" s="1"/>
      <c r="M62" s="1">
        <v>10700</v>
      </c>
      <c r="N62" s="1">
        <v>8170</v>
      </c>
      <c r="O62" s="1">
        <v>8210</v>
      </c>
      <c r="P62" s="1">
        <v>33630</v>
      </c>
      <c r="Q62" s="1"/>
      <c r="R62" s="1">
        <v>13890</v>
      </c>
      <c r="S62" s="1"/>
      <c r="T62" s="1">
        <v>1750</v>
      </c>
      <c r="U62" s="1"/>
      <c r="V62" s="1">
        <v>3</v>
      </c>
      <c r="W62" s="1"/>
      <c r="X62" s="1">
        <f>0.95*60000</f>
        <v>57000</v>
      </c>
      <c r="Y62" s="1">
        <f>0.96*60000</f>
        <v>57600</v>
      </c>
      <c r="Z62" s="1"/>
      <c r="AA62" s="1"/>
    </row>
    <row r="63" spans="1:27" x14ac:dyDescent="0.35">
      <c r="A63" s="1">
        <v>62</v>
      </c>
      <c r="B63" s="1" t="s">
        <v>3</v>
      </c>
      <c r="C63" s="1">
        <v>1</v>
      </c>
      <c r="D63" s="1">
        <v>1</v>
      </c>
      <c r="E63" s="1">
        <v>50000</v>
      </c>
      <c r="F63" s="1" t="s">
        <v>5</v>
      </c>
      <c r="G63" s="1">
        <v>9700</v>
      </c>
      <c r="H63" s="1"/>
      <c r="I63" s="1">
        <v>3130</v>
      </c>
      <c r="J63" s="1"/>
      <c r="K63" s="1">
        <v>39180</v>
      </c>
      <c r="L63" s="1"/>
      <c r="M63" s="1">
        <v>26.13</v>
      </c>
      <c r="N63" s="1">
        <v>15010</v>
      </c>
      <c r="O63" s="1">
        <v>15110</v>
      </c>
      <c r="P63" s="1">
        <v>33780</v>
      </c>
      <c r="Q63" s="1"/>
      <c r="R63" s="1">
        <v>13920</v>
      </c>
      <c r="S63" s="1"/>
      <c r="T63" s="1">
        <v>1750</v>
      </c>
      <c r="U63" s="1"/>
      <c r="V63" s="1">
        <v>0</v>
      </c>
      <c r="W63" s="1"/>
      <c r="X63" s="1">
        <f>0.96*60000</f>
        <v>57600</v>
      </c>
      <c r="Y63" s="1">
        <f>0.96*60000</f>
        <v>57600</v>
      </c>
      <c r="Z63" s="1"/>
      <c r="AA63" s="1"/>
    </row>
    <row r="64" spans="1:27" x14ac:dyDescent="0.35">
      <c r="A64" s="1">
        <v>63</v>
      </c>
      <c r="B64" s="1" t="s">
        <v>1</v>
      </c>
      <c r="C64" s="1">
        <v>5</v>
      </c>
      <c r="D64" s="1">
        <v>1</v>
      </c>
      <c r="E64" s="1">
        <v>10000</v>
      </c>
      <c r="F64" s="1" t="s">
        <v>5</v>
      </c>
      <c r="G64" s="1">
        <v>0.86</v>
      </c>
      <c r="H64" s="1"/>
      <c r="I64" s="1">
        <v>0.43643999999999999</v>
      </c>
      <c r="J64" s="1"/>
      <c r="K64" s="1">
        <v>6000</v>
      </c>
      <c r="L64" s="1"/>
      <c r="M64" s="1">
        <v>2.31</v>
      </c>
      <c r="N64" s="1"/>
      <c r="O64" s="1"/>
      <c r="P64" s="1">
        <v>561.27</v>
      </c>
      <c r="Q64" s="1"/>
      <c r="R64" s="1">
        <v>909.81</v>
      </c>
      <c r="S64" s="1"/>
      <c r="T64" s="1">
        <v>9560</v>
      </c>
      <c r="U64" s="1"/>
      <c r="V64" s="1">
        <v>910</v>
      </c>
      <c r="W64" s="1"/>
      <c r="X64" s="1"/>
      <c r="Y64" s="1"/>
      <c r="Z64" s="1"/>
      <c r="AA64" s="1"/>
    </row>
    <row r="65" spans="1:27" x14ac:dyDescent="0.35">
      <c r="A65" s="1">
        <v>64</v>
      </c>
      <c r="B65" s="1" t="s">
        <v>1</v>
      </c>
      <c r="C65" s="1">
        <v>5</v>
      </c>
      <c r="D65" s="1">
        <v>2</v>
      </c>
      <c r="E65" s="1">
        <v>10000</v>
      </c>
      <c r="F65" s="1" t="s">
        <v>5</v>
      </c>
      <c r="G65" s="1"/>
      <c r="H65" s="1"/>
      <c r="I65" s="1"/>
      <c r="J65" s="1"/>
      <c r="K65" s="1"/>
      <c r="L65" s="1"/>
      <c r="M65" s="1"/>
      <c r="N65" s="1"/>
      <c r="O65" s="1"/>
      <c r="P65" s="1">
        <v>3960</v>
      </c>
      <c r="Q65" s="1"/>
      <c r="R65" s="1">
        <v>1740</v>
      </c>
      <c r="S65" s="1"/>
      <c r="T65" s="1">
        <v>4610</v>
      </c>
      <c r="U65" s="1"/>
      <c r="V65" s="1">
        <v>548.66</v>
      </c>
      <c r="W65" s="1"/>
      <c r="X65" s="1"/>
      <c r="Y65" s="1"/>
      <c r="Z65" s="1"/>
      <c r="AA65" s="1"/>
    </row>
    <row r="66" spans="1:27" x14ac:dyDescent="0.35">
      <c r="A66" s="1">
        <v>65</v>
      </c>
      <c r="B66" s="1" t="s">
        <v>1</v>
      </c>
      <c r="C66" s="1">
        <v>5</v>
      </c>
      <c r="D66" s="1">
        <v>3</v>
      </c>
      <c r="E66" s="1">
        <v>10000</v>
      </c>
      <c r="F66" s="1" t="s">
        <v>5</v>
      </c>
      <c r="G66" s="1"/>
      <c r="H66" s="1"/>
      <c r="I66" s="1"/>
      <c r="J66" s="1"/>
      <c r="K66" s="1"/>
      <c r="L66" s="1"/>
      <c r="M66" s="1"/>
      <c r="N66" s="1"/>
      <c r="O66" s="1"/>
      <c r="P66" s="1">
        <v>4420</v>
      </c>
      <c r="Q66" s="1"/>
      <c r="R66" s="1">
        <v>2950</v>
      </c>
      <c r="S66" s="1"/>
      <c r="T66" s="1">
        <v>3050</v>
      </c>
      <c r="U66" s="1"/>
      <c r="V66" s="1">
        <v>213.91</v>
      </c>
      <c r="W66" s="1"/>
      <c r="X66" s="1"/>
      <c r="Y66" s="1"/>
      <c r="Z66" s="1"/>
      <c r="AA66" s="1"/>
    </row>
    <row r="67" spans="1:27" x14ac:dyDescent="0.35">
      <c r="A67" s="1">
        <v>66</v>
      </c>
      <c r="B67" s="1" t="s">
        <v>1</v>
      </c>
      <c r="C67" s="1">
        <v>5</v>
      </c>
      <c r="D67" s="1">
        <v>4</v>
      </c>
      <c r="E67" s="1">
        <v>10000</v>
      </c>
      <c r="F67" s="1" t="s">
        <v>5</v>
      </c>
      <c r="G67" s="1"/>
      <c r="H67" s="1"/>
      <c r="I67" s="1"/>
      <c r="J67" s="1"/>
      <c r="K67" s="1"/>
      <c r="L67" s="1"/>
      <c r="M67" s="1"/>
      <c r="N67" s="1"/>
      <c r="O67" s="1"/>
      <c r="P67" s="1">
        <v>168.65</v>
      </c>
      <c r="Q67" s="1"/>
      <c r="R67" s="1">
        <v>383.92</v>
      </c>
      <c r="S67" s="1"/>
      <c r="T67" s="1">
        <v>2640</v>
      </c>
      <c r="U67" s="1"/>
      <c r="V67" s="1">
        <v>358.28</v>
      </c>
      <c r="W67" s="1"/>
      <c r="X67" s="1"/>
      <c r="Y67" s="1"/>
      <c r="Z67" s="1"/>
      <c r="AA67" s="1"/>
    </row>
    <row r="68" spans="1:27" x14ac:dyDescent="0.35">
      <c r="B68" s="7"/>
    </row>
    <row r="69" spans="1:27" x14ac:dyDescent="0.35">
      <c r="B69" s="7"/>
    </row>
    <row r="70" spans="1:27" x14ac:dyDescent="0.35">
      <c r="B70" s="7"/>
    </row>
    <row r="71" spans="1:27" x14ac:dyDescent="0.35">
      <c r="B71" s="7"/>
    </row>
    <row r="72" spans="1:27" x14ac:dyDescent="0.35">
      <c r="B72" s="7"/>
    </row>
    <row r="73" spans="1:27" x14ac:dyDescent="0.35">
      <c r="B73" s="7"/>
    </row>
    <row r="74" spans="1:27" x14ac:dyDescent="0.35">
      <c r="B74" s="7"/>
    </row>
  </sheetData>
  <autoFilter ref="A1:AA49" xr:uid="{DCFBE32F-0F5A-4887-AD85-2B3AC56BDFDA}">
    <sortState xmlns:xlrd2="http://schemas.microsoft.com/office/spreadsheetml/2017/richdata2" ref="A2:AA49">
      <sortCondition ref="A1:A4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EB5DD-5C21-4F35-A427-20DFE58242A6}">
  <dimension ref="A1"/>
  <sheetViews>
    <sheetView topLeftCell="V1" zoomScale="54" zoomScaleNormal="71" workbookViewId="0">
      <selection activeCell="Q88" sqref="Q8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C764-C925-4639-833E-2FF75A51DE2D}">
  <dimension ref="A1"/>
  <sheetViews>
    <sheetView topLeftCell="A8" zoomScale="63" zoomScaleNormal="32" workbookViewId="0">
      <selection activeCell="O13" sqref="O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1BB5-B9DC-4298-B2A1-688430A8FBE1}">
  <dimension ref="A1:O46"/>
  <sheetViews>
    <sheetView topLeftCell="A33" workbookViewId="0">
      <pane xSplit="5" topLeftCell="F1" activePane="topRight" state="frozen"/>
      <selection activeCell="A33" sqref="A33"/>
      <selection pane="topRight" activeCell="D85" sqref="D85"/>
    </sheetView>
  </sheetViews>
  <sheetFormatPr defaultRowHeight="14.5" x14ac:dyDescent="0.35"/>
  <cols>
    <col min="6" max="6" width="9.81640625" bestFit="1" customWidth="1"/>
    <col min="7" max="7" width="9.6328125" bestFit="1" customWidth="1"/>
    <col min="10" max="10" width="14" bestFit="1" customWidth="1"/>
    <col min="11" max="11" width="9.6328125" bestFit="1" customWidth="1"/>
  </cols>
  <sheetData>
    <row r="1" spans="1:15" x14ac:dyDescent="0.35">
      <c r="A1" s="1"/>
      <c r="B1" s="1"/>
      <c r="C1" s="1"/>
      <c r="D1" s="1"/>
      <c r="E1" s="1"/>
      <c r="F1" s="1" t="s">
        <v>130</v>
      </c>
      <c r="G1" s="1"/>
      <c r="H1" s="1"/>
      <c r="I1" s="1"/>
      <c r="J1" s="1" t="s">
        <v>131</v>
      </c>
      <c r="K1" s="1"/>
      <c r="L1" s="1"/>
      <c r="M1" s="1"/>
      <c r="N1" s="1"/>
      <c r="O1" s="1"/>
    </row>
    <row r="2" spans="1:15" x14ac:dyDescent="0.35">
      <c r="A2" s="1"/>
      <c r="B2" s="1" t="s">
        <v>2</v>
      </c>
      <c r="C2" s="1" t="s">
        <v>1</v>
      </c>
      <c r="D2" s="1" t="s">
        <v>3</v>
      </c>
      <c r="E2" s="1" t="s">
        <v>4</v>
      </c>
      <c r="F2" s="1" t="s">
        <v>9</v>
      </c>
      <c r="G2" s="1" t="s">
        <v>7</v>
      </c>
      <c r="H2" s="1" t="s">
        <v>6</v>
      </c>
      <c r="I2" s="1" t="s">
        <v>8</v>
      </c>
      <c r="J2" s="1" t="s">
        <v>9</v>
      </c>
      <c r="K2" s="1" t="s">
        <v>7</v>
      </c>
      <c r="L2" s="1" t="s">
        <v>6</v>
      </c>
      <c r="M2" s="1" t="s">
        <v>8</v>
      </c>
      <c r="N2" s="1" t="s">
        <v>129</v>
      </c>
      <c r="O2" s="1"/>
    </row>
    <row r="3" spans="1:15" x14ac:dyDescent="0.35">
      <c r="A3" s="1" t="s">
        <v>0</v>
      </c>
      <c r="B3" s="1">
        <v>5</v>
      </c>
      <c r="C3" s="1">
        <v>1</v>
      </c>
      <c r="D3" s="1">
        <v>5000</v>
      </c>
      <c r="E3" s="1" t="s">
        <v>5</v>
      </c>
      <c r="F3" s="1" t="s">
        <v>10</v>
      </c>
      <c r="G3" s="1" t="s">
        <v>11</v>
      </c>
      <c r="H3" s="1" t="s">
        <v>12</v>
      </c>
      <c r="I3" s="1">
        <v>0.7</v>
      </c>
      <c r="J3" s="1" t="s">
        <v>132</v>
      </c>
      <c r="K3" s="1" t="s">
        <v>133</v>
      </c>
      <c r="L3" s="1" t="s">
        <v>134</v>
      </c>
      <c r="M3" s="1">
        <v>540.12</v>
      </c>
      <c r="N3" s="1"/>
      <c r="O3" s="1"/>
    </row>
    <row r="4" spans="1:15" x14ac:dyDescent="0.35">
      <c r="A4" s="1" t="s">
        <v>13</v>
      </c>
      <c r="B4" s="1">
        <v>1</v>
      </c>
      <c r="C4" s="1">
        <v>1</v>
      </c>
      <c r="D4" s="1">
        <v>5000</v>
      </c>
      <c r="E4" s="1" t="s">
        <v>5</v>
      </c>
      <c r="F4" s="1" t="s">
        <v>14</v>
      </c>
      <c r="G4" s="1" t="s">
        <v>16</v>
      </c>
      <c r="H4" s="1" t="s">
        <v>15</v>
      </c>
      <c r="I4" s="1">
        <v>1.71</v>
      </c>
      <c r="J4" s="1" t="s">
        <v>135</v>
      </c>
      <c r="K4" s="1" t="s">
        <v>137</v>
      </c>
      <c r="L4" s="1" t="s">
        <v>136</v>
      </c>
      <c r="M4" s="1">
        <v>208.86</v>
      </c>
      <c r="N4" s="1"/>
      <c r="O4" s="1"/>
    </row>
    <row r="5" spans="1:15" x14ac:dyDescent="0.35">
      <c r="A5" s="1"/>
      <c r="B5" s="1">
        <v>2</v>
      </c>
      <c r="C5" s="1">
        <v>1</v>
      </c>
      <c r="D5" s="1">
        <v>5000</v>
      </c>
      <c r="E5" s="1" t="s">
        <v>5</v>
      </c>
      <c r="F5" s="1" t="s">
        <v>17</v>
      </c>
      <c r="G5" s="1" t="s">
        <v>19</v>
      </c>
      <c r="H5" s="1" t="s">
        <v>18</v>
      </c>
      <c r="I5" s="1">
        <v>1.26</v>
      </c>
      <c r="J5" s="1" t="s">
        <v>138</v>
      </c>
      <c r="K5" s="1" t="s">
        <v>140</v>
      </c>
      <c r="L5" s="1" t="s">
        <v>139</v>
      </c>
      <c r="M5" s="1">
        <v>38.31</v>
      </c>
      <c r="N5" s="1"/>
      <c r="O5" s="1"/>
    </row>
    <row r="6" spans="1:15" x14ac:dyDescent="0.35">
      <c r="A6" s="1"/>
      <c r="B6" s="1">
        <v>3</v>
      </c>
      <c r="C6" s="1">
        <v>1</v>
      </c>
      <c r="D6" s="1">
        <v>5000</v>
      </c>
      <c r="E6" s="1" t="s">
        <v>5</v>
      </c>
      <c r="F6" s="1" t="s">
        <v>20</v>
      </c>
      <c r="G6" s="1" t="s">
        <v>22</v>
      </c>
      <c r="H6" s="1" t="s">
        <v>21</v>
      </c>
      <c r="I6" s="1">
        <v>1.29</v>
      </c>
      <c r="J6" s="1" t="s">
        <v>141</v>
      </c>
      <c r="K6" s="1" t="s">
        <v>143</v>
      </c>
      <c r="L6" s="1" t="s">
        <v>142</v>
      </c>
      <c r="M6" s="1" t="s">
        <v>145</v>
      </c>
      <c r="N6" s="1"/>
      <c r="O6" s="1"/>
    </row>
    <row r="7" spans="1:15" x14ac:dyDescent="0.35">
      <c r="A7" s="1"/>
      <c r="B7" s="1">
        <v>4</v>
      </c>
      <c r="C7" s="1">
        <v>1</v>
      </c>
      <c r="D7" s="1">
        <v>5000</v>
      </c>
      <c r="E7" s="1" t="s">
        <v>5</v>
      </c>
      <c r="F7" s="1" t="s">
        <v>23</v>
      </c>
      <c r="G7" s="1" t="s">
        <v>24</v>
      </c>
      <c r="H7" s="1" t="s">
        <v>25</v>
      </c>
      <c r="I7" s="1">
        <v>0.56999999999999995</v>
      </c>
      <c r="J7" s="1" t="s">
        <v>146</v>
      </c>
      <c r="K7" s="1" t="s">
        <v>147</v>
      </c>
      <c r="L7" s="1" t="s">
        <v>148</v>
      </c>
      <c r="M7" s="1">
        <v>311.38</v>
      </c>
      <c r="N7" s="1"/>
      <c r="O7" s="1"/>
    </row>
    <row r="8" spans="1:15" x14ac:dyDescent="0.35">
      <c r="A8" s="1"/>
      <c r="B8" s="1">
        <v>6</v>
      </c>
      <c r="C8" s="1">
        <v>1</v>
      </c>
      <c r="D8" s="1">
        <v>5000</v>
      </c>
      <c r="E8" s="1" t="s">
        <v>5</v>
      </c>
      <c r="F8" s="1" t="s">
        <v>26</v>
      </c>
      <c r="G8" s="1" t="s">
        <v>28</v>
      </c>
      <c r="H8" s="1" t="s">
        <v>27</v>
      </c>
      <c r="I8" s="1">
        <v>0.8</v>
      </c>
      <c r="J8" s="1" t="s">
        <v>149</v>
      </c>
      <c r="K8" s="1" t="s">
        <v>154</v>
      </c>
      <c r="L8" s="1" t="s">
        <v>155</v>
      </c>
      <c r="M8" s="1">
        <v>568.54999999999995</v>
      </c>
      <c r="N8" s="1"/>
      <c r="O8" s="1"/>
    </row>
    <row r="9" spans="1:15" x14ac:dyDescent="0.35">
      <c r="A9" s="2" t="s">
        <v>29</v>
      </c>
      <c r="B9" s="1">
        <v>7</v>
      </c>
      <c r="C9" s="1">
        <v>1</v>
      </c>
      <c r="D9" s="1">
        <v>5000</v>
      </c>
      <c r="E9" s="1" t="s">
        <v>5</v>
      </c>
      <c r="F9" s="1" t="s">
        <v>163</v>
      </c>
      <c r="G9" s="1" t="s">
        <v>164</v>
      </c>
      <c r="H9" s="1" t="s">
        <v>165</v>
      </c>
      <c r="I9" s="1">
        <v>429.55</v>
      </c>
      <c r="J9" s="1" t="s">
        <v>144</v>
      </c>
      <c r="K9" s="1" t="s">
        <v>156</v>
      </c>
      <c r="L9" s="1" t="s">
        <v>155</v>
      </c>
      <c r="M9" s="1">
        <v>438.52</v>
      </c>
      <c r="N9" s="1" t="s">
        <v>127</v>
      </c>
      <c r="O9" s="1" t="s">
        <v>128</v>
      </c>
    </row>
    <row r="10" spans="1:15" x14ac:dyDescent="0.35">
      <c r="A10" s="1"/>
      <c r="B10" s="1">
        <v>8</v>
      </c>
      <c r="C10" s="1">
        <v>1</v>
      </c>
      <c r="D10" s="1">
        <v>5000</v>
      </c>
      <c r="E10" s="1" t="s">
        <v>5</v>
      </c>
      <c r="F10" s="1" t="s">
        <v>30</v>
      </c>
      <c r="G10" s="1" t="s">
        <v>32</v>
      </c>
      <c r="H10" s="1" t="s">
        <v>31</v>
      </c>
      <c r="I10" s="1">
        <v>98.73</v>
      </c>
      <c r="J10" s="1" t="s">
        <v>157</v>
      </c>
      <c r="K10" s="1" t="s">
        <v>158</v>
      </c>
      <c r="L10" s="1" t="s">
        <v>155</v>
      </c>
      <c r="M10" s="1">
        <v>466.02</v>
      </c>
      <c r="N10" s="1"/>
      <c r="O10" s="1"/>
    </row>
    <row r="11" spans="1:15" x14ac:dyDescent="0.35">
      <c r="A11" s="1"/>
      <c r="B11" s="1">
        <v>9</v>
      </c>
      <c r="C11" s="1">
        <v>1</v>
      </c>
      <c r="D11" s="1">
        <v>5000</v>
      </c>
      <c r="E11" s="1" t="s">
        <v>5</v>
      </c>
      <c r="F11" s="1" t="s">
        <v>33</v>
      </c>
      <c r="G11" s="1" t="s">
        <v>35</v>
      </c>
      <c r="H11" s="1" t="s">
        <v>34</v>
      </c>
      <c r="I11" s="1">
        <v>82.27</v>
      </c>
      <c r="J11" s="1" t="s">
        <v>159</v>
      </c>
      <c r="K11" s="1" t="s">
        <v>160</v>
      </c>
      <c r="L11" s="1" t="s">
        <v>161</v>
      </c>
      <c r="M11" s="1">
        <v>460.45</v>
      </c>
      <c r="N11" s="1"/>
      <c r="O11" s="1"/>
    </row>
    <row r="12" spans="1:15" x14ac:dyDescent="0.35">
      <c r="A12" s="1"/>
      <c r="B12" s="1">
        <v>10</v>
      </c>
      <c r="C12" s="1">
        <v>1</v>
      </c>
      <c r="D12" s="1">
        <v>5000</v>
      </c>
      <c r="E12" s="1" t="s">
        <v>5</v>
      </c>
      <c r="F12" s="1" t="s">
        <v>36</v>
      </c>
      <c r="G12" s="1" t="s">
        <v>37</v>
      </c>
      <c r="H12" s="1" t="s">
        <v>38</v>
      </c>
      <c r="I12" s="1">
        <v>496</v>
      </c>
      <c r="J12" s="1" t="s">
        <v>151</v>
      </c>
      <c r="K12" s="1" t="s">
        <v>162</v>
      </c>
      <c r="L12" s="1" t="s">
        <v>155</v>
      </c>
      <c r="M12" s="1">
        <v>446.93</v>
      </c>
      <c r="N12" s="1"/>
      <c r="O12" s="1"/>
    </row>
    <row r="13" spans="1:15" x14ac:dyDescent="0.35">
      <c r="A13" s="1" t="s">
        <v>3</v>
      </c>
      <c r="B13" s="1">
        <v>5</v>
      </c>
      <c r="C13" s="1">
        <v>1</v>
      </c>
      <c r="D13" s="2">
        <v>50</v>
      </c>
      <c r="E13" s="1" t="s">
        <v>5</v>
      </c>
      <c r="F13" s="1" t="s">
        <v>39</v>
      </c>
      <c r="G13" s="1" t="s">
        <v>40</v>
      </c>
      <c r="H13" s="1">
        <v>29</v>
      </c>
      <c r="I13" s="1">
        <v>0</v>
      </c>
      <c r="J13" s="1" t="s">
        <v>166</v>
      </c>
      <c r="K13" s="1" t="s">
        <v>167</v>
      </c>
      <c r="L13" s="1">
        <v>50.61</v>
      </c>
      <c r="M13" s="1">
        <v>80.83</v>
      </c>
      <c r="N13" s="1"/>
      <c r="O13" s="1"/>
    </row>
    <row r="14" spans="1:15" x14ac:dyDescent="0.35">
      <c r="A14" s="1"/>
      <c r="B14" s="1">
        <v>5</v>
      </c>
      <c r="C14" s="1">
        <v>1</v>
      </c>
      <c r="D14" s="2">
        <v>100</v>
      </c>
      <c r="E14" s="1" t="s">
        <v>5</v>
      </c>
      <c r="F14" s="1" t="s">
        <v>41</v>
      </c>
      <c r="G14" s="1" t="s">
        <v>42</v>
      </c>
      <c r="H14" s="1">
        <v>59</v>
      </c>
      <c r="I14" s="1">
        <v>0</v>
      </c>
      <c r="J14" s="1" t="s">
        <v>169</v>
      </c>
      <c r="K14" s="1" t="s">
        <v>168</v>
      </c>
      <c r="L14" s="1">
        <v>102.01</v>
      </c>
      <c r="M14" s="1">
        <v>94.63</v>
      </c>
      <c r="N14" s="1"/>
      <c r="O14" s="1"/>
    </row>
    <row r="15" spans="1:15" x14ac:dyDescent="0.35">
      <c r="A15" s="1"/>
      <c r="B15" s="1">
        <v>5</v>
      </c>
      <c r="C15" s="1">
        <v>1</v>
      </c>
      <c r="D15" s="2">
        <v>500</v>
      </c>
      <c r="E15" s="1" t="s">
        <v>5</v>
      </c>
      <c r="F15" s="1" t="s">
        <v>43</v>
      </c>
      <c r="G15" s="1" t="s">
        <v>44</v>
      </c>
      <c r="H15" s="1">
        <v>299.83</v>
      </c>
      <c r="I15" s="1">
        <v>0.37</v>
      </c>
      <c r="J15" s="1" t="s">
        <v>170</v>
      </c>
      <c r="K15" s="1" t="s">
        <v>171</v>
      </c>
      <c r="L15" s="1">
        <v>531.91999999999996</v>
      </c>
      <c r="M15" s="1">
        <v>145.88</v>
      </c>
      <c r="N15" s="1"/>
      <c r="O15" s="1"/>
    </row>
    <row r="16" spans="1:15" x14ac:dyDescent="0.35">
      <c r="A16" s="1"/>
      <c r="B16" s="1">
        <v>5</v>
      </c>
      <c r="C16" s="1">
        <v>1</v>
      </c>
      <c r="D16" s="2">
        <v>1000</v>
      </c>
      <c r="E16" s="1" t="s">
        <v>5</v>
      </c>
      <c r="F16" s="1" t="s">
        <v>45</v>
      </c>
      <c r="G16" s="1" t="s">
        <v>46</v>
      </c>
      <c r="H16" s="1">
        <v>600</v>
      </c>
      <c r="I16" s="1">
        <v>0</v>
      </c>
      <c r="J16" s="1" t="s">
        <v>172</v>
      </c>
      <c r="K16" s="1" t="s">
        <v>173</v>
      </c>
      <c r="L16" s="1" t="s">
        <v>174</v>
      </c>
      <c r="M16" s="1">
        <v>135.80000000000001</v>
      </c>
      <c r="N16" s="1"/>
      <c r="O16" s="1"/>
    </row>
    <row r="17" spans="1:15" x14ac:dyDescent="0.35">
      <c r="A17" s="1"/>
      <c r="B17" s="1">
        <v>5</v>
      </c>
      <c r="C17" s="1">
        <v>1</v>
      </c>
      <c r="D17" s="2">
        <v>2000</v>
      </c>
      <c r="E17" s="1" t="s">
        <v>5</v>
      </c>
      <c r="F17" s="1" t="s">
        <v>47</v>
      </c>
      <c r="G17" s="1" t="s">
        <v>48</v>
      </c>
      <c r="H17" s="1" t="s">
        <v>49</v>
      </c>
      <c r="I17" s="1">
        <v>0.57999999999999996</v>
      </c>
      <c r="J17" s="1" t="s">
        <v>175</v>
      </c>
      <c r="K17" s="1" t="s">
        <v>176</v>
      </c>
      <c r="L17" s="1" t="s">
        <v>177</v>
      </c>
      <c r="M17" s="1">
        <v>213.32</v>
      </c>
      <c r="N17" s="1"/>
      <c r="O17" s="1"/>
    </row>
    <row r="18" spans="1:15" x14ac:dyDescent="0.35">
      <c r="A18" s="1"/>
      <c r="B18" s="1">
        <v>5</v>
      </c>
      <c r="C18" s="1">
        <v>1</v>
      </c>
      <c r="D18" s="2">
        <v>3000</v>
      </c>
      <c r="E18" s="1" t="s">
        <v>5</v>
      </c>
      <c r="F18" s="1" t="s">
        <v>50</v>
      </c>
      <c r="G18" s="1" t="s">
        <v>51</v>
      </c>
      <c r="H18" s="1" t="s">
        <v>52</v>
      </c>
      <c r="I18" s="1">
        <v>5.23</v>
      </c>
      <c r="J18" s="1" t="s">
        <v>169</v>
      </c>
      <c r="K18" s="1" t="s">
        <v>178</v>
      </c>
      <c r="L18" s="1" t="s">
        <v>179</v>
      </c>
      <c r="M18" s="1">
        <v>260.38</v>
      </c>
      <c r="N18" s="1"/>
      <c r="O18" s="1"/>
    </row>
    <row r="19" spans="1:15" x14ac:dyDescent="0.35">
      <c r="A19" s="1"/>
      <c r="B19" s="1">
        <v>5</v>
      </c>
      <c r="C19" s="1">
        <v>1</v>
      </c>
      <c r="D19" s="2">
        <v>4000</v>
      </c>
      <c r="E19" s="1" t="s">
        <v>5</v>
      </c>
      <c r="F19" s="1" t="s">
        <v>53</v>
      </c>
      <c r="G19" s="1" t="s">
        <v>54</v>
      </c>
      <c r="H19" s="1" t="s">
        <v>55</v>
      </c>
      <c r="I19" s="1">
        <v>4.33</v>
      </c>
      <c r="J19" s="1" t="s">
        <v>180</v>
      </c>
      <c r="K19" s="1" t="s">
        <v>181</v>
      </c>
      <c r="L19" s="1" t="s">
        <v>182</v>
      </c>
      <c r="M19" s="1">
        <v>317.79000000000002</v>
      </c>
      <c r="N19" s="1"/>
      <c r="O19" s="1"/>
    </row>
    <row r="20" spans="1:15" x14ac:dyDescent="0.35">
      <c r="A20" s="1"/>
      <c r="B20" s="1">
        <v>5</v>
      </c>
      <c r="C20" s="1">
        <v>1</v>
      </c>
      <c r="D20" s="2">
        <v>6000</v>
      </c>
      <c r="E20" s="1" t="s">
        <v>5</v>
      </c>
      <c r="F20" s="1" t="s">
        <v>56</v>
      </c>
      <c r="G20" s="1" t="s">
        <v>57</v>
      </c>
      <c r="H20" s="1" t="s">
        <v>58</v>
      </c>
      <c r="I20" s="1">
        <v>0.7</v>
      </c>
      <c r="J20" s="1" t="s">
        <v>183</v>
      </c>
      <c r="K20" s="1" t="s">
        <v>184</v>
      </c>
      <c r="L20" s="1" t="s">
        <v>185</v>
      </c>
      <c r="M20" s="1">
        <v>493.42</v>
      </c>
      <c r="N20" s="1"/>
      <c r="O20" s="1"/>
    </row>
    <row r="21" spans="1:15" x14ac:dyDescent="0.35">
      <c r="A21" s="2" t="s">
        <v>60</v>
      </c>
      <c r="B21" s="1">
        <v>5</v>
      </c>
      <c r="C21" s="1">
        <v>1</v>
      </c>
      <c r="D21" s="2">
        <v>7000</v>
      </c>
      <c r="E21" s="1" t="s">
        <v>5</v>
      </c>
      <c r="F21" s="3" t="s">
        <v>194</v>
      </c>
      <c r="G21" s="1" t="s">
        <v>195</v>
      </c>
      <c r="H21" s="1" t="s">
        <v>196</v>
      </c>
      <c r="I21" s="1">
        <v>1.49</v>
      </c>
      <c r="J21" s="1" t="s">
        <v>187</v>
      </c>
      <c r="K21" s="1" t="s">
        <v>188</v>
      </c>
      <c r="L21" s="1" t="s">
        <v>189</v>
      </c>
      <c r="M21" s="1">
        <v>538.37</v>
      </c>
      <c r="N21" s="1"/>
      <c r="O21" s="1"/>
    </row>
    <row r="22" spans="1:15" x14ac:dyDescent="0.35">
      <c r="A22" s="1"/>
      <c r="B22" s="1">
        <v>5</v>
      </c>
      <c r="C22" s="1">
        <v>1</v>
      </c>
      <c r="D22" s="2">
        <v>8000</v>
      </c>
      <c r="E22" s="1" t="s">
        <v>5</v>
      </c>
      <c r="F22" s="1" t="s">
        <v>59</v>
      </c>
      <c r="G22" s="1" t="s">
        <v>61</v>
      </c>
      <c r="H22" s="1" t="s">
        <v>62</v>
      </c>
      <c r="I22" s="1">
        <v>1.49</v>
      </c>
      <c r="J22" s="1" t="s">
        <v>152</v>
      </c>
      <c r="K22" s="1" t="s">
        <v>190</v>
      </c>
      <c r="L22" s="1" t="s">
        <v>186</v>
      </c>
      <c r="M22" s="1">
        <v>579.58000000000004</v>
      </c>
      <c r="N22" s="1"/>
      <c r="O22" s="1"/>
    </row>
    <row r="23" spans="1:15" x14ac:dyDescent="0.35">
      <c r="A23" s="1"/>
      <c r="B23" s="1">
        <v>5</v>
      </c>
      <c r="C23" s="1">
        <v>1</v>
      </c>
      <c r="D23" s="2">
        <v>9000</v>
      </c>
      <c r="E23" s="1" t="s">
        <v>5</v>
      </c>
      <c r="F23" s="3" t="s">
        <v>223</v>
      </c>
      <c r="G23" s="1" t="s">
        <v>224</v>
      </c>
      <c r="H23" s="1" t="s">
        <v>225</v>
      </c>
      <c r="I23" s="1">
        <v>1.49</v>
      </c>
      <c r="J23" s="1" t="s">
        <v>191</v>
      </c>
      <c r="K23" s="1" t="s">
        <v>192</v>
      </c>
      <c r="L23" s="1" t="s">
        <v>193</v>
      </c>
      <c r="M23" s="1">
        <v>600.52</v>
      </c>
      <c r="N23" s="1"/>
      <c r="O23" s="1"/>
    </row>
    <row r="24" spans="1:15" x14ac:dyDescent="0.35">
      <c r="A24" s="1"/>
      <c r="B24" s="1">
        <v>5</v>
      </c>
      <c r="C24" s="1">
        <v>1</v>
      </c>
      <c r="D24" s="2">
        <v>10000</v>
      </c>
      <c r="E24" s="1" t="s">
        <v>5</v>
      </c>
      <c r="F24" s="1" t="s">
        <v>63</v>
      </c>
      <c r="G24" s="1" t="s">
        <v>65</v>
      </c>
      <c r="H24" s="1" t="s">
        <v>64</v>
      </c>
      <c r="I24" s="1">
        <v>18.48</v>
      </c>
      <c r="J24" s="3" t="s">
        <v>197</v>
      </c>
      <c r="K24" s="1" t="s">
        <v>199</v>
      </c>
      <c r="L24" s="1" t="s">
        <v>198</v>
      </c>
      <c r="M24" s="1" t="s">
        <v>200</v>
      </c>
      <c r="N24" s="1"/>
      <c r="O24" s="1"/>
    </row>
    <row r="25" spans="1:15" x14ac:dyDescent="0.35">
      <c r="A25" s="1"/>
      <c r="B25" s="1">
        <v>5</v>
      </c>
      <c r="C25" s="1">
        <v>1</v>
      </c>
      <c r="D25" s="2">
        <v>11000</v>
      </c>
      <c r="E25" s="1" t="s">
        <v>5</v>
      </c>
      <c r="F25" s="1" t="s">
        <v>66</v>
      </c>
      <c r="G25" s="1" t="s">
        <v>68</v>
      </c>
      <c r="H25" s="1" t="s">
        <v>67</v>
      </c>
      <c r="I25" s="1">
        <v>2.56</v>
      </c>
      <c r="J25" s="3" t="s">
        <v>201</v>
      </c>
      <c r="K25" s="1" t="s">
        <v>202</v>
      </c>
      <c r="L25" s="1" t="s">
        <v>203</v>
      </c>
      <c r="M25" s="1" t="s">
        <v>204</v>
      </c>
      <c r="N25" s="1"/>
      <c r="O25" s="1"/>
    </row>
    <row r="26" spans="1:15" x14ac:dyDescent="0.35">
      <c r="A26" s="1"/>
      <c r="B26" s="1">
        <v>5</v>
      </c>
      <c r="C26" s="1">
        <v>1</v>
      </c>
      <c r="D26" s="2">
        <v>12000</v>
      </c>
      <c r="E26" s="1" t="s">
        <v>5</v>
      </c>
      <c r="F26" s="1" t="s">
        <v>69</v>
      </c>
      <c r="G26" s="1" t="s">
        <v>70</v>
      </c>
      <c r="H26" s="1" t="s">
        <v>71</v>
      </c>
      <c r="I26" s="1">
        <v>1.6</v>
      </c>
      <c r="J26" s="1" t="s">
        <v>205</v>
      </c>
      <c r="K26" s="1" t="s">
        <v>205</v>
      </c>
      <c r="L26" s="1" t="s">
        <v>206</v>
      </c>
      <c r="M26" s="1" t="s">
        <v>207</v>
      </c>
      <c r="N26" s="1"/>
      <c r="O26" s="1"/>
    </row>
    <row r="27" spans="1:15" x14ac:dyDescent="0.35">
      <c r="A27" s="1"/>
      <c r="B27" s="1">
        <v>5</v>
      </c>
      <c r="C27" s="1">
        <v>1</v>
      </c>
      <c r="D27" s="2">
        <v>20000</v>
      </c>
      <c r="E27" s="1" t="s">
        <v>5</v>
      </c>
      <c r="F27" s="1" t="s">
        <v>14</v>
      </c>
      <c r="G27" s="1" t="s">
        <v>72</v>
      </c>
      <c r="H27" s="1" t="s">
        <v>73</v>
      </c>
      <c r="I27" s="1">
        <v>4.28</v>
      </c>
      <c r="J27" s="1" t="s">
        <v>208</v>
      </c>
      <c r="K27" s="1" t="s">
        <v>209</v>
      </c>
      <c r="L27" s="1" t="s">
        <v>210</v>
      </c>
      <c r="M27" s="1">
        <v>287.2</v>
      </c>
      <c r="N27" s="1"/>
      <c r="O27" s="1"/>
    </row>
    <row r="28" spans="1:15" x14ac:dyDescent="0.35">
      <c r="A28" s="1"/>
      <c r="B28" s="1">
        <v>5</v>
      </c>
      <c r="C28" s="1">
        <v>1</v>
      </c>
      <c r="D28" s="2">
        <v>30000</v>
      </c>
      <c r="E28" s="1" t="s">
        <v>5</v>
      </c>
      <c r="F28" s="1" t="s">
        <v>74</v>
      </c>
      <c r="G28" s="1" t="s">
        <v>75</v>
      </c>
      <c r="H28" s="1" t="s">
        <v>76</v>
      </c>
      <c r="I28" s="1">
        <v>0</v>
      </c>
      <c r="J28" s="1" t="s">
        <v>211</v>
      </c>
      <c r="K28" s="1" t="s">
        <v>212</v>
      </c>
      <c r="L28" s="1" t="s">
        <v>211</v>
      </c>
      <c r="M28" s="1" t="s">
        <v>213</v>
      </c>
      <c r="N28" s="1"/>
      <c r="O28" s="1"/>
    </row>
    <row r="29" spans="1:15" x14ac:dyDescent="0.35">
      <c r="A29" s="2" t="s">
        <v>29</v>
      </c>
      <c r="B29" s="1">
        <v>5</v>
      </c>
      <c r="C29" s="1">
        <v>1</v>
      </c>
      <c r="D29" s="2">
        <v>40000</v>
      </c>
      <c r="E29" s="1" t="s">
        <v>5</v>
      </c>
      <c r="F29" s="1" t="s">
        <v>191</v>
      </c>
      <c r="G29" s="1" t="s">
        <v>245</v>
      </c>
      <c r="H29" s="1" t="s">
        <v>246</v>
      </c>
      <c r="I29" s="1" t="s">
        <v>247</v>
      </c>
      <c r="J29" s="1" t="s">
        <v>214</v>
      </c>
      <c r="K29" s="1" t="s">
        <v>215</v>
      </c>
      <c r="L29" s="1" t="s">
        <v>216</v>
      </c>
      <c r="M29" s="1">
        <v>92.68</v>
      </c>
      <c r="N29" s="1"/>
      <c r="O29" s="1"/>
    </row>
    <row r="30" spans="1:15" x14ac:dyDescent="0.35">
      <c r="A30" s="2" t="s">
        <v>60</v>
      </c>
      <c r="B30" s="1">
        <v>5</v>
      </c>
      <c r="C30" s="1">
        <v>1</v>
      </c>
      <c r="D30" s="2">
        <v>50000</v>
      </c>
      <c r="E30" s="1" t="s">
        <v>5</v>
      </c>
      <c r="F30" s="1" t="s">
        <v>77</v>
      </c>
      <c r="G30" s="1" t="s">
        <v>79</v>
      </c>
      <c r="H30" s="1" t="s">
        <v>78</v>
      </c>
      <c r="I30" s="1" t="s">
        <v>80</v>
      </c>
      <c r="J30" s="1" t="s">
        <v>217</v>
      </c>
      <c r="K30" s="1" t="s">
        <v>218</v>
      </c>
      <c r="L30" s="1" t="s">
        <v>219</v>
      </c>
      <c r="M30" s="1">
        <v>9.98</v>
      </c>
      <c r="N30" s="1"/>
      <c r="O30" s="1"/>
    </row>
    <row r="31" spans="1:15" x14ac:dyDescent="0.35">
      <c r="A31" s="1" t="s">
        <v>1</v>
      </c>
      <c r="B31" s="1">
        <v>5</v>
      </c>
      <c r="C31" s="2">
        <v>2</v>
      </c>
      <c r="D31" s="1">
        <v>5000</v>
      </c>
      <c r="E31" s="1" t="s">
        <v>5</v>
      </c>
      <c r="F31" s="1" t="s">
        <v>63</v>
      </c>
      <c r="G31" s="1" t="s">
        <v>81</v>
      </c>
      <c r="H31" s="1" t="s">
        <v>82</v>
      </c>
      <c r="I31" s="1">
        <v>621.92999999999995</v>
      </c>
      <c r="J31" s="1" t="s">
        <v>220</v>
      </c>
      <c r="K31" s="1" t="s">
        <v>221</v>
      </c>
      <c r="L31" s="1" t="s">
        <v>222</v>
      </c>
      <c r="M31" s="1">
        <v>308.56</v>
      </c>
      <c r="N31" s="1"/>
      <c r="O31" s="1"/>
    </row>
    <row r="32" spans="1:15" x14ac:dyDescent="0.35">
      <c r="A32" s="1"/>
      <c r="B32" s="1">
        <v>5</v>
      </c>
      <c r="C32" s="2">
        <v>3</v>
      </c>
      <c r="D32" s="1">
        <v>5000</v>
      </c>
      <c r="E32" s="1" t="s">
        <v>5</v>
      </c>
      <c r="F32" s="1" t="s">
        <v>83</v>
      </c>
      <c r="G32" s="1" t="s">
        <v>84</v>
      </c>
      <c r="H32" s="1" t="s">
        <v>85</v>
      </c>
      <c r="I32" s="1">
        <v>29.1</v>
      </c>
      <c r="J32" s="1" t="s">
        <v>226</v>
      </c>
      <c r="K32" s="1" t="s">
        <v>227</v>
      </c>
      <c r="L32" s="1" t="s">
        <v>228</v>
      </c>
      <c r="M32" s="1">
        <v>115.27</v>
      </c>
      <c r="N32" s="1"/>
      <c r="O32" s="1"/>
    </row>
    <row r="33" spans="1:15" x14ac:dyDescent="0.35">
      <c r="A33" s="2" t="s">
        <v>60</v>
      </c>
      <c r="B33" s="1">
        <v>5</v>
      </c>
      <c r="C33" s="2">
        <v>4</v>
      </c>
      <c r="D33" s="1">
        <v>5000</v>
      </c>
      <c r="E33" s="1" t="s">
        <v>5</v>
      </c>
      <c r="F33" s="1" t="s">
        <v>86</v>
      </c>
      <c r="G33" s="1" t="s">
        <v>87</v>
      </c>
      <c r="H33" s="1">
        <v>7.26</v>
      </c>
      <c r="I33" s="1">
        <v>94.96</v>
      </c>
      <c r="J33" s="1" t="s">
        <v>229</v>
      </c>
      <c r="K33" s="1" t="s">
        <v>230</v>
      </c>
      <c r="L33" s="1" t="s">
        <v>231</v>
      </c>
      <c r="M33" s="1">
        <v>101.06</v>
      </c>
      <c r="N33" s="1" t="s">
        <v>256</v>
      </c>
      <c r="O33" s="1"/>
    </row>
    <row r="34" spans="1:15" x14ac:dyDescent="0.35">
      <c r="A34" s="1" t="s">
        <v>4</v>
      </c>
      <c r="B34" s="1">
        <v>5</v>
      </c>
      <c r="C34" s="1">
        <v>1</v>
      </c>
      <c r="D34" s="1">
        <v>5000</v>
      </c>
      <c r="E34" s="2" t="s">
        <v>88</v>
      </c>
      <c r="F34" s="1" t="s">
        <v>90</v>
      </c>
      <c r="G34" s="1" t="s">
        <v>91</v>
      </c>
      <c r="H34" s="1" t="s">
        <v>12</v>
      </c>
      <c r="I34" s="1">
        <v>0</v>
      </c>
      <c r="J34" s="1" t="s">
        <v>232</v>
      </c>
      <c r="K34" s="1" t="s">
        <v>233</v>
      </c>
      <c r="L34" s="1" t="s">
        <v>155</v>
      </c>
      <c r="M34" s="1">
        <v>441.96</v>
      </c>
      <c r="N34" s="1"/>
      <c r="O34" s="1"/>
    </row>
    <row r="35" spans="1:15" x14ac:dyDescent="0.35">
      <c r="A35" s="1"/>
      <c r="B35" s="1">
        <v>5</v>
      </c>
      <c r="C35" s="1">
        <v>1</v>
      </c>
      <c r="D35" s="1">
        <v>5000</v>
      </c>
      <c r="E35" s="2" t="s">
        <v>92</v>
      </c>
      <c r="F35" s="1" t="s">
        <v>98</v>
      </c>
      <c r="G35" s="1" t="s">
        <v>99</v>
      </c>
      <c r="H35" s="1" t="s">
        <v>12</v>
      </c>
      <c r="I35" s="1">
        <v>1</v>
      </c>
      <c r="J35" s="1" t="s">
        <v>234</v>
      </c>
      <c r="K35" s="1" t="s">
        <v>235</v>
      </c>
      <c r="L35" s="1" t="s">
        <v>236</v>
      </c>
      <c r="M35" s="1">
        <v>368.54</v>
      </c>
      <c r="N35" s="1"/>
      <c r="O35" s="1"/>
    </row>
    <row r="36" spans="1:15" x14ac:dyDescent="0.35">
      <c r="A36" s="1"/>
      <c r="B36" s="1">
        <v>5</v>
      </c>
      <c r="C36" s="1">
        <v>1</v>
      </c>
      <c r="D36" s="1">
        <v>5000</v>
      </c>
      <c r="E36" s="2" t="s">
        <v>89</v>
      </c>
      <c r="F36" s="1" t="s">
        <v>100</v>
      </c>
      <c r="G36" s="1" t="s">
        <v>102</v>
      </c>
      <c r="H36" s="1" t="s">
        <v>101</v>
      </c>
      <c r="I36" s="1">
        <v>1</v>
      </c>
      <c r="J36" s="1" t="s">
        <v>153</v>
      </c>
      <c r="K36" s="1" t="s">
        <v>237</v>
      </c>
      <c r="L36" s="1" t="s">
        <v>236</v>
      </c>
      <c r="M36" s="1">
        <v>425.7</v>
      </c>
      <c r="N36" s="1"/>
      <c r="O36" s="1"/>
    </row>
    <row r="37" spans="1:15" x14ac:dyDescent="0.35">
      <c r="A37" s="1"/>
      <c r="B37" s="1">
        <v>5</v>
      </c>
      <c r="C37" s="1">
        <v>1</v>
      </c>
      <c r="D37" s="1">
        <v>5000</v>
      </c>
      <c r="E37" s="2" t="s">
        <v>93</v>
      </c>
      <c r="F37" s="1" t="s">
        <v>103</v>
      </c>
      <c r="G37" s="1" t="s">
        <v>104</v>
      </c>
      <c r="H37" s="1" t="s">
        <v>12</v>
      </c>
      <c r="I37" s="1">
        <v>0.94</v>
      </c>
      <c r="J37" s="1" t="s">
        <v>238</v>
      </c>
      <c r="K37" s="1" t="s">
        <v>239</v>
      </c>
      <c r="L37" s="1" t="s">
        <v>236</v>
      </c>
      <c r="M37" s="1">
        <v>400.76</v>
      </c>
      <c r="N37" s="1"/>
      <c r="O37" s="1"/>
    </row>
    <row r="38" spans="1:15" x14ac:dyDescent="0.35">
      <c r="A38" s="1"/>
      <c r="B38" s="1">
        <v>5</v>
      </c>
      <c r="C38" s="1">
        <v>1</v>
      </c>
      <c r="D38" s="1">
        <v>5000</v>
      </c>
      <c r="E38" s="2" t="s">
        <v>94</v>
      </c>
      <c r="F38" s="1" t="s">
        <v>105</v>
      </c>
      <c r="G38" s="1" t="s">
        <v>106</v>
      </c>
      <c r="H38" s="1" t="s">
        <v>12</v>
      </c>
      <c r="I38" s="1">
        <v>0.87</v>
      </c>
      <c r="J38" s="1" t="s">
        <v>240</v>
      </c>
      <c r="K38" s="1" t="s">
        <v>241</v>
      </c>
      <c r="L38" s="1" t="s">
        <v>155</v>
      </c>
      <c r="M38" s="1">
        <v>383.67</v>
      </c>
      <c r="N38" s="1"/>
      <c r="O38" s="1"/>
    </row>
    <row r="39" spans="1:15" x14ac:dyDescent="0.35">
      <c r="A39" s="1"/>
      <c r="B39" s="1">
        <v>5</v>
      </c>
      <c r="C39" s="1">
        <v>1</v>
      </c>
      <c r="D39" s="1">
        <v>5000</v>
      </c>
      <c r="E39" s="2" t="s">
        <v>95</v>
      </c>
      <c r="F39" s="1" t="s">
        <v>107</v>
      </c>
      <c r="G39" s="1" t="s">
        <v>108</v>
      </c>
      <c r="H39" s="1" t="s">
        <v>12</v>
      </c>
      <c r="I39" s="1">
        <v>0.87</v>
      </c>
      <c r="J39" s="1" t="s">
        <v>238</v>
      </c>
      <c r="K39" s="1" t="s">
        <v>242</v>
      </c>
      <c r="L39" s="1" t="s">
        <v>236</v>
      </c>
      <c r="M39" s="1">
        <v>401.11</v>
      </c>
      <c r="N39" s="1"/>
      <c r="O39" s="1"/>
    </row>
    <row r="40" spans="1:15" x14ac:dyDescent="0.35">
      <c r="A40" s="1"/>
      <c r="B40" s="1">
        <v>5</v>
      </c>
      <c r="C40" s="1">
        <v>1</v>
      </c>
      <c r="D40" s="1">
        <v>5000</v>
      </c>
      <c r="E40" s="2" t="s">
        <v>96</v>
      </c>
      <c r="F40" s="1" t="s">
        <v>109</v>
      </c>
      <c r="G40" s="1" t="s">
        <v>110</v>
      </c>
      <c r="H40" s="1" t="s">
        <v>12</v>
      </c>
      <c r="I40" s="1">
        <v>0.87</v>
      </c>
      <c r="J40" s="1" t="s">
        <v>243</v>
      </c>
      <c r="K40" s="1" t="s">
        <v>244</v>
      </c>
      <c r="L40" s="1" t="s">
        <v>236</v>
      </c>
      <c r="M40" s="1">
        <v>416.31</v>
      </c>
      <c r="N40" s="1"/>
      <c r="O40" s="1"/>
    </row>
    <row r="41" spans="1:15" x14ac:dyDescent="0.35">
      <c r="A41" s="1"/>
      <c r="B41" s="1">
        <v>5</v>
      </c>
      <c r="C41" s="1">
        <v>1</v>
      </c>
      <c r="D41" s="1">
        <v>5000</v>
      </c>
      <c r="E41" s="2" t="s">
        <v>97</v>
      </c>
      <c r="F41" s="1" t="s">
        <v>111</v>
      </c>
      <c r="G41" s="1" t="s">
        <v>112</v>
      </c>
      <c r="H41" s="1" t="s">
        <v>113</v>
      </c>
      <c r="I41" s="1">
        <v>0.37</v>
      </c>
      <c r="J41" s="1" t="s">
        <v>150</v>
      </c>
      <c r="K41" s="1" t="s">
        <v>248</v>
      </c>
      <c r="L41" s="1" t="s">
        <v>236</v>
      </c>
      <c r="M41" s="1">
        <v>413.39</v>
      </c>
      <c r="N41" s="1"/>
      <c r="O41" s="1"/>
    </row>
    <row r="42" spans="1:15" x14ac:dyDescent="0.35">
      <c r="A42" s="2" t="s">
        <v>117</v>
      </c>
      <c r="B42" s="1">
        <v>5</v>
      </c>
      <c r="C42" s="1">
        <v>1</v>
      </c>
      <c r="D42" s="1">
        <v>5000</v>
      </c>
      <c r="E42" s="2" t="s">
        <v>114</v>
      </c>
      <c r="F42" s="1" t="s">
        <v>257</v>
      </c>
      <c r="G42" s="1" t="s">
        <v>258</v>
      </c>
      <c r="H42" s="1" t="s">
        <v>12</v>
      </c>
      <c r="I42" s="1">
        <v>0.73</v>
      </c>
      <c r="J42" s="1" t="s">
        <v>262</v>
      </c>
      <c r="K42" s="1" t="s">
        <v>263</v>
      </c>
      <c r="L42" s="1" t="s">
        <v>155</v>
      </c>
      <c r="M42" s="1">
        <v>407.86</v>
      </c>
      <c r="N42" s="1"/>
      <c r="O42" s="1"/>
    </row>
    <row r="43" spans="1:15" x14ac:dyDescent="0.35">
      <c r="A43" s="2" t="s">
        <v>117</v>
      </c>
      <c r="B43" s="1">
        <v>5</v>
      </c>
      <c r="C43" s="1">
        <v>1</v>
      </c>
      <c r="D43" s="1">
        <v>5000</v>
      </c>
      <c r="E43" s="2" t="s">
        <v>115</v>
      </c>
      <c r="F43" s="1" t="s">
        <v>259</v>
      </c>
      <c r="G43" s="1" t="s">
        <v>260</v>
      </c>
      <c r="H43" s="1" t="s">
        <v>12</v>
      </c>
      <c r="I43" s="1">
        <v>0.5</v>
      </c>
      <c r="J43" s="1" t="s">
        <v>243</v>
      </c>
      <c r="K43" s="1" t="s">
        <v>264</v>
      </c>
      <c r="L43" s="1" t="s">
        <v>236</v>
      </c>
      <c r="M43" s="1">
        <v>447.81</v>
      </c>
      <c r="N43" s="1"/>
      <c r="O43" s="1"/>
    </row>
    <row r="44" spans="1:15" x14ac:dyDescent="0.35">
      <c r="A44" s="1"/>
      <c r="B44" s="1">
        <v>5</v>
      </c>
      <c r="C44" s="1">
        <v>1</v>
      </c>
      <c r="D44" s="1">
        <v>5000</v>
      </c>
      <c r="E44" s="2" t="s">
        <v>116</v>
      </c>
      <c r="F44" s="1" t="s">
        <v>118</v>
      </c>
      <c r="G44" s="1" t="s">
        <v>119</v>
      </c>
      <c r="H44" s="1" t="s">
        <v>12</v>
      </c>
      <c r="I44" s="1">
        <v>0.41</v>
      </c>
      <c r="J44" s="1" t="s">
        <v>249</v>
      </c>
      <c r="K44" s="1" t="s">
        <v>250</v>
      </c>
      <c r="L44" s="1" t="s">
        <v>236</v>
      </c>
      <c r="M44" s="1">
        <v>385.48</v>
      </c>
      <c r="N44" s="1"/>
      <c r="O44" s="1"/>
    </row>
    <row r="45" spans="1:15" x14ac:dyDescent="0.35">
      <c r="A45" s="1"/>
      <c r="B45" s="1">
        <v>5</v>
      </c>
      <c r="C45" s="1">
        <v>1</v>
      </c>
      <c r="D45" s="1">
        <v>5000</v>
      </c>
      <c r="E45" s="2" t="s">
        <v>120</v>
      </c>
      <c r="F45" s="1" t="s">
        <v>122</v>
      </c>
      <c r="G45" s="1" t="s">
        <v>123</v>
      </c>
      <c r="H45" s="1" t="s">
        <v>12</v>
      </c>
      <c r="I45" s="1">
        <v>0.35</v>
      </c>
      <c r="J45" s="1" t="s">
        <v>251</v>
      </c>
      <c r="K45" s="1" t="s">
        <v>252</v>
      </c>
      <c r="L45" s="1" t="s">
        <v>236</v>
      </c>
      <c r="M45" s="1">
        <v>385.96</v>
      </c>
      <c r="N45" s="1"/>
      <c r="O45" s="1"/>
    </row>
    <row r="46" spans="1:15" x14ac:dyDescent="0.35">
      <c r="A46" s="1"/>
      <c r="B46" s="1">
        <v>5</v>
      </c>
      <c r="C46" s="1">
        <v>1</v>
      </c>
      <c r="D46" s="1">
        <v>5000</v>
      </c>
      <c r="E46" s="2" t="s">
        <v>121</v>
      </c>
      <c r="F46" s="1" t="s">
        <v>124</v>
      </c>
      <c r="G46" s="1" t="s">
        <v>125</v>
      </c>
      <c r="H46" s="1" t="s">
        <v>126</v>
      </c>
      <c r="I46" s="1">
        <v>0.31</v>
      </c>
      <c r="J46" s="1" t="s">
        <v>253</v>
      </c>
      <c r="K46" s="1" t="s">
        <v>254</v>
      </c>
      <c r="L46" s="1" t="s">
        <v>255</v>
      </c>
      <c r="M46" s="1">
        <v>756.19</v>
      </c>
      <c r="N46" s="1"/>
      <c r="O4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4FC0-E99D-40FD-9E3F-9F5876744C3B}">
  <dimension ref="A1:AE152"/>
  <sheetViews>
    <sheetView tabSelected="1" topLeftCell="A31" zoomScale="34" workbookViewId="0">
      <selection activeCell="L72" sqref="L72"/>
    </sheetView>
  </sheetViews>
  <sheetFormatPr defaultRowHeight="14.5" x14ac:dyDescent="0.35"/>
  <cols>
    <col min="2" max="2" width="15.90625" bestFit="1" customWidth="1"/>
    <col min="3" max="3" width="12.90625" bestFit="1" customWidth="1"/>
  </cols>
  <sheetData>
    <row r="1" spans="1:3" x14ac:dyDescent="0.35">
      <c r="B1" t="s">
        <v>286</v>
      </c>
      <c r="C1" t="s">
        <v>287</v>
      </c>
    </row>
    <row r="2" spans="1:3" x14ac:dyDescent="0.35">
      <c r="A2" s="6">
        <v>0.5</v>
      </c>
      <c r="B2">
        <v>0.628</v>
      </c>
      <c r="C2">
        <v>1.7</v>
      </c>
    </row>
    <row r="3" spans="1:3" x14ac:dyDescent="0.35">
      <c r="A3" s="6">
        <v>0.75</v>
      </c>
      <c r="B3">
        <v>0.88</v>
      </c>
      <c r="C3">
        <v>1.95</v>
      </c>
    </row>
    <row r="4" spans="1:3" x14ac:dyDescent="0.35">
      <c r="A4" s="6">
        <v>0.9</v>
      </c>
      <c r="B4">
        <v>1.03</v>
      </c>
      <c r="C4">
        <v>2.1</v>
      </c>
    </row>
    <row r="5" spans="1:3" x14ac:dyDescent="0.35">
      <c r="A5" s="6">
        <v>0.99</v>
      </c>
      <c r="B5">
        <v>1.1200000000000001</v>
      </c>
      <c r="C5">
        <v>2.2000000000000002</v>
      </c>
    </row>
    <row r="6" spans="1:3" x14ac:dyDescent="0.35">
      <c r="A6" s="6">
        <v>0.999</v>
      </c>
      <c r="B6">
        <v>1.17</v>
      </c>
      <c r="C6">
        <v>2.23</v>
      </c>
    </row>
    <row r="7" spans="1:3" x14ac:dyDescent="0.35">
      <c r="A7" s="6">
        <v>0.99990000000000001</v>
      </c>
      <c r="B7">
        <v>1.18</v>
      </c>
      <c r="C7">
        <v>2.29</v>
      </c>
    </row>
    <row r="8" spans="1:3" x14ac:dyDescent="0.35">
      <c r="A8" s="6">
        <v>0.99999000000000005</v>
      </c>
      <c r="B8">
        <v>1.18</v>
      </c>
      <c r="C8">
        <v>2.29</v>
      </c>
    </row>
    <row r="9" spans="1:3" x14ac:dyDescent="0.35">
      <c r="A9" s="6">
        <v>0.99999000000000005</v>
      </c>
      <c r="B9">
        <v>1.18</v>
      </c>
      <c r="C9">
        <v>2.29</v>
      </c>
    </row>
    <row r="10" spans="1:3" x14ac:dyDescent="0.35">
      <c r="A10" s="6"/>
    </row>
    <row r="11" spans="1:3" x14ac:dyDescent="0.35">
      <c r="B11" s="6"/>
    </row>
    <row r="12" spans="1:3" x14ac:dyDescent="0.35">
      <c r="B12" t="s">
        <v>290</v>
      </c>
      <c r="C12" t="s">
        <v>289</v>
      </c>
    </row>
    <row r="13" spans="1:3" x14ac:dyDescent="0.35">
      <c r="A13" s="6">
        <v>0.5</v>
      </c>
      <c r="C13">
        <v>3470</v>
      </c>
    </row>
    <row r="14" spans="1:3" x14ac:dyDescent="0.35">
      <c r="A14" s="6">
        <v>0.75</v>
      </c>
      <c r="C14">
        <v>4850</v>
      </c>
    </row>
    <row r="15" spans="1:3" x14ac:dyDescent="0.35">
      <c r="A15" s="6">
        <v>0.9</v>
      </c>
      <c r="C15">
        <v>5940</v>
      </c>
    </row>
    <row r="16" spans="1:3" x14ac:dyDescent="0.35">
      <c r="A16" s="6">
        <v>0.99</v>
      </c>
      <c r="C16">
        <v>8220</v>
      </c>
    </row>
    <row r="17" spans="1:3" x14ac:dyDescent="0.35">
      <c r="A17" s="6">
        <v>0.999</v>
      </c>
      <c r="C17">
        <v>8400</v>
      </c>
    </row>
    <row r="18" spans="1:3" x14ac:dyDescent="0.35">
      <c r="A18" s="6">
        <v>0.99990000000000001</v>
      </c>
      <c r="C18">
        <v>8410</v>
      </c>
    </row>
    <row r="19" spans="1:3" x14ac:dyDescent="0.35">
      <c r="A19" s="6">
        <v>0.99999000000000005</v>
      </c>
      <c r="C19">
        <v>8410</v>
      </c>
    </row>
    <row r="20" spans="1:3" x14ac:dyDescent="0.35">
      <c r="A20" s="6">
        <v>0.99999000000000005</v>
      </c>
      <c r="C20">
        <v>8410</v>
      </c>
    </row>
    <row r="22" spans="1:3" x14ac:dyDescent="0.35">
      <c r="B22" t="s">
        <v>291</v>
      </c>
      <c r="C22" t="s">
        <v>288</v>
      </c>
    </row>
    <row r="23" spans="1:3" x14ac:dyDescent="0.35">
      <c r="A23" s="6">
        <v>0.5</v>
      </c>
      <c r="B23">
        <v>0.9</v>
      </c>
      <c r="C23">
        <v>7680</v>
      </c>
    </row>
    <row r="24" spans="1:3" x14ac:dyDescent="0.35">
      <c r="A24" s="6">
        <v>0.75</v>
      </c>
      <c r="B24">
        <v>1.24</v>
      </c>
      <c r="C24">
        <v>10460</v>
      </c>
    </row>
    <row r="25" spans="1:3" x14ac:dyDescent="0.35">
      <c r="A25" s="6">
        <v>0.9</v>
      </c>
      <c r="B25">
        <v>1.56</v>
      </c>
      <c r="C25">
        <v>12980</v>
      </c>
    </row>
    <row r="26" spans="1:3" x14ac:dyDescent="0.35">
      <c r="A26" s="6">
        <v>0.99</v>
      </c>
      <c r="B26">
        <v>1.75</v>
      </c>
      <c r="C26">
        <v>15470</v>
      </c>
    </row>
    <row r="27" spans="1:3" x14ac:dyDescent="0.35">
      <c r="A27" s="6">
        <v>0.999</v>
      </c>
      <c r="B27">
        <v>1.77</v>
      </c>
      <c r="C27">
        <v>15750</v>
      </c>
    </row>
    <row r="28" spans="1:3" x14ac:dyDescent="0.35">
      <c r="A28" s="6">
        <v>0.99990000000000001</v>
      </c>
      <c r="B28">
        <v>5.99</v>
      </c>
      <c r="C28">
        <v>15780</v>
      </c>
    </row>
    <row r="29" spans="1:3" x14ac:dyDescent="0.35">
      <c r="A29" s="6">
        <v>0.99999000000000005</v>
      </c>
      <c r="B29">
        <v>11.18</v>
      </c>
      <c r="C29">
        <v>15790</v>
      </c>
    </row>
    <row r="30" spans="1:3" x14ac:dyDescent="0.35">
      <c r="A30" s="6">
        <v>0.99999000000000005</v>
      </c>
      <c r="B30">
        <v>11.93</v>
      </c>
      <c r="C30">
        <v>15790</v>
      </c>
    </row>
    <row r="32" spans="1:3" x14ac:dyDescent="0.35">
      <c r="B32" t="s">
        <v>130</v>
      </c>
      <c r="C32" t="s">
        <v>295</v>
      </c>
    </row>
    <row r="33" spans="1:31" x14ac:dyDescent="0.35">
      <c r="A33">
        <v>0</v>
      </c>
      <c r="B33">
        <v>0.12</v>
      </c>
      <c r="C33">
        <v>1.0840000000000001</v>
      </c>
      <c r="V33">
        <v>0</v>
      </c>
      <c r="W33">
        <v>1.4999999999999999E-2</v>
      </c>
      <c r="X33">
        <v>1965.0550000000001</v>
      </c>
      <c r="AB33">
        <v>1.4999999999999999E-2</v>
      </c>
      <c r="AC33">
        <v>0</v>
      </c>
      <c r="AD33">
        <v>22</v>
      </c>
      <c r="AE33">
        <v>1</v>
      </c>
    </row>
    <row r="34" spans="1:31" x14ac:dyDescent="0.35">
      <c r="A34">
        <v>0.1</v>
      </c>
      <c r="B34">
        <v>0.23300000000000001</v>
      </c>
      <c r="C34">
        <v>1.2629999999999999</v>
      </c>
      <c r="V34">
        <v>0.1</v>
      </c>
      <c r="W34">
        <v>0.22900000000000001</v>
      </c>
      <c r="X34">
        <v>3338.239</v>
      </c>
      <c r="AB34">
        <v>0.22900000000000001</v>
      </c>
      <c r="AC34">
        <v>0.1</v>
      </c>
      <c r="AD34">
        <v>25048</v>
      </c>
      <c r="AE34">
        <v>1.1100000000000001</v>
      </c>
    </row>
    <row r="35" spans="1:31" x14ac:dyDescent="0.35">
      <c r="A35">
        <v>0.2</v>
      </c>
      <c r="B35">
        <v>0.33100000000000002</v>
      </c>
      <c r="C35">
        <v>1.3640000000000001</v>
      </c>
      <c r="V35">
        <v>0.2</v>
      </c>
      <c r="W35">
        <v>0.443</v>
      </c>
      <c r="X35">
        <v>4419.5829999999996</v>
      </c>
      <c r="AB35">
        <v>0.443</v>
      </c>
      <c r="AC35">
        <v>0.2</v>
      </c>
      <c r="AD35">
        <v>50037</v>
      </c>
      <c r="AE35">
        <v>1.25</v>
      </c>
    </row>
    <row r="36" spans="1:31" x14ac:dyDescent="0.35">
      <c r="A36">
        <v>0.3</v>
      </c>
      <c r="B36">
        <v>0.42899999999999999</v>
      </c>
      <c r="C36">
        <v>1.446</v>
      </c>
      <c r="V36">
        <v>0.3</v>
      </c>
      <c r="W36">
        <v>0.65500000000000003</v>
      </c>
      <c r="X36">
        <v>5509.1189999999997</v>
      </c>
      <c r="AB36">
        <v>0.65500000000000003</v>
      </c>
      <c r="AC36">
        <v>0.3</v>
      </c>
      <c r="AD36">
        <v>75009</v>
      </c>
      <c r="AE36">
        <v>1.43</v>
      </c>
    </row>
    <row r="37" spans="1:31" x14ac:dyDescent="0.35">
      <c r="A37">
        <v>0.4</v>
      </c>
      <c r="B37">
        <v>0.53300000000000003</v>
      </c>
      <c r="C37">
        <v>1.5609999999999999</v>
      </c>
      <c r="V37">
        <v>0.4</v>
      </c>
      <c r="W37">
        <v>0.78800000000000003</v>
      </c>
      <c r="X37">
        <v>6594.5590000000002</v>
      </c>
      <c r="AB37">
        <v>0.78800000000000003</v>
      </c>
      <c r="AC37">
        <v>0.4</v>
      </c>
      <c r="AD37">
        <v>100019</v>
      </c>
      <c r="AE37">
        <v>1.67</v>
      </c>
    </row>
    <row r="38" spans="1:31" x14ac:dyDescent="0.35">
      <c r="A38">
        <v>0.5</v>
      </c>
      <c r="B38">
        <v>0.628</v>
      </c>
      <c r="C38">
        <v>1.7030000000000001</v>
      </c>
      <c r="V38">
        <v>0.5</v>
      </c>
      <c r="W38">
        <v>0.89600000000000002</v>
      </c>
      <c r="X38">
        <v>7675.9030000000002</v>
      </c>
      <c r="AB38">
        <v>0.89600000000000002</v>
      </c>
      <c r="AC38">
        <v>0.5</v>
      </c>
      <c r="AD38">
        <v>124991</v>
      </c>
      <c r="AE38">
        <v>2</v>
      </c>
    </row>
    <row r="39" spans="1:31" x14ac:dyDescent="0.35">
      <c r="A39">
        <v>0.55000000000000004</v>
      </c>
      <c r="B39">
        <v>0.67800000000000005</v>
      </c>
      <c r="C39">
        <v>1.7430000000000001</v>
      </c>
      <c r="V39">
        <v>0.55000000000000004</v>
      </c>
      <c r="W39">
        <v>0.95</v>
      </c>
      <c r="X39">
        <v>8216.5750000000007</v>
      </c>
      <c r="AB39">
        <v>0.95</v>
      </c>
      <c r="AC39">
        <v>0.55000000000000004</v>
      </c>
      <c r="AD39">
        <v>137692</v>
      </c>
      <c r="AE39">
        <v>2.2200000000000002</v>
      </c>
    </row>
    <row r="40" spans="1:31" x14ac:dyDescent="0.35">
      <c r="A40">
        <v>0.6</v>
      </c>
      <c r="B40">
        <v>0.72499999999999998</v>
      </c>
      <c r="C40">
        <v>1.788</v>
      </c>
      <c r="V40">
        <v>0.6</v>
      </c>
      <c r="W40">
        <v>1.002</v>
      </c>
      <c r="X40">
        <v>8773.6309999999994</v>
      </c>
      <c r="AB40">
        <v>1.002</v>
      </c>
      <c r="AC40">
        <v>0.6</v>
      </c>
      <c r="AD40">
        <v>150102</v>
      </c>
      <c r="AE40">
        <v>2.5</v>
      </c>
    </row>
    <row r="41" spans="1:31" x14ac:dyDescent="0.35">
      <c r="A41">
        <v>0.65</v>
      </c>
      <c r="B41">
        <v>0.77900000000000003</v>
      </c>
      <c r="C41">
        <v>1.85</v>
      </c>
      <c r="V41">
        <v>0.65</v>
      </c>
      <c r="W41">
        <v>1.0549999999999999</v>
      </c>
      <c r="X41">
        <v>9330.6869999999999</v>
      </c>
      <c r="AB41">
        <v>1.0549999999999999</v>
      </c>
      <c r="AC41">
        <v>0.65</v>
      </c>
      <c r="AD41">
        <v>162675</v>
      </c>
      <c r="AE41">
        <v>2.86</v>
      </c>
    </row>
    <row r="42" spans="1:31" x14ac:dyDescent="0.35">
      <c r="A42">
        <v>0.7</v>
      </c>
      <c r="B42">
        <v>0.83099999999999996</v>
      </c>
      <c r="C42">
        <v>1.8919999999999999</v>
      </c>
      <c r="V42">
        <v>0.7</v>
      </c>
      <c r="W42">
        <v>1.135</v>
      </c>
      <c r="X42">
        <v>9904.1270000000004</v>
      </c>
      <c r="AB42">
        <v>1.135</v>
      </c>
      <c r="AC42">
        <v>0.7</v>
      </c>
      <c r="AD42">
        <v>175100</v>
      </c>
      <c r="AE42">
        <v>3.33</v>
      </c>
    </row>
    <row r="43" spans="1:31" x14ac:dyDescent="0.35">
      <c r="A43">
        <v>0.75</v>
      </c>
      <c r="B43">
        <v>0.88</v>
      </c>
      <c r="C43">
        <v>1.946</v>
      </c>
      <c r="V43">
        <v>0.75</v>
      </c>
      <c r="W43">
        <v>1.2410000000000001</v>
      </c>
      <c r="X43">
        <v>10461.183000000001</v>
      </c>
      <c r="AB43">
        <v>1.2410000000000001</v>
      </c>
      <c r="AC43">
        <v>0.75</v>
      </c>
      <c r="AD43">
        <v>187499</v>
      </c>
      <c r="AE43">
        <v>4</v>
      </c>
    </row>
    <row r="44" spans="1:31" x14ac:dyDescent="0.35">
      <c r="A44">
        <v>0.77500000000000002</v>
      </c>
      <c r="B44">
        <v>0.90500000000000003</v>
      </c>
      <c r="C44">
        <v>1.964</v>
      </c>
      <c r="V44">
        <v>0.77500000000000002</v>
      </c>
      <c r="W44">
        <v>1.294</v>
      </c>
      <c r="X44">
        <v>10756.094999999999</v>
      </c>
      <c r="AB44">
        <v>1.294</v>
      </c>
      <c r="AC44">
        <v>0.77500000000000002</v>
      </c>
      <c r="AD44">
        <v>193745</v>
      </c>
      <c r="AE44">
        <v>4.4400000000000004</v>
      </c>
    </row>
    <row r="45" spans="1:31" x14ac:dyDescent="0.35">
      <c r="A45">
        <v>0.8</v>
      </c>
      <c r="B45">
        <v>0.93200000000000005</v>
      </c>
      <c r="C45">
        <v>1.992</v>
      </c>
      <c r="V45">
        <v>0.8</v>
      </c>
      <c r="W45">
        <v>1.3480000000000001</v>
      </c>
      <c r="X45">
        <v>11051.007</v>
      </c>
      <c r="AB45">
        <v>1.3480000000000001</v>
      </c>
      <c r="AC45">
        <v>0.8</v>
      </c>
      <c r="AD45">
        <v>200041</v>
      </c>
      <c r="AE45">
        <v>5</v>
      </c>
    </row>
    <row r="46" spans="1:31" x14ac:dyDescent="0.35">
      <c r="A46">
        <v>0.82499999999999996</v>
      </c>
      <c r="B46">
        <v>0.95899999999999996</v>
      </c>
      <c r="C46">
        <v>2.02</v>
      </c>
      <c r="V46">
        <v>0.82499999999999996</v>
      </c>
      <c r="W46">
        <v>1.401</v>
      </c>
      <c r="X46">
        <v>11329.535</v>
      </c>
      <c r="AB46">
        <v>1.401</v>
      </c>
      <c r="AC46">
        <v>0.82499999999999996</v>
      </c>
      <c r="AD46">
        <v>206317</v>
      </c>
      <c r="AE46">
        <v>5.71</v>
      </c>
    </row>
    <row r="47" spans="1:31" x14ac:dyDescent="0.35">
      <c r="A47">
        <v>0.85</v>
      </c>
      <c r="B47">
        <v>0.98</v>
      </c>
      <c r="C47">
        <v>2.0470000000000002</v>
      </c>
      <c r="V47">
        <v>0.85</v>
      </c>
      <c r="W47">
        <v>1.4550000000000001</v>
      </c>
      <c r="X47">
        <v>11616.254999999999</v>
      </c>
      <c r="AB47">
        <v>1.4550000000000001</v>
      </c>
      <c r="AC47">
        <v>0.85</v>
      </c>
      <c r="AD47">
        <v>212609</v>
      </c>
      <c r="AE47">
        <v>6.67</v>
      </c>
    </row>
    <row r="48" spans="1:31" x14ac:dyDescent="0.35">
      <c r="A48">
        <v>0.875</v>
      </c>
      <c r="B48">
        <v>1.002</v>
      </c>
      <c r="C48">
        <v>2.073</v>
      </c>
      <c r="V48">
        <v>0.875</v>
      </c>
      <c r="W48">
        <v>1.508</v>
      </c>
      <c r="X48">
        <v>12279.807000000001</v>
      </c>
      <c r="AB48">
        <v>1.508</v>
      </c>
      <c r="AC48">
        <v>0.875</v>
      </c>
      <c r="AD48">
        <v>218831</v>
      </c>
      <c r="AE48">
        <v>8</v>
      </c>
    </row>
    <row r="49" spans="1:31" x14ac:dyDescent="0.35">
      <c r="A49">
        <v>0.88749999999999996</v>
      </c>
      <c r="B49">
        <v>1.0129999999999999</v>
      </c>
      <c r="C49">
        <v>2.085</v>
      </c>
      <c r="V49">
        <v>0.88749999999999996</v>
      </c>
      <c r="W49">
        <v>1.534</v>
      </c>
      <c r="X49">
        <v>12640.254999999999</v>
      </c>
      <c r="AB49">
        <v>1.534</v>
      </c>
      <c r="AC49">
        <v>0.88749999999999996</v>
      </c>
      <c r="AD49">
        <v>221960</v>
      </c>
      <c r="AE49">
        <v>8.89</v>
      </c>
    </row>
    <row r="50" spans="1:31" x14ac:dyDescent="0.35">
      <c r="A50">
        <v>0.9</v>
      </c>
      <c r="B50">
        <v>1.028</v>
      </c>
      <c r="C50">
        <v>2.0950000000000002</v>
      </c>
      <c r="V50">
        <v>0.9</v>
      </c>
      <c r="W50">
        <v>1.56</v>
      </c>
      <c r="X50">
        <v>12984.319</v>
      </c>
      <c r="AB50">
        <v>1.56</v>
      </c>
      <c r="AC50">
        <v>0.9</v>
      </c>
      <c r="AD50">
        <v>224983</v>
      </c>
      <c r="AE50">
        <v>10</v>
      </c>
    </row>
    <row r="51" spans="1:31" x14ac:dyDescent="0.35">
      <c r="A51">
        <v>0.91249999999999998</v>
      </c>
      <c r="B51">
        <v>1.0429999999999999</v>
      </c>
      <c r="C51">
        <v>2.1070000000000002</v>
      </c>
      <c r="V51">
        <v>0.91249999999999998</v>
      </c>
      <c r="W51">
        <v>1.5880000000000001</v>
      </c>
      <c r="X51">
        <v>13336.575000000001</v>
      </c>
      <c r="AB51">
        <v>1.5880000000000001</v>
      </c>
      <c r="AC51">
        <v>0.91249999999999998</v>
      </c>
      <c r="AD51">
        <v>228115</v>
      </c>
      <c r="AE51">
        <v>11.43</v>
      </c>
    </row>
    <row r="52" spans="1:31" x14ac:dyDescent="0.35">
      <c r="A52">
        <v>0.92500000000000004</v>
      </c>
      <c r="B52">
        <v>1.0580000000000001</v>
      </c>
      <c r="C52">
        <v>2.1190000000000002</v>
      </c>
      <c r="V52">
        <v>0.92500000000000004</v>
      </c>
      <c r="W52">
        <v>1.6140000000000001</v>
      </c>
      <c r="X52">
        <v>13672.447</v>
      </c>
      <c r="AB52">
        <v>1.6140000000000001</v>
      </c>
      <c r="AC52">
        <v>0.92500000000000004</v>
      </c>
      <c r="AD52">
        <v>231245</v>
      </c>
      <c r="AE52">
        <v>13.33</v>
      </c>
    </row>
    <row r="53" spans="1:31" x14ac:dyDescent="0.35">
      <c r="A53">
        <v>0.9375</v>
      </c>
      <c r="B53">
        <v>1.0680000000000001</v>
      </c>
      <c r="C53">
        <v>2.137</v>
      </c>
      <c r="V53">
        <v>0.9375</v>
      </c>
      <c r="W53">
        <v>1.643</v>
      </c>
      <c r="X53">
        <v>14008.319</v>
      </c>
      <c r="AB53">
        <v>1.643</v>
      </c>
      <c r="AC53">
        <v>0.9375</v>
      </c>
      <c r="AD53">
        <v>234425</v>
      </c>
      <c r="AE53">
        <v>16</v>
      </c>
    </row>
    <row r="54" spans="1:31" x14ac:dyDescent="0.35">
      <c r="A54">
        <v>0.94374999999999998</v>
      </c>
      <c r="B54">
        <v>1.073</v>
      </c>
      <c r="C54">
        <v>2.145</v>
      </c>
      <c r="V54">
        <v>0.94374999999999998</v>
      </c>
      <c r="W54">
        <v>1.6539999999999999</v>
      </c>
      <c r="X54">
        <v>14180.351000000001</v>
      </c>
      <c r="AB54">
        <v>1.6539999999999999</v>
      </c>
      <c r="AC54">
        <v>0.94374999999999998</v>
      </c>
      <c r="AD54">
        <v>235915</v>
      </c>
      <c r="AE54">
        <v>17.78</v>
      </c>
    </row>
    <row r="55" spans="1:31" x14ac:dyDescent="0.35">
      <c r="A55">
        <v>0.95</v>
      </c>
      <c r="B55">
        <v>1.08</v>
      </c>
      <c r="C55">
        <v>2.1549999999999998</v>
      </c>
      <c r="V55">
        <v>0.95</v>
      </c>
      <c r="W55">
        <v>1.667</v>
      </c>
      <c r="X55">
        <v>14360.575000000001</v>
      </c>
      <c r="AB55">
        <v>1.667</v>
      </c>
      <c r="AC55">
        <v>0.95</v>
      </c>
      <c r="AD55">
        <v>237480</v>
      </c>
      <c r="AE55">
        <v>20</v>
      </c>
    </row>
    <row r="56" spans="1:31" x14ac:dyDescent="0.35">
      <c r="A56">
        <v>0.95625000000000004</v>
      </c>
      <c r="B56">
        <v>1.089</v>
      </c>
      <c r="C56">
        <v>2.1629999999999998</v>
      </c>
      <c r="V56">
        <v>0.95625000000000004</v>
      </c>
      <c r="W56">
        <v>1.681</v>
      </c>
      <c r="X56">
        <v>14540.799000000001</v>
      </c>
      <c r="AB56">
        <v>1.681</v>
      </c>
      <c r="AC56">
        <v>0.95625000000000004</v>
      </c>
      <c r="AD56">
        <v>239088</v>
      </c>
      <c r="AE56">
        <v>22.86</v>
      </c>
    </row>
    <row r="57" spans="1:31" x14ac:dyDescent="0.35">
      <c r="A57">
        <v>0.96250000000000002</v>
      </c>
      <c r="B57">
        <v>1.095</v>
      </c>
      <c r="C57">
        <v>2.1709999999999998</v>
      </c>
      <c r="V57">
        <v>0.96250000000000002</v>
      </c>
      <c r="W57">
        <v>1.6950000000000001</v>
      </c>
      <c r="X57">
        <v>14721.022999999999</v>
      </c>
      <c r="AB57">
        <v>1.6950000000000001</v>
      </c>
      <c r="AC57">
        <v>0.96250000000000002</v>
      </c>
      <c r="AD57">
        <v>240704</v>
      </c>
      <c r="AE57">
        <v>26.67</v>
      </c>
    </row>
    <row r="58" spans="1:31" x14ac:dyDescent="0.35">
      <c r="A58">
        <v>0.96875</v>
      </c>
      <c r="B58">
        <v>1.1000000000000001</v>
      </c>
      <c r="C58">
        <v>2.177</v>
      </c>
      <c r="V58">
        <v>0.96875</v>
      </c>
      <c r="W58">
        <v>1.7090000000000001</v>
      </c>
      <c r="X58">
        <v>14884.862999999999</v>
      </c>
      <c r="AB58">
        <v>1.7090000000000001</v>
      </c>
      <c r="AC58">
        <v>0.96875</v>
      </c>
      <c r="AD58">
        <v>242278</v>
      </c>
      <c r="AE58">
        <v>32</v>
      </c>
    </row>
    <row r="59" spans="1:31" x14ac:dyDescent="0.35">
      <c r="A59">
        <v>0.97187500000000004</v>
      </c>
      <c r="B59">
        <v>1.1020000000000001</v>
      </c>
      <c r="C59">
        <v>2.1789999999999998</v>
      </c>
      <c r="V59">
        <v>0.97187500000000004</v>
      </c>
      <c r="W59">
        <v>1.7150000000000001</v>
      </c>
      <c r="X59">
        <v>14983.166999999999</v>
      </c>
      <c r="AB59">
        <v>1.7150000000000001</v>
      </c>
      <c r="AC59">
        <v>0.97187500000000004</v>
      </c>
      <c r="AD59">
        <v>242964</v>
      </c>
      <c r="AE59">
        <v>35.56</v>
      </c>
    </row>
    <row r="60" spans="1:31" x14ac:dyDescent="0.35">
      <c r="A60">
        <v>0.97499999999999998</v>
      </c>
      <c r="B60">
        <v>1.1060000000000001</v>
      </c>
      <c r="C60">
        <v>2.1829999999999998</v>
      </c>
      <c r="V60">
        <v>0.97499999999999998</v>
      </c>
      <c r="W60">
        <v>1.722</v>
      </c>
      <c r="X60">
        <v>15065.087</v>
      </c>
      <c r="AB60">
        <v>1.722</v>
      </c>
      <c r="AC60">
        <v>0.97499999999999998</v>
      </c>
      <c r="AD60">
        <v>243886</v>
      </c>
      <c r="AE60">
        <v>40</v>
      </c>
    </row>
    <row r="61" spans="1:31" x14ac:dyDescent="0.35">
      <c r="A61">
        <v>0.97812500000000002</v>
      </c>
      <c r="B61">
        <v>1.1080000000000001</v>
      </c>
      <c r="C61">
        <v>2.1850000000000001</v>
      </c>
      <c r="V61">
        <v>0.97812500000000002</v>
      </c>
      <c r="W61">
        <v>1.728</v>
      </c>
      <c r="X61">
        <v>15155.199000000001</v>
      </c>
      <c r="AB61">
        <v>1.728</v>
      </c>
      <c r="AC61">
        <v>0.97812500000000002</v>
      </c>
      <c r="AD61">
        <v>244615</v>
      </c>
      <c r="AE61">
        <v>45.71</v>
      </c>
    </row>
    <row r="62" spans="1:31" x14ac:dyDescent="0.35">
      <c r="A62">
        <v>0.98124999999999996</v>
      </c>
      <c r="B62">
        <v>1.1100000000000001</v>
      </c>
      <c r="C62">
        <v>2.1890000000000001</v>
      </c>
      <c r="V62">
        <v>0.98124999999999996</v>
      </c>
      <c r="W62">
        <v>1.734</v>
      </c>
      <c r="X62">
        <v>15237.119000000001</v>
      </c>
      <c r="AB62">
        <v>1.734</v>
      </c>
      <c r="AC62">
        <v>0.98124999999999996</v>
      </c>
      <c r="AD62">
        <v>245354</v>
      </c>
      <c r="AE62">
        <v>53.33</v>
      </c>
    </row>
    <row r="63" spans="1:31" x14ac:dyDescent="0.35">
      <c r="A63">
        <v>0.984375</v>
      </c>
      <c r="B63">
        <v>1.1120000000000001</v>
      </c>
      <c r="C63">
        <v>2.1930000000000001</v>
      </c>
      <c r="V63">
        <v>0.984375</v>
      </c>
      <c r="W63">
        <v>1.74</v>
      </c>
      <c r="X63">
        <v>15327.231</v>
      </c>
      <c r="AB63">
        <v>1.74</v>
      </c>
      <c r="AC63">
        <v>0.984375</v>
      </c>
      <c r="AD63">
        <v>246080</v>
      </c>
      <c r="AE63">
        <v>64</v>
      </c>
    </row>
    <row r="64" spans="1:31" x14ac:dyDescent="0.35">
      <c r="A64">
        <v>0.98593799999999998</v>
      </c>
      <c r="B64">
        <v>1.1160000000000001</v>
      </c>
      <c r="C64">
        <v>2.1930000000000001</v>
      </c>
      <c r="V64">
        <v>0.98593799999999998</v>
      </c>
      <c r="W64">
        <v>1.744</v>
      </c>
      <c r="X64">
        <v>15368.191000000001</v>
      </c>
      <c r="AB64">
        <v>1.744</v>
      </c>
      <c r="AC64">
        <v>0.98593799999999998</v>
      </c>
      <c r="AD64">
        <v>246466</v>
      </c>
      <c r="AE64">
        <v>71.11</v>
      </c>
    </row>
    <row r="65" spans="1:31" x14ac:dyDescent="0.35">
      <c r="A65">
        <v>0.98750000000000004</v>
      </c>
      <c r="B65">
        <v>1.117</v>
      </c>
      <c r="C65">
        <v>2.1970000000000001</v>
      </c>
      <c r="V65">
        <v>0.98750000000000004</v>
      </c>
      <c r="W65">
        <v>1.748</v>
      </c>
      <c r="X65">
        <v>15409.151</v>
      </c>
      <c r="AB65">
        <v>1.748</v>
      </c>
      <c r="AC65">
        <v>0.98750000000000004</v>
      </c>
      <c r="AD65">
        <v>246909</v>
      </c>
      <c r="AE65">
        <v>80</v>
      </c>
    </row>
    <row r="66" spans="1:31" x14ac:dyDescent="0.35">
      <c r="A66">
        <v>0.989062</v>
      </c>
      <c r="B66">
        <v>1.119</v>
      </c>
      <c r="C66">
        <v>2.1989999999999998</v>
      </c>
      <c r="V66">
        <v>0.989062</v>
      </c>
      <c r="W66">
        <v>1.7509999999999999</v>
      </c>
      <c r="X66">
        <v>15450.111000000001</v>
      </c>
      <c r="AB66">
        <v>1.7509999999999999</v>
      </c>
      <c r="AC66">
        <v>0.989062</v>
      </c>
      <c r="AD66">
        <v>247257</v>
      </c>
      <c r="AE66">
        <v>91.43</v>
      </c>
    </row>
    <row r="67" spans="1:31" x14ac:dyDescent="0.35">
      <c r="A67">
        <v>0.99062499999999998</v>
      </c>
      <c r="B67">
        <v>1.119</v>
      </c>
      <c r="C67">
        <v>2.2069999999999999</v>
      </c>
      <c r="V67">
        <v>0.99062499999999998</v>
      </c>
      <c r="W67">
        <v>1.7549999999999999</v>
      </c>
      <c r="X67">
        <v>15499.263000000001</v>
      </c>
      <c r="AB67">
        <v>1.7549999999999999</v>
      </c>
      <c r="AC67">
        <v>0.99062499999999998</v>
      </c>
      <c r="AD67">
        <v>247703</v>
      </c>
      <c r="AE67">
        <v>106.67</v>
      </c>
    </row>
    <row r="68" spans="1:31" x14ac:dyDescent="0.35">
      <c r="A68">
        <v>0.99218799999999996</v>
      </c>
      <c r="B68">
        <v>1.121</v>
      </c>
      <c r="C68">
        <v>2.2090000000000001</v>
      </c>
      <c r="V68">
        <v>0.99218799999999996</v>
      </c>
      <c r="W68">
        <v>1.758</v>
      </c>
      <c r="X68">
        <v>15540.223</v>
      </c>
      <c r="AB68">
        <v>1.758</v>
      </c>
      <c r="AC68">
        <v>0.99218799999999996</v>
      </c>
      <c r="AD68">
        <v>248020</v>
      </c>
      <c r="AE68">
        <v>128</v>
      </c>
    </row>
    <row r="69" spans="1:31" x14ac:dyDescent="0.35">
      <c r="A69">
        <v>0.99296899999999999</v>
      </c>
      <c r="B69">
        <v>1.1240000000000001</v>
      </c>
      <c r="C69">
        <v>2.2109999999999999</v>
      </c>
      <c r="V69">
        <v>0.99296899999999999</v>
      </c>
      <c r="W69">
        <v>1.76</v>
      </c>
      <c r="X69">
        <v>15564.799000000001</v>
      </c>
      <c r="AB69">
        <v>1.76</v>
      </c>
      <c r="AC69">
        <v>0.99296899999999999</v>
      </c>
      <c r="AD69">
        <v>248263</v>
      </c>
      <c r="AE69">
        <v>142.22</v>
      </c>
    </row>
    <row r="70" spans="1:31" x14ac:dyDescent="0.35">
      <c r="A70">
        <v>0.99375000000000002</v>
      </c>
      <c r="B70">
        <v>1.1240000000000001</v>
      </c>
      <c r="C70">
        <v>2.2130000000000001</v>
      </c>
      <c r="V70">
        <v>0.99375000000000002</v>
      </c>
      <c r="W70">
        <v>1.762</v>
      </c>
      <c r="X70">
        <v>15589.375</v>
      </c>
      <c r="AB70">
        <v>1.762</v>
      </c>
      <c r="AC70">
        <v>0.99375000000000002</v>
      </c>
      <c r="AD70">
        <v>248501</v>
      </c>
      <c r="AE70">
        <v>160</v>
      </c>
    </row>
    <row r="71" spans="1:31" x14ac:dyDescent="0.35">
      <c r="A71">
        <v>0.99453100000000005</v>
      </c>
      <c r="B71">
        <v>1.1240000000000001</v>
      </c>
      <c r="C71">
        <v>2.2149999999999999</v>
      </c>
      <c r="V71">
        <v>0.99453100000000005</v>
      </c>
      <c r="W71">
        <v>1.7629999999999999</v>
      </c>
      <c r="X71">
        <v>15613.950999999999</v>
      </c>
      <c r="AB71">
        <v>1.7629999999999999</v>
      </c>
      <c r="AC71">
        <v>0.99453100000000005</v>
      </c>
      <c r="AD71">
        <v>248617</v>
      </c>
      <c r="AE71">
        <v>182.86</v>
      </c>
    </row>
    <row r="72" spans="1:31" x14ac:dyDescent="0.35">
      <c r="A72">
        <v>0.995313</v>
      </c>
      <c r="B72">
        <v>1.127</v>
      </c>
      <c r="C72">
        <v>2.2149999999999999</v>
      </c>
      <c r="V72">
        <v>0.995313</v>
      </c>
      <c r="W72">
        <v>1.7649999999999999</v>
      </c>
      <c r="X72">
        <v>15638.527</v>
      </c>
      <c r="AB72">
        <v>1.7649999999999999</v>
      </c>
      <c r="AC72">
        <v>0.995313</v>
      </c>
      <c r="AD72">
        <v>248854</v>
      </c>
      <c r="AE72">
        <v>213.33</v>
      </c>
    </row>
    <row r="73" spans="1:31" x14ac:dyDescent="0.35">
      <c r="A73">
        <v>0.99609400000000003</v>
      </c>
      <c r="B73">
        <v>1.127</v>
      </c>
      <c r="C73">
        <v>2.2170000000000001</v>
      </c>
      <c r="V73">
        <v>0.99609400000000003</v>
      </c>
      <c r="W73">
        <v>1.7669999999999999</v>
      </c>
      <c r="X73">
        <v>15663.102999999999</v>
      </c>
      <c r="AB73">
        <v>1.7669999999999999</v>
      </c>
      <c r="AC73">
        <v>0.99609400000000003</v>
      </c>
      <c r="AD73">
        <v>249146</v>
      </c>
      <c r="AE73">
        <v>256</v>
      </c>
    </row>
    <row r="74" spans="1:31" x14ac:dyDescent="0.35">
      <c r="A74">
        <v>0.99648400000000004</v>
      </c>
      <c r="B74">
        <v>1.135</v>
      </c>
      <c r="C74">
        <v>2.2189999999999999</v>
      </c>
      <c r="V74">
        <v>0.99648400000000004</v>
      </c>
      <c r="W74">
        <v>1.7669999999999999</v>
      </c>
      <c r="X74">
        <v>15671.295</v>
      </c>
      <c r="AB74">
        <v>1.7669999999999999</v>
      </c>
      <c r="AC74">
        <v>0.99648400000000004</v>
      </c>
      <c r="AD74">
        <v>249146</v>
      </c>
      <c r="AE74">
        <v>284.44</v>
      </c>
    </row>
    <row r="75" spans="1:31" x14ac:dyDescent="0.35">
      <c r="A75">
        <v>0.99687499999999996</v>
      </c>
      <c r="B75">
        <v>1.1459999999999999</v>
      </c>
      <c r="C75">
        <v>2.2189999999999999</v>
      </c>
      <c r="V75">
        <v>0.99687499999999996</v>
      </c>
      <c r="W75">
        <v>1.768</v>
      </c>
      <c r="X75">
        <v>15687.679</v>
      </c>
      <c r="AB75">
        <v>1.768</v>
      </c>
      <c r="AC75">
        <v>0.99687499999999996</v>
      </c>
      <c r="AD75">
        <v>249324</v>
      </c>
      <c r="AE75">
        <v>320</v>
      </c>
    </row>
    <row r="76" spans="1:31" x14ac:dyDescent="0.35">
      <c r="A76">
        <v>0.99726599999999999</v>
      </c>
      <c r="B76">
        <v>1.153</v>
      </c>
      <c r="C76">
        <v>2.2210000000000001</v>
      </c>
      <c r="V76">
        <v>0.99726599999999999</v>
      </c>
      <c r="W76">
        <v>1.768</v>
      </c>
      <c r="X76">
        <v>15695.870999999999</v>
      </c>
      <c r="AB76">
        <v>1.768</v>
      </c>
      <c r="AC76">
        <v>0.99726599999999999</v>
      </c>
      <c r="AD76">
        <v>249324</v>
      </c>
      <c r="AE76">
        <v>365.71</v>
      </c>
    </row>
    <row r="77" spans="1:31" x14ac:dyDescent="0.35">
      <c r="A77">
        <v>0.99765599999999999</v>
      </c>
      <c r="B77">
        <v>1.159</v>
      </c>
      <c r="C77">
        <v>2.2250000000000001</v>
      </c>
      <c r="V77">
        <v>0.99765599999999999</v>
      </c>
      <c r="W77">
        <v>1.7689999999999999</v>
      </c>
      <c r="X77">
        <v>15712.254999999999</v>
      </c>
      <c r="AB77">
        <v>1.7689999999999999</v>
      </c>
      <c r="AC77">
        <v>0.99765599999999999</v>
      </c>
      <c r="AD77">
        <v>249433</v>
      </c>
      <c r="AE77">
        <v>426.67</v>
      </c>
    </row>
    <row r="78" spans="1:31" x14ac:dyDescent="0.35">
      <c r="A78">
        <v>0.99804700000000002</v>
      </c>
      <c r="B78">
        <v>1.159</v>
      </c>
      <c r="C78">
        <v>2.2269999999999999</v>
      </c>
      <c r="V78">
        <v>0.99804700000000002</v>
      </c>
      <c r="W78">
        <v>1.77</v>
      </c>
      <c r="X78">
        <v>15720.447</v>
      </c>
      <c r="AB78">
        <v>1.77</v>
      </c>
      <c r="AC78">
        <v>0.99804700000000002</v>
      </c>
      <c r="AD78">
        <v>249525</v>
      </c>
      <c r="AE78">
        <v>512</v>
      </c>
    </row>
    <row r="79" spans="1:31" x14ac:dyDescent="0.35">
      <c r="A79">
        <v>0.99824199999999996</v>
      </c>
      <c r="B79">
        <v>1.159</v>
      </c>
      <c r="C79">
        <v>2.2269999999999999</v>
      </c>
      <c r="V79">
        <v>0.99824199999999996</v>
      </c>
      <c r="W79">
        <v>1.7709999999999999</v>
      </c>
      <c r="X79">
        <v>15728.638999999999</v>
      </c>
      <c r="AB79">
        <v>1.7709999999999999</v>
      </c>
      <c r="AC79">
        <v>0.99824199999999996</v>
      </c>
      <c r="AD79">
        <v>249631</v>
      </c>
      <c r="AE79">
        <v>568.89</v>
      </c>
    </row>
    <row r="80" spans="1:31" x14ac:dyDescent="0.35">
      <c r="A80">
        <v>0.99843700000000002</v>
      </c>
      <c r="B80">
        <v>1.165</v>
      </c>
      <c r="C80">
        <v>2.2290000000000001</v>
      </c>
      <c r="V80">
        <v>0.99843700000000002</v>
      </c>
      <c r="W80">
        <v>1.7709999999999999</v>
      </c>
      <c r="X80">
        <v>15736.831</v>
      </c>
      <c r="AB80">
        <v>1.7709999999999999</v>
      </c>
      <c r="AC80">
        <v>0.99843700000000002</v>
      </c>
      <c r="AD80">
        <v>249631</v>
      </c>
      <c r="AE80">
        <v>640</v>
      </c>
    </row>
    <row r="81" spans="1:31" x14ac:dyDescent="0.35">
      <c r="A81">
        <v>0.99863299999999999</v>
      </c>
      <c r="B81">
        <v>1.165</v>
      </c>
      <c r="C81">
        <v>2.2290000000000001</v>
      </c>
      <c r="V81">
        <v>0.99863299999999999</v>
      </c>
      <c r="W81">
        <v>1.7709999999999999</v>
      </c>
      <c r="X81">
        <v>15745.022999999999</v>
      </c>
      <c r="AB81">
        <v>1.7709999999999999</v>
      </c>
      <c r="AC81">
        <v>0.99863299999999999</v>
      </c>
      <c r="AD81">
        <v>249631</v>
      </c>
      <c r="AE81">
        <v>731.43</v>
      </c>
    </row>
    <row r="82" spans="1:31" x14ac:dyDescent="0.35">
      <c r="A82">
        <v>0.99882800000000005</v>
      </c>
      <c r="B82">
        <v>1.1679999999999999</v>
      </c>
      <c r="C82">
        <v>2.2330000000000001</v>
      </c>
      <c r="V82">
        <v>0.99882800000000005</v>
      </c>
      <c r="W82">
        <v>1.772</v>
      </c>
      <c r="X82">
        <v>15745.022999999999</v>
      </c>
      <c r="AB82">
        <v>1.772</v>
      </c>
      <c r="AC82">
        <v>0.99882800000000005</v>
      </c>
      <c r="AD82">
        <v>249722</v>
      </c>
      <c r="AE82">
        <v>853.33</v>
      </c>
    </row>
    <row r="83" spans="1:31" x14ac:dyDescent="0.35">
      <c r="A83">
        <v>0.99902299999999999</v>
      </c>
      <c r="B83">
        <v>1.1679999999999999</v>
      </c>
      <c r="C83">
        <v>2.2330000000000001</v>
      </c>
      <c r="V83">
        <v>0.99902299999999999</v>
      </c>
      <c r="W83">
        <v>1.7729999999999999</v>
      </c>
      <c r="X83">
        <v>15753.215</v>
      </c>
      <c r="AB83">
        <v>1.7729999999999999</v>
      </c>
      <c r="AC83">
        <v>0.99902299999999999</v>
      </c>
      <c r="AD83">
        <v>249788</v>
      </c>
      <c r="AE83">
        <v>1024</v>
      </c>
    </row>
    <row r="84" spans="1:31" x14ac:dyDescent="0.35">
      <c r="A84">
        <v>0.99912100000000004</v>
      </c>
      <c r="B84">
        <v>1.1679999999999999</v>
      </c>
      <c r="C84">
        <v>2.2330000000000001</v>
      </c>
      <c r="V84">
        <v>0.99912100000000004</v>
      </c>
      <c r="W84">
        <v>1.7729999999999999</v>
      </c>
      <c r="X84">
        <v>15761.406999999999</v>
      </c>
      <c r="AB84">
        <v>1.7729999999999999</v>
      </c>
      <c r="AC84">
        <v>0.99912100000000004</v>
      </c>
      <c r="AD84">
        <v>249788</v>
      </c>
      <c r="AE84">
        <v>1137.78</v>
      </c>
    </row>
    <row r="85" spans="1:31" x14ac:dyDescent="0.35">
      <c r="A85">
        <v>0.99921899999999997</v>
      </c>
      <c r="B85">
        <v>1.1679999999999999</v>
      </c>
      <c r="C85">
        <v>2.2370000000000001</v>
      </c>
      <c r="V85">
        <v>0.99921899999999997</v>
      </c>
      <c r="W85">
        <v>1.7729999999999999</v>
      </c>
      <c r="X85">
        <v>15761.406999999999</v>
      </c>
      <c r="AB85">
        <v>1.7729999999999999</v>
      </c>
      <c r="AC85">
        <v>0.99921899999999997</v>
      </c>
      <c r="AD85">
        <v>249788</v>
      </c>
      <c r="AE85">
        <v>1280</v>
      </c>
    </row>
    <row r="86" spans="1:31" x14ac:dyDescent="0.35">
      <c r="A86">
        <v>0.99931599999999998</v>
      </c>
      <c r="B86">
        <v>1.1679999999999999</v>
      </c>
      <c r="C86">
        <v>2.2370000000000001</v>
      </c>
      <c r="V86">
        <v>0.99931599999999998</v>
      </c>
      <c r="W86">
        <v>1.774</v>
      </c>
      <c r="X86">
        <v>15761.406999999999</v>
      </c>
      <c r="AB86">
        <v>1.774</v>
      </c>
      <c r="AC86">
        <v>0.99931599999999998</v>
      </c>
      <c r="AD86">
        <v>249833</v>
      </c>
      <c r="AE86">
        <v>1462.86</v>
      </c>
    </row>
    <row r="87" spans="1:31" x14ac:dyDescent="0.35">
      <c r="A87">
        <v>0.99941400000000002</v>
      </c>
      <c r="B87">
        <v>1.1679999999999999</v>
      </c>
      <c r="C87">
        <v>2.2370000000000001</v>
      </c>
      <c r="V87">
        <v>0.99941400000000002</v>
      </c>
      <c r="W87">
        <v>1.774</v>
      </c>
      <c r="X87">
        <v>15769.599</v>
      </c>
      <c r="AB87">
        <v>1.774</v>
      </c>
      <c r="AC87">
        <v>0.99941400000000002</v>
      </c>
      <c r="AD87">
        <v>249833</v>
      </c>
      <c r="AE87">
        <v>1706.67</v>
      </c>
    </row>
    <row r="88" spans="1:31" x14ac:dyDescent="0.35">
      <c r="A88">
        <v>0.99951199999999996</v>
      </c>
      <c r="B88">
        <v>1.1679999999999999</v>
      </c>
      <c r="C88">
        <v>2.2370000000000001</v>
      </c>
      <c r="V88">
        <v>0.99951199999999996</v>
      </c>
      <c r="W88">
        <v>1.7749999999999999</v>
      </c>
      <c r="X88">
        <v>15769.599</v>
      </c>
      <c r="AB88">
        <v>1.7749999999999999</v>
      </c>
      <c r="AC88">
        <v>0.99951199999999996</v>
      </c>
      <c r="AD88">
        <v>249851</v>
      </c>
      <c r="AE88">
        <v>2048</v>
      </c>
    </row>
    <row r="89" spans="1:31" x14ac:dyDescent="0.35">
      <c r="A89">
        <v>0.99956100000000003</v>
      </c>
      <c r="B89">
        <v>1.1679999999999999</v>
      </c>
      <c r="C89">
        <v>2.2370000000000001</v>
      </c>
      <c r="V89">
        <v>0.99956100000000003</v>
      </c>
      <c r="W89">
        <v>1.7769999999999999</v>
      </c>
      <c r="X89">
        <v>15769.599</v>
      </c>
      <c r="AB89">
        <v>1.7769999999999999</v>
      </c>
      <c r="AC89">
        <v>0.99956100000000003</v>
      </c>
      <c r="AD89">
        <v>249869</v>
      </c>
      <c r="AE89">
        <v>2275.56</v>
      </c>
    </row>
    <row r="90" spans="1:31" x14ac:dyDescent="0.35">
      <c r="A90">
        <v>0.99960899999999997</v>
      </c>
      <c r="B90">
        <v>1.1819999999999999</v>
      </c>
      <c r="C90">
        <v>2.2850000000000001</v>
      </c>
      <c r="V90">
        <v>0.99960899999999997</v>
      </c>
      <c r="W90">
        <v>1.778</v>
      </c>
      <c r="X90">
        <v>15769.599</v>
      </c>
      <c r="AB90">
        <v>1.778</v>
      </c>
      <c r="AC90">
        <v>0.99960899999999997</v>
      </c>
      <c r="AD90">
        <v>249878</v>
      </c>
      <c r="AE90">
        <v>2560</v>
      </c>
    </row>
    <row r="91" spans="1:31" x14ac:dyDescent="0.35">
      <c r="A91">
        <v>1</v>
      </c>
      <c r="B91">
        <v>1.1819999999999999</v>
      </c>
      <c r="C91">
        <v>2.2850000000000001</v>
      </c>
      <c r="V91">
        <v>0.99965800000000005</v>
      </c>
      <c r="W91">
        <v>1.7809999999999999</v>
      </c>
      <c r="X91">
        <v>15769.599</v>
      </c>
      <c r="AB91">
        <v>1.7809999999999999</v>
      </c>
      <c r="AC91">
        <v>0.99965800000000005</v>
      </c>
      <c r="AD91">
        <v>249889</v>
      </c>
      <c r="AE91">
        <v>2925.71</v>
      </c>
    </row>
    <row r="92" spans="1:31" x14ac:dyDescent="0.35">
      <c r="V92">
        <v>0.99970700000000001</v>
      </c>
      <c r="W92">
        <v>1.7829999999999999</v>
      </c>
      <c r="X92">
        <v>15777.790999999999</v>
      </c>
      <c r="AB92">
        <v>1.7829999999999999</v>
      </c>
      <c r="AC92">
        <v>0.99970700000000001</v>
      </c>
      <c r="AD92">
        <v>249899</v>
      </c>
      <c r="AE92">
        <v>3413.33</v>
      </c>
    </row>
    <row r="93" spans="1:31" x14ac:dyDescent="0.35">
      <c r="V93">
        <v>0.99975599999999998</v>
      </c>
      <c r="W93">
        <v>1.79</v>
      </c>
      <c r="X93">
        <v>15777.790999999999</v>
      </c>
      <c r="AB93">
        <v>1.79</v>
      </c>
      <c r="AC93">
        <v>0.99975599999999998</v>
      </c>
      <c r="AD93">
        <v>249911</v>
      </c>
      <c r="AE93">
        <v>4096</v>
      </c>
    </row>
    <row r="94" spans="1:31" x14ac:dyDescent="0.35">
      <c r="B94">
        <v>0.12</v>
      </c>
      <c r="C94">
        <v>0</v>
      </c>
      <c r="D94">
        <v>1</v>
      </c>
      <c r="E94">
        <v>1</v>
      </c>
      <c r="V94">
        <v>0.99978</v>
      </c>
      <c r="W94">
        <v>1.8919999999999999</v>
      </c>
      <c r="X94">
        <v>15777.790999999999</v>
      </c>
      <c r="AB94">
        <v>1.8919999999999999</v>
      </c>
      <c r="AC94">
        <v>0.99978</v>
      </c>
      <c r="AD94">
        <v>249918</v>
      </c>
      <c r="AE94">
        <v>4551.1099999999997</v>
      </c>
    </row>
    <row r="95" spans="1:31" x14ac:dyDescent="0.35">
      <c r="B95">
        <v>0.23300000000000001</v>
      </c>
      <c r="C95">
        <v>0.1</v>
      </c>
      <c r="D95">
        <v>253</v>
      </c>
      <c r="E95">
        <v>1.1100000000000001</v>
      </c>
      <c r="V95">
        <v>0.99980500000000005</v>
      </c>
      <c r="W95">
        <v>2.5430000000000001</v>
      </c>
      <c r="X95">
        <v>15777.790999999999</v>
      </c>
      <c r="AB95">
        <v>2.5430000000000001</v>
      </c>
      <c r="AC95">
        <v>0.99980500000000005</v>
      </c>
      <c r="AD95">
        <v>249924</v>
      </c>
      <c r="AE95">
        <v>5120</v>
      </c>
    </row>
    <row r="96" spans="1:31" x14ac:dyDescent="0.35">
      <c r="B96">
        <v>0.33100000000000002</v>
      </c>
      <c r="C96">
        <v>0.2</v>
      </c>
      <c r="D96">
        <v>500</v>
      </c>
      <c r="E96">
        <v>1.25</v>
      </c>
      <c r="V96">
        <v>0.99982899999999997</v>
      </c>
      <c r="W96">
        <v>3.6669999999999998</v>
      </c>
      <c r="X96">
        <v>15777.790999999999</v>
      </c>
      <c r="AB96">
        <v>3.6669999999999998</v>
      </c>
      <c r="AC96">
        <v>0.99982899999999997</v>
      </c>
      <c r="AD96">
        <v>249930</v>
      </c>
      <c r="AE96">
        <v>5851.43</v>
      </c>
    </row>
    <row r="97" spans="2:31" x14ac:dyDescent="0.35">
      <c r="B97">
        <v>0.42899999999999999</v>
      </c>
      <c r="C97">
        <v>0.3</v>
      </c>
      <c r="D97">
        <v>750</v>
      </c>
      <c r="E97">
        <v>1.43</v>
      </c>
      <c r="V97">
        <v>0.99985400000000002</v>
      </c>
      <c r="W97">
        <v>4.7949999999999999</v>
      </c>
      <c r="X97">
        <v>15777.790999999999</v>
      </c>
      <c r="AB97">
        <v>4.7949999999999999</v>
      </c>
      <c r="AC97">
        <v>0.99985400000000002</v>
      </c>
      <c r="AD97">
        <v>249936</v>
      </c>
      <c r="AE97">
        <v>6826.67</v>
      </c>
    </row>
    <row r="98" spans="2:31" x14ac:dyDescent="0.35">
      <c r="B98">
        <v>0.53300000000000003</v>
      </c>
      <c r="C98">
        <v>0.4</v>
      </c>
      <c r="D98">
        <v>1001</v>
      </c>
      <c r="E98">
        <v>1.67</v>
      </c>
      <c r="V98">
        <v>0.99987800000000004</v>
      </c>
      <c r="W98">
        <v>5.9189999999999996</v>
      </c>
      <c r="X98">
        <v>15777.790999999999</v>
      </c>
      <c r="AB98">
        <v>5.9189999999999996</v>
      </c>
      <c r="AC98">
        <v>0.99987800000000004</v>
      </c>
      <c r="AD98">
        <v>249942</v>
      </c>
      <c r="AE98">
        <v>8192</v>
      </c>
    </row>
    <row r="99" spans="2:31" x14ac:dyDescent="0.35">
      <c r="B99">
        <v>0.628</v>
      </c>
      <c r="C99">
        <v>0.5</v>
      </c>
      <c r="D99">
        <v>1251</v>
      </c>
      <c r="E99">
        <v>2</v>
      </c>
      <c r="V99">
        <v>0.99988999999999995</v>
      </c>
      <c r="W99">
        <v>6.6230000000000002</v>
      </c>
      <c r="X99">
        <v>15777.790999999999</v>
      </c>
      <c r="AB99">
        <v>6.6230000000000002</v>
      </c>
      <c r="AC99">
        <v>0.99988999999999995</v>
      </c>
      <c r="AD99">
        <v>249945</v>
      </c>
      <c r="AE99">
        <v>9102.2199999999993</v>
      </c>
    </row>
    <row r="100" spans="2:31" x14ac:dyDescent="0.35">
      <c r="B100">
        <v>0.67800000000000005</v>
      </c>
      <c r="C100">
        <v>0.55000000000000004</v>
      </c>
      <c r="D100">
        <v>1375</v>
      </c>
      <c r="E100">
        <v>2.2200000000000002</v>
      </c>
      <c r="V100">
        <v>0.99990199999999996</v>
      </c>
      <c r="W100">
        <v>7.0469999999999997</v>
      </c>
      <c r="X100">
        <v>15777.790999999999</v>
      </c>
      <c r="AB100">
        <v>7.0469999999999997</v>
      </c>
      <c r="AC100">
        <v>0.99990199999999996</v>
      </c>
      <c r="AD100">
        <v>249948</v>
      </c>
      <c r="AE100">
        <v>10240</v>
      </c>
    </row>
    <row r="101" spans="2:31" x14ac:dyDescent="0.35">
      <c r="B101">
        <v>0.72499999999999998</v>
      </c>
      <c r="C101">
        <v>0.6</v>
      </c>
      <c r="D101">
        <v>1500</v>
      </c>
      <c r="E101">
        <v>2.5</v>
      </c>
      <c r="V101">
        <v>0.999915</v>
      </c>
      <c r="W101">
        <v>7.7350000000000003</v>
      </c>
      <c r="X101">
        <v>15777.790999999999</v>
      </c>
      <c r="AB101">
        <v>7.7350000000000003</v>
      </c>
      <c r="AC101">
        <v>0.999915</v>
      </c>
      <c r="AD101">
        <v>249951</v>
      </c>
      <c r="AE101">
        <v>11702.86</v>
      </c>
    </row>
    <row r="102" spans="2:31" x14ac:dyDescent="0.35">
      <c r="B102">
        <v>0.77900000000000003</v>
      </c>
      <c r="C102">
        <v>0.65</v>
      </c>
      <c r="D102">
        <v>1629</v>
      </c>
      <c r="E102">
        <v>2.86</v>
      </c>
      <c r="V102">
        <v>0.99992700000000001</v>
      </c>
      <c r="W102">
        <v>8.1750000000000007</v>
      </c>
      <c r="X102">
        <v>15777.790999999999</v>
      </c>
      <c r="AB102">
        <v>8.1750000000000007</v>
      </c>
      <c r="AC102">
        <v>0.99992700000000001</v>
      </c>
      <c r="AD102">
        <v>249954</v>
      </c>
      <c r="AE102">
        <v>13653.33</v>
      </c>
    </row>
    <row r="103" spans="2:31" x14ac:dyDescent="0.35">
      <c r="B103">
        <v>0.83099999999999996</v>
      </c>
      <c r="C103">
        <v>0.7</v>
      </c>
      <c r="D103">
        <v>1750</v>
      </c>
      <c r="E103">
        <v>3.33</v>
      </c>
      <c r="V103">
        <v>0.99993900000000002</v>
      </c>
      <c r="W103">
        <v>8.8469999999999995</v>
      </c>
      <c r="X103">
        <v>15777.790999999999</v>
      </c>
      <c r="AB103">
        <v>8.8469999999999995</v>
      </c>
      <c r="AC103">
        <v>0.99993900000000002</v>
      </c>
      <c r="AD103">
        <v>249957</v>
      </c>
      <c r="AE103">
        <v>16384</v>
      </c>
    </row>
    <row r="104" spans="2:31" x14ac:dyDescent="0.35">
      <c r="B104">
        <v>0.88</v>
      </c>
      <c r="C104">
        <v>0.75</v>
      </c>
      <c r="D104">
        <v>1875</v>
      </c>
      <c r="E104">
        <v>4</v>
      </c>
      <c r="V104">
        <v>0.99994499999999997</v>
      </c>
      <c r="W104">
        <v>9.2230000000000008</v>
      </c>
      <c r="X104">
        <v>15785.983</v>
      </c>
      <c r="AB104">
        <v>9.2230000000000008</v>
      </c>
      <c r="AC104">
        <v>0.99994499999999997</v>
      </c>
      <c r="AD104">
        <v>249959</v>
      </c>
      <c r="AE104">
        <v>18204.439999999999</v>
      </c>
    </row>
    <row r="105" spans="2:31" x14ac:dyDescent="0.35">
      <c r="B105">
        <v>0.90500000000000003</v>
      </c>
      <c r="C105">
        <v>0.77500000000000002</v>
      </c>
      <c r="D105">
        <v>1939</v>
      </c>
      <c r="E105">
        <v>4.4400000000000004</v>
      </c>
      <c r="V105">
        <v>0.99995100000000003</v>
      </c>
      <c r="W105">
        <v>9.3030000000000008</v>
      </c>
      <c r="X105">
        <v>15785.983</v>
      </c>
      <c r="AB105">
        <v>9.3030000000000008</v>
      </c>
      <c r="AC105">
        <v>0.99995100000000003</v>
      </c>
      <c r="AD105">
        <v>249960</v>
      </c>
      <c r="AE105">
        <v>20480</v>
      </c>
    </row>
    <row r="106" spans="2:31" x14ac:dyDescent="0.35">
      <c r="B106">
        <v>0.93200000000000005</v>
      </c>
      <c r="C106">
        <v>0.8</v>
      </c>
      <c r="D106">
        <v>2002</v>
      </c>
      <c r="E106">
        <v>5</v>
      </c>
      <c r="V106">
        <v>0.99995699999999998</v>
      </c>
      <c r="W106">
        <v>9.6790000000000003</v>
      </c>
      <c r="X106">
        <v>15785.983</v>
      </c>
      <c r="AB106">
        <v>9.6790000000000003</v>
      </c>
      <c r="AC106">
        <v>0.99995699999999998</v>
      </c>
      <c r="AD106">
        <v>249962</v>
      </c>
      <c r="AE106">
        <v>23405.71</v>
      </c>
    </row>
    <row r="107" spans="2:31" x14ac:dyDescent="0.35">
      <c r="B107">
        <v>0.95899999999999996</v>
      </c>
      <c r="C107">
        <v>0.82499999999999996</v>
      </c>
      <c r="D107">
        <v>2063</v>
      </c>
      <c r="E107">
        <v>5.71</v>
      </c>
      <c r="V107">
        <v>0.99996300000000005</v>
      </c>
      <c r="W107">
        <v>9.9589999999999996</v>
      </c>
      <c r="X107">
        <v>15785.983</v>
      </c>
      <c r="AB107">
        <v>9.9589999999999996</v>
      </c>
      <c r="AC107">
        <v>0.99996300000000005</v>
      </c>
      <c r="AD107">
        <v>249963</v>
      </c>
      <c r="AE107">
        <v>27306.67</v>
      </c>
    </row>
    <row r="108" spans="2:31" x14ac:dyDescent="0.35">
      <c r="B108">
        <v>0.98</v>
      </c>
      <c r="C108">
        <v>0.85</v>
      </c>
      <c r="D108">
        <v>2126</v>
      </c>
      <c r="E108">
        <v>6.67</v>
      </c>
      <c r="V108">
        <v>0.999969</v>
      </c>
      <c r="W108">
        <v>10.327</v>
      </c>
      <c r="X108">
        <v>15785.983</v>
      </c>
      <c r="AB108">
        <v>10.327</v>
      </c>
      <c r="AC108">
        <v>0.999969</v>
      </c>
      <c r="AD108">
        <v>249965</v>
      </c>
      <c r="AE108">
        <v>32768</v>
      </c>
    </row>
    <row r="109" spans="2:31" x14ac:dyDescent="0.35">
      <c r="B109">
        <v>1.002</v>
      </c>
      <c r="C109">
        <v>0.875</v>
      </c>
      <c r="D109">
        <v>2188</v>
      </c>
      <c r="E109">
        <v>8</v>
      </c>
      <c r="V109">
        <v>0.999973</v>
      </c>
      <c r="W109">
        <v>10.430999999999999</v>
      </c>
      <c r="X109">
        <v>15785.983</v>
      </c>
      <c r="AB109">
        <v>10.430999999999999</v>
      </c>
      <c r="AC109">
        <v>0.999973</v>
      </c>
      <c r="AD109">
        <v>249966</v>
      </c>
      <c r="AE109">
        <v>36408.89</v>
      </c>
    </row>
    <row r="110" spans="2:31" x14ac:dyDescent="0.35">
      <c r="B110">
        <v>1.0129999999999999</v>
      </c>
      <c r="C110">
        <v>0.88749999999999996</v>
      </c>
      <c r="D110">
        <v>2219</v>
      </c>
      <c r="E110">
        <v>8.89</v>
      </c>
      <c r="V110">
        <v>0.99997599999999998</v>
      </c>
      <c r="W110">
        <v>10.430999999999999</v>
      </c>
      <c r="X110">
        <v>15785.983</v>
      </c>
      <c r="AB110">
        <v>10.430999999999999</v>
      </c>
      <c r="AC110">
        <v>0.99997599999999998</v>
      </c>
      <c r="AD110">
        <v>249966</v>
      </c>
      <c r="AE110">
        <v>40960</v>
      </c>
    </row>
    <row r="111" spans="2:31" x14ac:dyDescent="0.35">
      <c r="B111">
        <v>1.028</v>
      </c>
      <c r="C111">
        <v>0.9</v>
      </c>
      <c r="D111">
        <v>2251</v>
      </c>
      <c r="E111">
        <v>10</v>
      </c>
      <c r="V111">
        <v>0.99997899999999995</v>
      </c>
      <c r="W111">
        <v>10.695</v>
      </c>
      <c r="X111">
        <v>15785.983</v>
      </c>
      <c r="AB111">
        <v>10.695</v>
      </c>
      <c r="AC111">
        <v>0.99997899999999995</v>
      </c>
      <c r="AD111">
        <v>249967</v>
      </c>
      <c r="AE111">
        <v>46811.43</v>
      </c>
    </row>
    <row r="112" spans="2:31" x14ac:dyDescent="0.35">
      <c r="B112">
        <v>1.0429999999999999</v>
      </c>
      <c r="C112">
        <v>0.91249999999999998</v>
      </c>
      <c r="D112">
        <v>2285</v>
      </c>
      <c r="E112">
        <v>11.43</v>
      </c>
      <c r="V112">
        <v>0.99998200000000004</v>
      </c>
      <c r="W112">
        <v>10.807</v>
      </c>
      <c r="X112">
        <v>15785.983</v>
      </c>
      <c r="AB112">
        <v>10.807</v>
      </c>
      <c r="AC112">
        <v>0.99998200000000004</v>
      </c>
      <c r="AD112">
        <v>249968</v>
      </c>
      <c r="AE112">
        <v>54613.33</v>
      </c>
    </row>
    <row r="113" spans="2:31" x14ac:dyDescent="0.35">
      <c r="B113">
        <v>1.0580000000000001</v>
      </c>
      <c r="C113">
        <v>0.92500000000000004</v>
      </c>
      <c r="D113">
        <v>2315</v>
      </c>
      <c r="E113">
        <v>13.33</v>
      </c>
      <c r="V113">
        <v>0.99998500000000001</v>
      </c>
      <c r="W113">
        <v>11.055</v>
      </c>
      <c r="X113">
        <v>15785.983</v>
      </c>
      <c r="AB113">
        <v>11.055</v>
      </c>
      <c r="AC113">
        <v>0.99998500000000001</v>
      </c>
      <c r="AD113">
        <v>249969</v>
      </c>
      <c r="AE113">
        <v>65536</v>
      </c>
    </row>
    <row r="114" spans="2:31" x14ac:dyDescent="0.35">
      <c r="B114">
        <v>1.0680000000000001</v>
      </c>
      <c r="C114">
        <v>0.9375</v>
      </c>
      <c r="D114">
        <v>2344</v>
      </c>
      <c r="E114">
        <v>16</v>
      </c>
      <c r="V114">
        <v>0.99998600000000004</v>
      </c>
      <c r="W114">
        <v>11.055</v>
      </c>
      <c r="X114">
        <v>15785.983</v>
      </c>
      <c r="AB114">
        <v>11.055</v>
      </c>
      <c r="AC114">
        <v>0.99998600000000004</v>
      </c>
      <c r="AD114">
        <v>249969</v>
      </c>
      <c r="AE114">
        <v>72817.78</v>
      </c>
    </row>
    <row r="115" spans="2:31" x14ac:dyDescent="0.35">
      <c r="B115">
        <v>1.073</v>
      </c>
      <c r="C115">
        <v>0.94374999999999998</v>
      </c>
      <c r="D115">
        <v>2359</v>
      </c>
      <c r="E115">
        <v>17.78</v>
      </c>
      <c r="V115">
        <v>0.99998799999999999</v>
      </c>
      <c r="W115">
        <v>11.055</v>
      </c>
      <c r="X115">
        <v>15785.983</v>
      </c>
      <c r="AB115">
        <v>11.055</v>
      </c>
      <c r="AC115">
        <v>0.99998799999999999</v>
      </c>
      <c r="AD115">
        <v>249969</v>
      </c>
      <c r="AE115">
        <v>81920</v>
      </c>
    </row>
    <row r="116" spans="2:31" x14ac:dyDescent="0.35">
      <c r="B116">
        <v>1.08</v>
      </c>
      <c r="C116">
        <v>0.95</v>
      </c>
      <c r="D116">
        <v>2375</v>
      </c>
      <c r="E116">
        <v>20</v>
      </c>
      <c r="V116">
        <v>0.99998900000000002</v>
      </c>
      <c r="W116">
        <v>11.183</v>
      </c>
      <c r="X116">
        <v>15785.983</v>
      </c>
      <c r="AB116">
        <v>11.183</v>
      </c>
      <c r="AC116">
        <v>0.99998900000000002</v>
      </c>
      <c r="AD116">
        <v>249970</v>
      </c>
      <c r="AE116">
        <v>93622.86</v>
      </c>
    </row>
    <row r="117" spans="2:31" x14ac:dyDescent="0.35">
      <c r="B117">
        <v>1.089</v>
      </c>
      <c r="C117">
        <v>0.95625000000000004</v>
      </c>
      <c r="D117">
        <v>2393</v>
      </c>
      <c r="E117">
        <v>22.86</v>
      </c>
      <c r="V117">
        <v>0.99999099999999996</v>
      </c>
      <c r="W117">
        <v>11.183</v>
      </c>
      <c r="X117">
        <v>15785.983</v>
      </c>
      <c r="AB117">
        <v>11.183</v>
      </c>
      <c r="AC117">
        <v>0.99999099999999996</v>
      </c>
      <c r="AD117">
        <v>249970</v>
      </c>
      <c r="AE117">
        <v>109226.67</v>
      </c>
    </row>
    <row r="118" spans="2:31" x14ac:dyDescent="0.35">
      <c r="B118">
        <v>1.095</v>
      </c>
      <c r="C118">
        <v>0.96250000000000002</v>
      </c>
      <c r="D118">
        <v>2407</v>
      </c>
      <c r="E118">
        <v>26.67</v>
      </c>
      <c r="V118">
        <v>0.99999199999999999</v>
      </c>
      <c r="W118">
        <v>11.551</v>
      </c>
      <c r="X118">
        <v>15785.983</v>
      </c>
      <c r="AB118">
        <v>11.551</v>
      </c>
      <c r="AC118">
        <v>0.99999199999999999</v>
      </c>
      <c r="AD118">
        <v>249971</v>
      </c>
      <c r="AE118">
        <v>131072</v>
      </c>
    </row>
    <row r="119" spans="2:31" x14ac:dyDescent="0.35">
      <c r="B119">
        <v>1.1000000000000001</v>
      </c>
      <c r="C119">
        <v>0.96875</v>
      </c>
      <c r="D119">
        <v>2422</v>
      </c>
      <c r="E119">
        <v>32</v>
      </c>
      <c r="V119">
        <v>0.99999300000000002</v>
      </c>
      <c r="W119">
        <v>11.551</v>
      </c>
      <c r="X119">
        <v>15785.983</v>
      </c>
      <c r="AB119">
        <v>11.551</v>
      </c>
      <c r="AC119">
        <v>0.99999300000000002</v>
      </c>
      <c r="AD119">
        <v>249971</v>
      </c>
      <c r="AE119">
        <v>145635.56</v>
      </c>
    </row>
    <row r="120" spans="2:31" x14ac:dyDescent="0.35">
      <c r="B120">
        <v>1.1020000000000001</v>
      </c>
      <c r="C120">
        <v>0.97187500000000004</v>
      </c>
      <c r="D120">
        <v>2429</v>
      </c>
      <c r="E120">
        <v>35.56</v>
      </c>
      <c r="V120">
        <v>0.99999400000000005</v>
      </c>
      <c r="W120">
        <v>11.551</v>
      </c>
      <c r="X120">
        <v>15785.983</v>
      </c>
      <c r="AB120">
        <v>11.551</v>
      </c>
      <c r="AC120">
        <v>0.99999400000000005</v>
      </c>
      <c r="AD120">
        <v>249971</v>
      </c>
      <c r="AE120">
        <v>163840</v>
      </c>
    </row>
    <row r="121" spans="2:31" x14ac:dyDescent="0.35">
      <c r="B121">
        <v>1.1060000000000001</v>
      </c>
      <c r="C121">
        <v>0.97499999999999998</v>
      </c>
      <c r="D121">
        <v>2439</v>
      </c>
      <c r="E121">
        <v>40</v>
      </c>
      <c r="V121">
        <v>0.99999499999999997</v>
      </c>
      <c r="W121">
        <v>11.551</v>
      </c>
      <c r="X121">
        <v>15785.983</v>
      </c>
      <c r="AB121">
        <v>11.551</v>
      </c>
      <c r="AC121">
        <v>0.99999499999999997</v>
      </c>
      <c r="AD121">
        <v>249971</v>
      </c>
      <c r="AE121">
        <v>187245.71</v>
      </c>
    </row>
    <row r="122" spans="2:31" x14ac:dyDescent="0.35">
      <c r="B122">
        <v>1.1080000000000001</v>
      </c>
      <c r="C122">
        <v>0.97812500000000002</v>
      </c>
      <c r="D122">
        <v>2445</v>
      </c>
      <c r="E122">
        <v>45.71</v>
      </c>
      <c r="V122">
        <v>0.99999499999999997</v>
      </c>
      <c r="W122">
        <v>11.551</v>
      </c>
      <c r="X122">
        <v>15785.983</v>
      </c>
      <c r="AB122">
        <v>11.551</v>
      </c>
      <c r="AC122">
        <v>0.99999499999999997</v>
      </c>
      <c r="AD122">
        <v>249971</v>
      </c>
      <c r="AE122">
        <v>218453.33</v>
      </c>
    </row>
    <row r="123" spans="2:31" x14ac:dyDescent="0.35">
      <c r="B123">
        <v>1.1100000000000001</v>
      </c>
      <c r="C123">
        <v>0.98124999999999996</v>
      </c>
      <c r="D123">
        <v>2453</v>
      </c>
      <c r="E123">
        <v>53.33</v>
      </c>
      <c r="V123">
        <v>0.999996</v>
      </c>
      <c r="W123">
        <v>11.927</v>
      </c>
      <c r="X123">
        <v>15785.983</v>
      </c>
      <c r="AB123">
        <v>11.927</v>
      </c>
      <c r="AC123">
        <v>0.999996</v>
      </c>
      <c r="AD123">
        <v>249972</v>
      </c>
      <c r="AE123">
        <v>262144</v>
      </c>
    </row>
    <row r="124" spans="2:31" x14ac:dyDescent="0.35">
      <c r="B124">
        <v>1.1120000000000001</v>
      </c>
      <c r="C124">
        <v>0.984375</v>
      </c>
      <c r="D124">
        <v>2460</v>
      </c>
      <c r="E124">
        <v>64</v>
      </c>
      <c r="V124">
        <v>1</v>
      </c>
      <c r="W124">
        <v>11.927</v>
      </c>
      <c r="X124">
        <v>15785.983</v>
      </c>
      <c r="AB124">
        <v>11.927</v>
      </c>
      <c r="AC124">
        <v>1</v>
      </c>
      <c r="AD124">
        <v>249972</v>
      </c>
      <c r="AE124" t="s">
        <v>292</v>
      </c>
    </row>
    <row r="125" spans="2:31" x14ac:dyDescent="0.35">
      <c r="B125">
        <v>1.1160000000000001</v>
      </c>
      <c r="C125">
        <v>0.98593799999999998</v>
      </c>
      <c r="D125">
        <v>2466</v>
      </c>
      <c r="E125">
        <v>71.11</v>
      </c>
    </row>
    <row r="126" spans="2:31" x14ac:dyDescent="0.35">
      <c r="B126">
        <v>1.117</v>
      </c>
      <c r="C126">
        <v>0.98750000000000004</v>
      </c>
      <c r="D126">
        <v>2468</v>
      </c>
      <c r="E126">
        <v>80</v>
      </c>
    </row>
    <row r="127" spans="2:31" x14ac:dyDescent="0.35">
      <c r="B127">
        <v>1.119</v>
      </c>
      <c r="C127">
        <v>0.989062</v>
      </c>
      <c r="D127">
        <v>2476</v>
      </c>
      <c r="E127">
        <v>91.43</v>
      </c>
    </row>
    <row r="128" spans="2:31" x14ac:dyDescent="0.35">
      <c r="B128">
        <v>1.119</v>
      </c>
      <c r="C128">
        <v>0.99062499999999998</v>
      </c>
      <c r="D128">
        <v>2476</v>
      </c>
      <c r="E128">
        <v>106.67</v>
      </c>
    </row>
    <row r="129" spans="2:5" x14ac:dyDescent="0.35">
      <c r="B129">
        <v>1.121</v>
      </c>
      <c r="C129">
        <v>0.99218799999999996</v>
      </c>
      <c r="D129">
        <v>2480</v>
      </c>
      <c r="E129">
        <v>128</v>
      </c>
    </row>
    <row r="130" spans="2:5" x14ac:dyDescent="0.35">
      <c r="B130">
        <v>1.1240000000000001</v>
      </c>
      <c r="C130">
        <v>0.99296899999999999</v>
      </c>
      <c r="D130">
        <v>2486</v>
      </c>
      <c r="E130">
        <v>142.22</v>
      </c>
    </row>
    <row r="131" spans="2:5" x14ac:dyDescent="0.35">
      <c r="B131">
        <v>1.1240000000000001</v>
      </c>
      <c r="C131">
        <v>0.99375000000000002</v>
      </c>
      <c r="D131">
        <v>2486</v>
      </c>
      <c r="E131">
        <v>160</v>
      </c>
    </row>
    <row r="132" spans="2:5" x14ac:dyDescent="0.35">
      <c r="B132">
        <v>1.1240000000000001</v>
      </c>
      <c r="C132">
        <v>0.99453100000000005</v>
      </c>
      <c r="D132">
        <v>2486</v>
      </c>
      <c r="E132">
        <v>182.86</v>
      </c>
    </row>
    <row r="133" spans="2:5" x14ac:dyDescent="0.35">
      <c r="B133">
        <v>1.127</v>
      </c>
      <c r="C133">
        <v>0.995313</v>
      </c>
      <c r="D133">
        <v>2490</v>
      </c>
      <c r="E133">
        <v>213.33</v>
      </c>
    </row>
    <row r="134" spans="2:5" x14ac:dyDescent="0.35">
      <c r="B134">
        <v>1.127</v>
      </c>
      <c r="C134">
        <v>0.99609400000000003</v>
      </c>
      <c r="D134">
        <v>2490</v>
      </c>
      <c r="E134">
        <v>256</v>
      </c>
    </row>
    <row r="135" spans="2:5" x14ac:dyDescent="0.35">
      <c r="B135">
        <v>1.135</v>
      </c>
      <c r="C135">
        <v>0.99648400000000004</v>
      </c>
      <c r="D135">
        <v>2491</v>
      </c>
      <c r="E135">
        <v>284.44</v>
      </c>
    </row>
    <row r="136" spans="2:5" x14ac:dyDescent="0.35">
      <c r="B136">
        <v>1.1459999999999999</v>
      </c>
      <c r="C136">
        <v>0.99687499999999996</v>
      </c>
      <c r="D136">
        <v>2492</v>
      </c>
      <c r="E136">
        <v>320</v>
      </c>
    </row>
    <row r="137" spans="2:5" x14ac:dyDescent="0.35">
      <c r="B137">
        <v>1.153</v>
      </c>
      <c r="C137">
        <v>0.99726599999999999</v>
      </c>
      <c r="D137">
        <v>2493</v>
      </c>
      <c r="E137">
        <v>365.71</v>
      </c>
    </row>
    <row r="138" spans="2:5" x14ac:dyDescent="0.35">
      <c r="B138">
        <v>1.159</v>
      </c>
      <c r="C138">
        <v>0.99765599999999999</v>
      </c>
      <c r="D138">
        <v>2495</v>
      </c>
      <c r="E138">
        <v>426.67</v>
      </c>
    </row>
    <row r="139" spans="2:5" x14ac:dyDescent="0.35">
      <c r="B139">
        <v>1.159</v>
      </c>
      <c r="C139">
        <v>0.99804700000000002</v>
      </c>
      <c r="D139">
        <v>2495</v>
      </c>
      <c r="E139">
        <v>512</v>
      </c>
    </row>
    <row r="140" spans="2:5" x14ac:dyDescent="0.35">
      <c r="B140">
        <v>1.159</v>
      </c>
      <c r="C140">
        <v>0.99824199999999996</v>
      </c>
      <c r="D140">
        <v>2495</v>
      </c>
      <c r="E140">
        <v>568.89</v>
      </c>
    </row>
    <row r="141" spans="2:5" x14ac:dyDescent="0.35">
      <c r="B141">
        <v>1.165</v>
      </c>
      <c r="C141">
        <v>0.99843700000000002</v>
      </c>
      <c r="D141">
        <v>2496</v>
      </c>
      <c r="E141">
        <v>640</v>
      </c>
    </row>
    <row r="142" spans="2:5" x14ac:dyDescent="0.35">
      <c r="B142">
        <v>1.165</v>
      </c>
      <c r="C142">
        <v>0.99863299999999999</v>
      </c>
      <c r="D142">
        <v>2496</v>
      </c>
      <c r="E142">
        <v>731.43</v>
      </c>
    </row>
    <row r="143" spans="2:5" x14ac:dyDescent="0.35">
      <c r="B143">
        <v>1.1679999999999999</v>
      </c>
      <c r="C143">
        <v>0.99882800000000005</v>
      </c>
      <c r="D143">
        <v>2498</v>
      </c>
      <c r="E143">
        <v>853.33</v>
      </c>
    </row>
    <row r="144" spans="2:5" x14ac:dyDescent="0.35">
      <c r="B144">
        <v>1.1679999999999999</v>
      </c>
      <c r="C144">
        <v>0.99902299999999999</v>
      </c>
      <c r="D144">
        <v>2498</v>
      </c>
      <c r="E144">
        <v>1024</v>
      </c>
    </row>
    <row r="145" spans="2:5" x14ac:dyDescent="0.35">
      <c r="B145">
        <v>1.1679999999999999</v>
      </c>
      <c r="C145">
        <v>0.99912100000000004</v>
      </c>
      <c r="D145">
        <v>2498</v>
      </c>
      <c r="E145">
        <v>1137.78</v>
      </c>
    </row>
    <row r="146" spans="2:5" x14ac:dyDescent="0.35">
      <c r="B146">
        <v>1.1679999999999999</v>
      </c>
      <c r="C146">
        <v>0.99921899999999997</v>
      </c>
      <c r="D146">
        <v>2498</v>
      </c>
      <c r="E146">
        <v>1280</v>
      </c>
    </row>
    <row r="147" spans="2:5" x14ac:dyDescent="0.35">
      <c r="B147">
        <v>1.1679999999999999</v>
      </c>
      <c r="C147">
        <v>0.99931599999999998</v>
      </c>
      <c r="D147">
        <v>2498</v>
      </c>
      <c r="E147">
        <v>1462.86</v>
      </c>
    </row>
    <row r="148" spans="2:5" x14ac:dyDescent="0.35">
      <c r="B148">
        <v>1.1679999999999999</v>
      </c>
      <c r="C148">
        <v>0.99941400000000002</v>
      </c>
      <c r="D148">
        <v>2498</v>
      </c>
      <c r="E148">
        <v>1706.67</v>
      </c>
    </row>
    <row r="149" spans="2:5" x14ac:dyDescent="0.35">
      <c r="B149">
        <v>1.1679999999999999</v>
      </c>
      <c r="C149">
        <v>0.99951199999999996</v>
      </c>
      <c r="D149">
        <v>2498</v>
      </c>
      <c r="E149">
        <v>2048</v>
      </c>
    </row>
    <row r="150" spans="2:5" x14ac:dyDescent="0.35">
      <c r="B150">
        <v>1.1679999999999999</v>
      </c>
      <c r="C150">
        <v>0.99956100000000003</v>
      </c>
      <c r="D150">
        <v>2498</v>
      </c>
      <c r="E150">
        <v>2275.56</v>
      </c>
    </row>
    <row r="151" spans="2:5" x14ac:dyDescent="0.35">
      <c r="B151">
        <v>1.1819999999999999</v>
      </c>
      <c r="C151">
        <v>0.99960899999999997</v>
      </c>
      <c r="D151">
        <v>2499</v>
      </c>
      <c r="E151">
        <v>2560</v>
      </c>
    </row>
    <row r="152" spans="2:5" x14ac:dyDescent="0.35">
      <c r="B152">
        <v>1.1819999999999999</v>
      </c>
      <c r="C152">
        <v>1</v>
      </c>
      <c r="D152">
        <v>2499</v>
      </c>
      <c r="E152" t="s">
        <v>292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f19a4b6-b3e6-4fc4-96d0-402ab7d2872b}" enabled="0" method="" siteId="{9f19a4b6-b3e6-4fc4-96d0-402ab7d2872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</vt:lpstr>
      <vt:lpstr>Plot</vt:lpstr>
      <vt:lpstr>load</vt:lpstr>
      <vt:lpstr>Sheet1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Graciela Nauli</dc:creator>
  <cp:lastModifiedBy>Megan Graciela Nauli</cp:lastModifiedBy>
  <dcterms:created xsi:type="dcterms:W3CDTF">2024-11-25T13:59:32Z</dcterms:created>
  <dcterms:modified xsi:type="dcterms:W3CDTF">2024-12-09T19:06:52Z</dcterms:modified>
</cp:coreProperties>
</file>