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y Drive\TECH FORMS\CAL_PM TEMPLATE\Calibration Template\"/>
    </mc:Choice>
  </mc:AlternateContent>
  <bookViews>
    <workbookView xWindow="0" yWindow="0" windowWidth="20490" windowHeight="7680"/>
  </bookViews>
  <sheets>
    <sheet name="Blank Template" sheetId="6" r:id="rId1"/>
    <sheet name="Sheet1"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9" i="6" l="1"/>
  <c r="B81" i="6" s="1"/>
  <c r="G81" i="6" s="1"/>
  <c r="I81" i="6" s="1"/>
  <c r="B78" i="6"/>
  <c r="G78" i="6" s="1"/>
  <c r="I78" i="6" s="1"/>
  <c r="H74" i="6"/>
  <c r="J74" i="6" s="1"/>
  <c r="H73" i="6"/>
  <c r="J73" i="6" s="1"/>
  <c r="H72" i="6"/>
  <c r="J72" i="6" s="1"/>
  <c r="H71" i="6"/>
  <c r="J71" i="6" s="1"/>
  <c r="H70" i="6"/>
  <c r="J70" i="6" s="1"/>
  <c r="B60" i="6"/>
  <c r="G60" i="6" s="1"/>
  <c r="I60" i="6" s="1"/>
  <c r="B61" i="6"/>
  <c r="B62" i="6" s="1"/>
  <c r="G62" i="6" s="1"/>
  <c r="I62" i="6" s="1"/>
  <c r="H56" i="6"/>
  <c r="J56" i="6" s="1"/>
  <c r="H55" i="6"/>
  <c r="J55" i="6" s="1"/>
  <c r="H54" i="6"/>
  <c r="J54" i="6" s="1"/>
  <c r="H53" i="6"/>
  <c r="J53" i="6" s="1"/>
  <c r="H52" i="6"/>
  <c r="J52" i="6" s="1"/>
  <c r="B80" i="6" l="1"/>
  <c r="G80" i="6" s="1"/>
  <c r="I80" i="6" s="1"/>
  <c r="G61" i="6"/>
  <c r="I61" i="6" s="1"/>
  <c r="B63" i="6"/>
  <c r="G63" i="6" s="1"/>
  <c r="I63" i="6" s="1"/>
  <c r="B64" i="6"/>
  <c r="G64" i="6" s="1"/>
  <c r="I64" i="6" s="1"/>
  <c r="G79" i="6"/>
  <c r="I79" i="6" s="1"/>
  <c r="B82" i="6"/>
  <c r="G82" i="6" s="1"/>
  <c r="I82" i="6" s="1"/>
  <c r="A90" i="6" l="1"/>
  <c r="I5" i="6"/>
  <c r="A47" i="6"/>
  <c r="A46" i="6"/>
</calcChain>
</file>

<file path=xl/comments1.xml><?xml version="1.0" encoding="utf-8"?>
<comments xmlns="http://schemas.openxmlformats.org/spreadsheetml/2006/main">
  <authors>
    <author>TechNoob4</author>
  </authors>
  <commentList>
    <comment ref="C5" authorId="0" shapeId="0">
      <text>
        <r>
          <rPr>
            <b/>
            <sz val="20"/>
            <color indexed="81"/>
            <rFont val="Tahoma"/>
            <family val="2"/>
          </rPr>
          <t xml:space="preserve">CERT NUMBER </t>
        </r>
      </text>
    </comment>
    <comment ref="J5" authorId="0" shapeId="0">
      <text>
        <r>
          <rPr>
            <b/>
            <sz val="18"/>
            <color indexed="81"/>
            <rFont val="Tahoma"/>
            <family val="2"/>
          </rPr>
          <t>Date Here!</t>
        </r>
      </text>
    </comment>
    <comment ref="C32" authorId="0" shapeId="0">
      <text>
        <r>
          <rPr>
            <b/>
            <sz val="9"/>
            <color indexed="81"/>
            <rFont val="Tahoma"/>
            <charset val="1"/>
          </rPr>
          <t>Pass or Fail</t>
        </r>
      </text>
    </comment>
    <comment ref="I32" authorId="0" shapeId="0">
      <text>
        <r>
          <rPr>
            <b/>
            <sz val="9"/>
            <color indexed="81"/>
            <rFont val="Tahoma"/>
            <charset val="1"/>
          </rPr>
          <t>Pass or Fail</t>
        </r>
      </text>
    </comment>
    <comment ref="C33" authorId="0" shapeId="0">
      <text>
        <r>
          <rPr>
            <b/>
            <sz val="18"/>
            <color indexed="81"/>
            <rFont val="Tahoma"/>
            <family val="2"/>
          </rPr>
          <t>REMARKS!</t>
        </r>
      </text>
    </comment>
    <comment ref="C52" authorId="0" shapeId="0">
      <text>
        <r>
          <rPr>
            <sz val="9"/>
            <color indexed="81"/>
            <rFont val="Tahoma"/>
            <family val="2"/>
          </rPr>
          <t>Military Time: EX. 13:30</t>
        </r>
      </text>
    </comment>
    <comment ref="C70" authorId="0" shapeId="0">
      <text>
        <r>
          <rPr>
            <sz val="9"/>
            <color indexed="81"/>
            <rFont val="Tahoma"/>
            <family val="2"/>
          </rPr>
          <t>Military Time: EX. 13:30</t>
        </r>
      </text>
    </comment>
  </commentList>
</comments>
</file>

<file path=xl/sharedStrings.xml><?xml version="1.0" encoding="utf-8"?>
<sst xmlns="http://schemas.openxmlformats.org/spreadsheetml/2006/main" count="113" uniqueCount="75">
  <si>
    <t>Noted by:</t>
  </si>
  <si>
    <t>Equipment:</t>
  </si>
  <si>
    <t>Model:</t>
  </si>
  <si>
    <t>Serial Number:</t>
  </si>
  <si>
    <t>Distributor:</t>
  </si>
  <si>
    <t>Material(s) used:</t>
  </si>
  <si>
    <t>Service Engineer</t>
  </si>
  <si>
    <t>Address:</t>
  </si>
  <si>
    <t>Contact Number:</t>
  </si>
  <si>
    <t>Calibration Date:</t>
  </si>
  <si>
    <t>Calibration Due:</t>
  </si>
  <si>
    <t>Technical Manager</t>
  </si>
  <si>
    <t>Room Temperature:</t>
  </si>
  <si>
    <t>Relative Humidity:</t>
  </si>
  <si>
    <t>CERTIFICATE OF CALIBRATION</t>
  </si>
  <si>
    <t>Method(s):</t>
  </si>
  <si>
    <t>Manufacturer:</t>
  </si>
  <si>
    <t>Performed at:</t>
  </si>
  <si>
    <t>Company Name:</t>
  </si>
  <si>
    <t>Tel#: (033) 508 0208 / (033) 333 1769, Fax#: (033) 508 0208</t>
  </si>
  <si>
    <t>As received:</t>
  </si>
  <si>
    <t>As Released:</t>
  </si>
  <si>
    <t>Procedure(s):</t>
  </si>
  <si>
    <t>Conditions/Analysis:</t>
  </si>
  <si>
    <t>Altamedica Incorporated</t>
  </si>
  <si>
    <t>Remarks</t>
  </si>
  <si>
    <r>
      <rPr>
        <b/>
        <sz val="18"/>
        <color rgb="FF0B2469"/>
        <rFont val="Arial Black"/>
        <family val="2"/>
      </rPr>
      <t>A L T A M E D I C A  I N C O R P O R A T E D</t>
    </r>
    <r>
      <rPr>
        <b/>
        <sz val="11"/>
        <color rgb="FF0B2469"/>
        <rFont val="Arial Black"/>
        <family val="2"/>
      </rPr>
      <t xml:space="preserve">
</t>
    </r>
    <r>
      <rPr>
        <b/>
        <i/>
        <sz val="10"/>
        <color rgb="FF0B2469"/>
        <rFont val="Lucida Handwriting"/>
        <family val="4"/>
      </rPr>
      <t>Medical Products You Can Trust!</t>
    </r>
  </si>
  <si>
    <t>Performed by:</t>
  </si>
  <si>
    <t>Customer:</t>
  </si>
  <si>
    <t>Test Condition:</t>
  </si>
  <si>
    <t>Methods and Materials:</t>
  </si>
  <si>
    <t>Calibration Result:</t>
  </si>
  <si>
    <t xml:space="preserve">This report may not be reproduced, except in full, without the written approval of the Technical Manager. The results reported herein apply only to the calibration of the item described above, and no limitations of use apply to the calibrated unit. Although the calibrated item meets the specifications and performance at the time of calibration, due to any number of factors, the recommended due date of the item calibrated does not imply continuing confidence to specifications during the recommended interval.
</t>
  </si>
  <si>
    <t>Certificate Number:</t>
  </si>
  <si>
    <t>Manufacture Date:</t>
  </si>
  <si>
    <t>Fluke 51-2 Thermometer</t>
  </si>
  <si>
    <t>36370220WS</t>
  </si>
  <si>
    <t>Description</t>
  </si>
  <si>
    <t>Serial Number / Lot Number</t>
  </si>
  <si>
    <t>Expiry</t>
  </si>
  <si>
    <t>N/A</t>
  </si>
  <si>
    <t>Semi Automated Chemistry Analyzer Work Instruction Manual</t>
  </si>
  <si>
    <t>Water Blank Method</t>
  </si>
  <si>
    <t xml:space="preserve">Pre - Calibration </t>
  </si>
  <si>
    <t>Calibration Data</t>
  </si>
  <si>
    <t>No.</t>
  </si>
  <si>
    <t>Repeat No.</t>
  </si>
  <si>
    <t>Time</t>
  </si>
  <si>
    <t>Measured Temperature</t>
  </si>
  <si>
    <t>Target Temperature:</t>
  </si>
  <si>
    <t>I. Stability</t>
  </si>
  <si>
    <t>Error</t>
  </si>
  <si>
    <t>Target Temperature</t>
  </si>
  <si>
    <t>Tolerance:</t>
  </si>
  <si>
    <t>II. Linearity</t>
  </si>
  <si>
    <t>Maximum Working Temperature:</t>
  </si>
  <si>
    <t xml:space="preserve">Post - Calibration </t>
  </si>
  <si>
    <t>Stability:</t>
  </si>
  <si>
    <t>Linearity:</t>
  </si>
  <si>
    <t>June 4, 2025</t>
  </si>
  <si>
    <t>199R Dicen St., Brgy. Bantud, Lapaz, Iloilo City</t>
  </si>
  <si>
    <t>.</t>
  </si>
  <si>
    <t>Water Bath</t>
  </si>
  <si>
    <t>DSB-500</t>
  </si>
  <si>
    <t>SB1-25050012</t>
  </si>
  <si>
    <t>In good condition</t>
  </si>
  <si>
    <t>Digisystem Laboratory Instruments</t>
  </si>
  <si>
    <t>Altamedica Incoporated</t>
  </si>
  <si>
    <t>June 3, 2025</t>
  </si>
  <si>
    <t>Pass</t>
  </si>
  <si>
    <t>Machine is in good condition</t>
  </si>
  <si>
    <t>Joanna Faye B. Talagon</t>
  </si>
  <si>
    <t>Engr. Rey Christopher A. Alipe</t>
  </si>
  <si>
    <t xml:space="preserve">Machine has been calibrated on its operating temperature. Machine is ready to use. </t>
  </si>
  <si>
    <t>-DSB500-waterbath-0012-062025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</si>
</sst>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409]mmmm\ d\,\ yyyy;@"/>
    <numFmt numFmtId="165" formatCode="0#############"/>
    <numFmt numFmtId="166" formatCode="#,##0\ &quot;°C&quot;"/>
    <numFmt numFmtId="167" formatCode="&quot;Certificate No.: &quot;############\ "/>
    <numFmt numFmtId="168" formatCode="&quot;Date of issue: &quot;mm/dd/yyyy"/>
    <numFmt numFmtId="169" formatCode="0.00\ &quot;°C&quot;"/>
    <numFmt numFmtId="170" formatCode="h:mm;@"/>
    <numFmt numFmtId="171" formatCode="&quot;±&quot;0.00\ &quot;°C&quot;"/>
  </numFmts>
  <fonts count="13" x14ac:knownFonts="1">
    <font>
      <sz val="11"/>
      <color theme="1"/>
      <name val="Calibri"/>
      <family val="2"/>
      <scheme val="minor"/>
    </font>
    <font>
      <sz val="11"/>
      <color theme="1"/>
      <name val="Times New Roman"/>
      <family val="1"/>
    </font>
    <font>
      <b/>
      <sz val="11"/>
      <color rgb="FF0B2469"/>
      <name val="Arial Black"/>
      <family val="2"/>
    </font>
    <font>
      <b/>
      <sz val="18"/>
      <color rgb="FF0B2469"/>
      <name val="Arial Black"/>
      <family val="2"/>
    </font>
    <font>
      <b/>
      <i/>
      <sz val="10"/>
      <color rgb="FF0B2469"/>
      <name val="Lucida Handwriting"/>
      <family val="4"/>
    </font>
    <font>
      <sz val="11"/>
      <color rgb="FF0B2469"/>
      <name val="Times New Roman"/>
      <family val="1"/>
    </font>
    <font>
      <b/>
      <sz val="14"/>
      <color theme="1"/>
      <name val="Tahoma"/>
      <family val="2"/>
    </font>
    <font>
      <sz val="11"/>
      <color theme="1"/>
      <name val="Tahoma"/>
      <family val="2"/>
    </font>
    <font>
      <b/>
      <sz val="11"/>
      <color theme="1"/>
      <name val="Tahoma"/>
      <family val="2"/>
    </font>
    <font>
      <b/>
      <sz val="18"/>
      <color indexed="81"/>
      <name val="Tahoma"/>
      <family val="2"/>
    </font>
    <font>
      <b/>
      <sz val="20"/>
      <color indexed="81"/>
      <name val="Tahoma"/>
      <family val="2"/>
    </font>
    <font>
      <sz val="9"/>
      <color indexed="81"/>
      <name val="Tahoma"/>
      <family val="2"/>
    </font>
    <font>
      <b/>
      <sz val="9"/>
      <color indexed="81"/>
      <name val="Tahoma"/>
      <charset val="1"/>
    </font>
  </fonts>
  <fills count="3">
    <fill>
      <patternFill patternType="none"/>
    </fill>
    <fill>
      <patternFill patternType="gray125"/>
    </fill>
    <fill>
      <patternFill patternType="solid">
        <fgColor theme="4" tint="0.79998168889431442"/>
        <bgColor indexed="64"/>
      </patternFill>
    </fill>
  </fills>
  <borders count="8">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4">
    <xf numFmtId="0" fontId="0" fillId="0" borderId="0" xfId="0"/>
    <xf numFmtId="0" fontId="1" fillId="0" borderId="0" xfId="0" applyFont="1" applyAlignment="1" applyProtection="1">
      <alignment vertical="center"/>
      <protection locked="0"/>
    </xf>
    <xf numFmtId="0" fontId="1" fillId="0" borderId="0" xfId="0" applyFont="1" applyAlignment="1" applyProtection="1">
      <alignment vertical="center"/>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7" fillId="0" borderId="0" xfId="0" applyFont="1" applyFill="1" applyAlignment="1" applyProtection="1">
      <alignment vertical="center"/>
      <protection locked="0"/>
    </xf>
    <xf numFmtId="0" fontId="8" fillId="0" borderId="0" xfId="0" applyFont="1" applyBorder="1" applyAlignment="1" applyProtection="1">
      <alignment vertical="center"/>
      <protection locked="0"/>
    </xf>
    <xf numFmtId="14" fontId="7" fillId="0" borderId="0" xfId="0" applyNumberFormat="1" applyFont="1" applyAlignment="1" applyProtection="1">
      <alignment vertical="center"/>
      <protection locked="0"/>
    </xf>
    <xf numFmtId="0" fontId="7" fillId="0" borderId="0" xfId="0" applyFont="1" applyAlignment="1" applyProtection="1">
      <alignment horizontal="left" vertical="center"/>
      <protection locked="0"/>
    </xf>
    <xf numFmtId="168" fontId="7" fillId="0" borderId="0" xfId="0" applyNumberFormat="1" applyFont="1" applyAlignment="1" applyProtection="1">
      <alignment vertical="center"/>
      <protection locked="0"/>
    </xf>
    <xf numFmtId="0" fontId="7" fillId="0" borderId="0" xfId="0" applyFont="1" applyAlignment="1" applyProtection="1">
      <alignment horizontal="right" vertical="center"/>
      <protection locked="0"/>
    </xf>
    <xf numFmtId="0" fontId="7" fillId="0" borderId="0" xfId="0" applyFont="1"/>
    <xf numFmtId="0" fontId="7" fillId="0" borderId="0" xfId="0" applyFont="1" applyAlignment="1">
      <alignment horizontal="left" vertical="top"/>
    </xf>
    <xf numFmtId="0" fontId="8" fillId="0" borderId="0" xfId="0" applyFont="1" applyBorder="1" applyAlignment="1" applyProtection="1">
      <alignment horizontal="center" vertical="center"/>
      <protection locked="0"/>
    </xf>
    <xf numFmtId="0" fontId="7" fillId="0" borderId="0" xfId="0" applyFont="1" applyAlignment="1" applyProtection="1">
      <alignment horizontal="justify" vertical="justify" wrapText="1"/>
      <protection locked="0"/>
    </xf>
    <xf numFmtId="0" fontId="7" fillId="0" borderId="3" xfId="0" applyFont="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8" fillId="0" borderId="0" xfId="0" applyFont="1" applyAlignment="1" applyProtection="1">
      <alignment vertical="center"/>
      <protection locked="0"/>
    </xf>
    <xf numFmtId="164" fontId="7" fillId="0" borderId="0" xfId="0" applyNumberFormat="1" applyFont="1" applyAlignment="1" applyProtection="1">
      <alignment horizontal="left" vertical="center"/>
      <protection locked="0"/>
    </xf>
    <xf numFmtId="0" fontId="7" fillId="0" borderId="0" xfId="0"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8" fillId="2" borderId="0" xfId="0" applyFont="1" applyFill="1" applyBorder="1" applyAlignment="1" applyProtection="1">
      <alignment horizontal="left" vertical="center"/>
      <protection locked="0"/>
    </xf>
    <xf numFmtId="166" fontId="7" fillId="0" borderId="0" xfId="0" applyNumberFormat="1" applyFont="1" applyAlignment="1" applyProtection="1">
      <alignment horizontal="left" vertical="center" wrapText="1"/>
      <protection locked="0"/>
    </xf>
    <xf numFmtId="10" fontId="7" fillId="0" borderId="0" xfId="0" applyNumberFormat="1" applyFont="1" applyAlignment="1" applyProtection="1">
      <alignment horizontal="left" vertical="center" wrapText="1"/>
      <protection locked="0"/>
    </xf>
    <xf numFmtId="49" fontId="7" fillId="0" borderId="0" xfId="0" applyNumberFormat="1" applyFont="1" applyAlignment="1" applyProtection="1">
      <alignment horizontal="left" vertical="center"/>
      <protection locked="0"/>
    </xf>
    <xf numFmtId="0" fontId="7" fillId="0" borderId="0" xfId="0" applyFont="1" applyAlignment="1" applyProtection="1">
      <alignment horizontal="center" vertical="center"/>
      <protection locked="0"/>
    </xf>
    <xf numFmtId="0" fontId="2" fillId="0" borderId="0" xfId="0" applyFont="1" applyAlignment="1" applyProtection="1">
      <alignment horizontal="center" wrapText="1"/>
    </xf>
    <xf numFmtId="0" fontId="5" fillId="0" borderId="0" xfId="0" applyFont="1" applyAlignment="1" applyProtection="1">
      <alignment horizontal="center"/>
    </xf>
    <xf numFmtId="0" fontId="6" fillId="0" borderId="0" xfId="0" applyFont="1" applyAlignment="1" applyProtection="1">
      <alignment horizontal="center" vertical="center"/>
      <protection locked="0"/>
    </xf>
    <xf numFmtId="168" fontId="7" fillId="0" borderId="0" xfId="0" applyNumberFormat="1" applyFont="1" applyAlignment="1" applyProtection="1">
      <alignment horizontal="left" vertical="center" wrapText="1"/>
      <protection locked="0"/>
    </xf>
    <xf numFmtId="168" fontId="7" fillId="0" borderId="0" xfId="0" applyNumberFormat="1" applyFont="1" applyAlignment="1" applyProtection="1">
      <alignment horizontal="center" vertical="center"/>
      <protection locked="0"/>
    </xf>
    <xf numFmtId="165" fontId="7" fillId="0" borderId="0" xfId="0" applyNumberFormat="1" applyFont="1" applyBorder="1" applyAlignment="1" applyProtection="1">
      <alignment horizontal="left" vertical="center"/>
      <protection locked="0"/>
    </xf>
    <xf numFmtId="0" fontId="8" fillId="2" borderId="0" xfId="0" applyFont="1" applyFill="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0" fontId="7" fillId="0" borderId="6" xfId="0" applyFont="1" applyBorder="1" applyAlignment="1" applyProtection="1">
      <alignment horizontal="left" vertical="center" wrapText="1"/>
      <protection locked="0"/>
    </xf>
    <xf numFmtId="0" fontId="7" fillId="0" borderId="5"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3" xfId="0" applyFont="1" applyBorder="1" applyAlignment="1" applyProtection="1">
      <alignment horizontal="center" vertical="center"/>
      <protection locked="0"/>
    </xf>
    <xf numFmtId="164" fontId="7" fillId="0" borderId="3" xfId="0" applyNumberFormat="1" applyFont="1" applyBorder="1" applyAlignment="1" applyProtection="1">
      <alignment horizontal="center" vertical="center"/>
      <protection locked="0"/>
    </xf>
    <xf numFmtId="0" fontId="7" fillId="0" borderId="0" xfId="0" applyFont="1" applyFill="1" applyBorder="1" applyAlignment="1" applyProtection="1">
      <alignment horizontal="left" vertical="center"/>
      <protection locked="0"/>
    </xf>
    <xf numFmtId="0" fontId="8" fillId="0" borderId="0" xfId="0" applyFont="1" applyFill="1" applyBorder="1" applyAlignment="1" applyProtection="1">
      <alignment horizontal="left" vertical="center"/>
      <protection locked="0"/>
    </xf>
    <xf numFmtId="0" fontId="7" fillId="0" borderId="3"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164" fontId="7" fillId="0" borderId="6" xfId="0" applyNumberFormat="1" applyFont="1" applyBorder="1" applyAlignment="1" applyProtection="1">
      <alignment horizontal="center" vertical="center"/>
      <protection locked="0"/>
    </xf>
    <xf numFmtId="164" fontId="7" fillId="0" borderId="5" xfId="0" applyNumberFormat="1" applyFont="1" applyBorder="1" applyAlignment="1" applyProtection="1">
      <alignment horizontal="center" vertical="center"/>
      <protection locked="0"/>
    </xf>
    <xf numFmtId="164" fontId="7" fillId="0" borderId="7" xfId="0" applyNumberFormat="1"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6" fillId="0" borderId="0" xfId="0" applyFont="1" applyAlignment="1" applyProtection="1">
      <alignment horizontal="center"/>
      <protection locked="0"/>
    </xf>
    <xf numFmtId="168" fontId="8" fillId="2" borderId="0" xfId="0" applyNumberFormat="1" applyFont="1" applyFill="1" applyBorder="1" applyAlignment="1" applyProtection="1">
      <alignment horizontal="left" vertical="center"/>
      <protection locked="0"/>
    </xf>
    <xf numFmtId="0" fontId="7" fillId="0" borderId="0" xfId="0" applyFont="1" applyAlignment="1" applyProtection="1">
      <alignment horizontal="left" vertical="top"/>
      <protection locked="0"/>
    </xf>
    <xf numFmtId="0" fontId="7" fillId="0" borderId="1" xfId="0" applyFont="1" applyBorder="1" applyAlignment="1" applyProtection="1">
      <alignment horizontal="center" vertical="center"/>
      <protection locked="0"/>
    </xf>
    <xf numFmtId="167" fontId="7" fillId="0" borderId="0" xfId="0" applyNumberFormat="1" applyFont="1" applyAlignment="1" applyProtection="1">
      <alignment horizontal="center" vertical="center"/>
      <protection locked="0"/>
    </xf>
    <xf numFmtId="0" fontId="7" fillId="0" borderId="0" xfId="0" applyFont="1" applyAlignment="1" applyProtection="1">
      <alignment horizontal="justify" vertical="justify" wrapText="1"/>
      <protection locked="0"/>
    </xf>
    <xf numFmtId="0" fontId="7" fillId="0" borderId="3" xfId="0" applyFont="1" applyBorder="1" applyAlignment="1" applyProtection="1">
      <alignment horizontal="left" vertical="center" wrapText="1"/>
      <protection locked="0"/>
    </xf>
    <xf numFmtId="169" fontId="7" fillId="0" borderId="3" xfId="0" applyNumberFormat="1" applyFont="1" applyBorder="1" applyAlignment="1" applyProtection="1">
      <alignment horizontal="center" vertical="center"/>
      <protection locked="0"/>
    </xf>
    <xf numFmtId="169" fontId="7" fillId="0" borderId="4" xfId="0" applyNumberFormat="1" applyFont="1" applyBorder="1" applyAlignment="1" applyProtection="1">
      <alignment horizontal="left" vertical="center"/>
      <protection locked="0"/>
    </xf>
    <xf numFmtId="170" fontId="7" fillId="0" borderId="3" xfId="0" applyNumberFormat="1" applyFont="1" applyBorder="1" applyAlignment="1" applyProtection="1">
      <alignment horizontal="center" vertical="center"/>
      <protection locked="0"/>
    </xf>
    <xf numFmtId="171" fontId="7" fillId="0" borderId="4" xfId="0" applyNumberFormat="1" applyFont="1" applyBorder="1" applyAlignment="1" applyProtection="1">
      <alignment horizontal="left" vertical="center"/>
      <protection locked="0"/>
    </xf>
    <xf numFmtId="171" fontId="7" fillId="0" borderId="0" xfId="0" applyNumberFormat="1" applyFont="1" applyBorder="1" applyAlignment="1" applyProtection="1">
      <alignment horizontal="left" vertical="center"/>
      <protection locked="0"/>
    </xf>
    <xf numFmtId="169" fontId="7" fillId="0" borderId="0" xfId="0" applyNumberFormat="1" applyFont="1" applyBorder="1" applyAlignment="1" applyProtection="1">
      <alignment horizontal="left" vertical="center"/>
      <protection locked="0"/>
    </xf>
    <xf numFmtId="0" fontId="7" fillId="0" borderId="0" xfId="0" applyFont="1" applyBorder="1" applyAlignment="1" applyProtection="1">
      <alignment horizontal="right" vertical="center"/>
      <protection locked="0"/>
    </xf>
    <xf numFmtId="0" fontId="7" fillId="0" borderId="4" xfId="0" applyFont="1" applyBorder="1" applyAlignment="1" applyProtection="1">
      <alignment horizontal="right" vertical="center"/>
      <protection locked="0"/>
    </xf>
  </cellXfs>
  <cellStyles count="1">
    <cellStyle name="Normal" xfId="0" builtinId="0"/>
  </cellStyles>
  <dxfs count="6">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051131"/>
      <color rgb="FF0B2469"/>
      <color rgb="FF1138A7"/>
      <color rgb="FF1408B0"/>
      <color rgb="FF1C0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0</xdr:row>
      <xdr:rowOff>19050</xdr:rowOff>
    </xdr:from>
    <xdr:to>
      <xdr:col>6</xdr:col>
      <xdr:colOff>239622</xdr:colOff>
      <xdr:row>0</xdr:row>
      <xdr:rowOff>601907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8056"/>
        <a:stretch/>
      </xdr:blipFill>
      <xdr:spPr>
        <a:xfrm>
          <a:off x="3324225" y="19050"/>
          <a:ext cx="877797" cy="58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47"/>
  <sheetViews>
    <sheetView showGridLines="0" tabSelected="1" view="pageLayout" topLeftCell="A43" zoomScale="85" zoomScaleNormal="100" zoomScalePageLayoutView="85" workbookViewId="0">
      <selection activeCell="E52" sqref="E52:G56"/>
    </sheetView>
  </sheetViews>
  <sheetFormatPr defaultColWidth="8.140625" defaultRowHeight="14.25" customHeight="1" x14ac:dyDescent="0.25"/>
  <cols>
    <col min="1" max="1" width="9.140625" style="1" customWidth="1"/>
    <col min="2" max="2" width="10.140625" style="1" customWidth="1"/>
    <col min="3" max="8" width="9.140625" style="1" customWidth="1"/>
    <col min="9" max="9" width="9.85546875" style="1" bestFit="1" customWidth="1"/>
    <col min="10" max="16" width="8.140625" style="1"/>
    <col min="17" max="17" width="10" style="1" bestFit="1" customWidth="1"/>
    <col min="18" max="16384" width="8.140625" style="1"/>
  </cols>
  <sheetData>
    <row r="1" spans="1:12" ht="86.25" customHeight="1" x14ac:dyDescent="0.25">
      <c r="A1" s="26" t="s">
        <v>26</v>
      </c>
      <c r="B1" s="27"/>
      <c r="C1" s="27"/>
      <c r="D1" s="27"/>
      <c r="E1" s="27"/>
      <c r="F1" s="27"/>
      <c r="G1" s="27"/>
      <c r="H1" s="27"/>
      <c r="I1" s="27"/>
      <c r="J1" s="27"/>
      <c r="K1" s="27"/>
      <c r="L1" s="27"/>
    </row>
    <row r="2" spans="1:12" ht="6" customHeight="1" x14ac:dyDescent="0.25">
      <c r="A2" s="2"/>
      <c r="B2" s="2"/>
      <c r="C2" s="2"/>
      <c r="D2" s="2"/>
      <c r="E2" s="2"/>
      <c r="F2" s="2"/>
      <c r="G2" s="2"/>
      <c r="H2" s="2"/>
      <c r="I2" s="2"/>
      <c r="J2" s="2"/>
      <c r="K2" s="2"/>
      <c r="L2" s="2"/>
    </row>
    <row r="3" spans="1:12" s="3" customFormat="1" ht="21.6" customHeight="1" x14ac:dyDescent="0.25">
      <c r="A3" s="28" t="s">
        <v>14</v>
      </c>
      <c r="B3" s="28"/>
      <c r="C3" s="28"/>
      <c r="D3" s="28"/>
      <c r="E3" s="28"/>
      <c r="F3" s="28"/>
      <c r="G3" s="28"/>
      <c r="H3" s="28"/>
      <c r="I3" s="28"/>
      <c r="J3" s="28"/>
      <c r="K3" s="28"/>
      <c r="L3" s="28"/>
    </row>
    <row r="4" spans="1:12" s="3" customFormat="1" ht="18" customHeight="1" x14ac:dyDescent="0.25">
      <c r="B4" s="9"/>
      <c r="C4" s="9"/>
      <c r="D4" s="9"/>
      <c r="E4" s="9"/>
      <c r="F4" s="9"/>
      <c r="G4" s="9"/>
      <c r="H4" s="9"/>
      <c r="I4" s="9"/>
      <c r="J4" s="9"/>
      <c r="K4" s="9"/>
      <c r="L4" s="9"/>
    </row>
    <row r="5" spans="1:12" s="3" customFormat="1" ht="18" customHeight="1" x14ac:dyDescent="0.25">
      <c r="A5" s="29" t="s">
        <v>33</v>
      </c>
      <c r="B5" s="29"/>
      <c r="C5" s="24" t="s">
        <v>74</v>
      </c>
      <c r="D5" s="24"/>
      <c r="E5" s="24"/>
      <c r="F5" s="24"/>
      <c r="G5" s="24"/>
      <c r="H5" s="24"/>
      <c r="I5" s="10" t="str">
        <f>IF(J5="", "Date:","")</f>
        <v/>
      </c>
      <c r="J5" s="30" t="s">
        <v>59</v>
      </c>
      <c r="K5" s="30"/>
      <c r="L5" s="30"/>
    </row>
    <row r="6" spans="1:12" s="3" customFormat="1" ht="18" customHeight="1" x14ac:dyDescent="0.25">
      <c r="A6" s="32" t="s">
        <v>27</v>
      </c>
      <c r="B6" s="32"/>
      <c r="C6" s="32"/>
      <c r="D6" s="32"/>
      <c r="E6" s="32"/>
      <c r="F6" s="32"/>
      <c r="G6" s="32"/>
      <c r="H6" s="32"/>
      <c r="I6" s="32"/>
      <c r="J6" s="32"/>
      <c r="K6" s="32"/>
      <c r="L6" s="32"/>
    </row>
    <row r="7" spans="1:12" s="3" customFormat="1" ht="18" customHeight="1" x14ac:dyDescent="0.25">
      <c r="A7" s="20" t="s">
        <v>18</v>
      </c>
      <c r="B7" s="20"/>
      <c r="C7" s="20" t="s">
        <v>24</v>
      </c>
      <c r="D7" s="20"/>
      <c r="E7" s="20"/>
      <c r="F7" s="20"/>
      <c r="G7" s="20"/>
      <c r="H7" s="20"/>
      <c r="I7" s="20"/>
      <c r="J7" s="20"/>
      <c r="K7" s="20"/>
      <c r="L7" s="20"/>
    </row>
    <row r="8" spans="1:12" s="3" customFormat="1" ht="18" customHeight="1" x14ac:dyDescent="0.25">
      <c r="A8" s="20" t="s">
        <v>7</v>
      </c>
      <c r="B8" s="20"/>
      <c r="C8" s="20" t="s">
        <v>60</v>
      </c>
      <c r="D8" s="20"/>
      <c r="E8" s="20"/>
      <c r="F8" s="20"/>
      <c r="G8" s="20"/>
      <c r="H8" s="20"/>
      <c r="I8" s="20"/>
      <c r="J8" s="20"/>
      <c r="K8" s="20"/>
      <c r="L8" s="20"/>
    </row>
    <row r="9" spans="1:12" s="3" customFormat="1" ht="18" customHeight="1" x14ac:dyDescent="0.25">
      <c r="A9" s="20" t="s">
        <v>8</v>
      </c>
      <c r="B9" s="20"/>
      <c r="C9" s="31" t="s">
        <v>19</v>
      </c>
      <c r="D9" s="31"/>
      <c r="E9" s="31"/>
      <c r="F9" s="31"/>
      <c r="G9" s="31"/>
      <c r="H9" s="31"/>
      <c r="I9" s="31"/>
      <c r="J9" s="31"/>
      <c r="K9" s="31"/>
      <c r="L9" s="31"/>
    </row>
    <row r="10" spans="1:12" s="3" customFormat="1" ht="18" customHeight="1" x14ac:dyDescent="0.25">
      <c r="A10" s="32" t="s">
        <v>28</v>
      </c>
      <c r="B10" s="32"/>
      <c r="C10" s="32"/>
      <c r="D10" s="32"/>
      <c r="E10" s="32"/>
      <c r="F10" s="32"/>
      <c r="G10" s="32"/>
      <c r="H10" s="32"/>
      <c r="I10" s="32"/>
      <c r="J10" s="32"/>
      <c r="K10" s="32"/>
      <c r="L10" s="32"/>
    </row>
    <row r="11" spans="1:12" s="3" customFormat="1" ht="18" customHeight="1" x14ac:dyDescent="0.25">
      <c r="A11" s="20" t="s">
        <v>18</v>
      </c>
      <c r="B11" s="20"/>
      <c r="C11" s="20" t="s">
        <v>61</v>
      </c>
      <c r="D11" s="20"/>
      <c r="E11" s="20"/>
      <c r="F11" s="20"/>
      <c r="G11" s="20"/>
      <c r="H11" s="20"/>
      <c r="I11" s="20"/>
      <c r="J11" s="20"/>
      <c r="K11" s="20"/>
      <c r="L11" s="20"/>
    </row>
    <row r="12" spans="1:12" s="3" customFormat="1" ht="18" customHeight="1" x14ac:dyDescent="0.25">
      <c r="A12" s="20" t="s">
        <v>7</v>
      </c>
      <c r="B12" s="20"/>
      <c r="C12" s="20" t="s">
        <v>61</v>
      </c>
      <c r="D12" s="20"/>
      <c r="E12" s="20"/>
      <c r="F12" s="20"/>
      <c r="G12" s="20"/>
      <c r="H12" s="20"/>
      <c r="I12" s="20"/>
      <c r="J12" s="20"/>
      <c r="K12" s="20"/>
      <c r="L12" s="20"/>
    </row>
    <row r="13" spans="1:12" s="3" customFormat="1" ht="18" customHeight="1" x14ac:dyDescent="0.25">
      <c r="A13" s="20" t="s">
        <v>8</v>
      </c>
      <c r="B13" s="20"/>
      <c r="C13" s="31" t="s">
        <v>61</v>
      </c>
      <c r="D13" s="31"/>
      <c r="E13" s="31"/>
      <c r="F13" s="31"/>
      <c r="G13" s="31"/>
      <c r="H13" s="31"/>
      <c r="I13" s="31"/>
      <c r="J13" s="31"/>
      <c r="K13" s="31"/>
      <c r="L13" s="31"/>
    </row>
    <row r="14" spans="1:12" s="3" customFormat="1" ht="18" customHeight="1" x14ac:dyDescent="0.25">
      <c r="A14" s="21" t="s">
        <v>1</v>
      </c>
      <c r="B14" s="21"/>
      <c r="C14" s="21"/>
      <c r="D14" s="21"/>
      <c r="E14" s="21"/>
      <c r="F14" s="21"/>
      <c r="G14" s="21"/>
      <c r="H14" s="21"/>
      <c r="I14" s="21"/>
      <c r="J14" s="21"/>
      <c r="K14" s="21"/>
      <c r="L14" s="21"/>
    </row>
    <row r="15" spans="1:12" s="3" customFormat="1" ht="18" customHeight="1" x14ac:dyDescent="0.25">
      <c r="A15" s="20" t="s">
        <v>1</v>
      </c>
      <c r="B15" s="20"/>
      <c r="C15" s="33" t="s">
        <v>62</v>
      </c>
      <c r="D15" s="33"/>
      <c r="E15" s="33"/>
      <c r="F15" s="33"/>
      <c r="G15" s="20" t="s">
        <v>16</v>
      </c>
      <c r="H15" s="20"/>
      <c r="I15" s="20" t="s">
        <v>66</v>
      </c>
      <c r="J15" s="20"/>
      <c r="K15" s="20"/>
      <c r="L15" s="20"/>
    </row>
    <row r="16" spans="1:12" s="3" customFormat="1" ht="18" customHeight="1" x14ac:dyDescent="0.25">
      <c r="A16" s="20" t="s">
        <v>2</v>
      </c>
      <c r="B16" s="20"/>
      <c r="C16" s="33" t="s">
        <v>63</v>
      </c>
      <c r="D16" s="33"/>
      <c r="E16" s="33"/>
      <c r="F16" s="33"/>
      <c r="G16" s="20" t="s">
        <v>34</v>
      </c>
      <c r="H16" s="20"/>
      <c r="I16" s="20" t="s">
        <v>40</v>
      </c>
      <c r="J16" s="20"/>
      <c r="K16" s="20"/>
      <c r="L16" s="20"/>
    </row>
    <row r="17" spans="1:12" s="3" customFormat="1" ht="18" customHeight="1" x14ac:dyDescent="0.25">
      <c r="A17" s="20" t="s">
        <v>3</v>
      </c>
      <c r="B17" s="20"/>
      <c r="C17" s="33" t="s">
        <v>64</v>
      </c>
      <c r="D17" s="33"/>
      <c r="E17" s="33"/>
      <c r="F17" s="33"/>
      <c r="G17" s="20" t="s">
        <v>4</v>
      </c>
      <c r="H17" s="20"/>
      <c r="I17" s="20" t="s">
        <v>67</v>
      </c>
      <c r="J17" s="20"/>
      <c r="K17" s="20"/>
      <c r="L17" s="20"/>
    </row>
    <row r="18" spans="1:12" s="3" customFormat="1" ht="18" customHeight="1" x14ac:dyDescent="0.25">
      <c r="A18" s="20" t="s">
        <v>20</v>
      </c>
      <c r="B18" s="20"/>
      <c r="C18" s="31" t="s">
        <v>65</v>
      </c>
      <c r="D18" s="31"/>
      <c r="E18" s="31"/>
      <c r="F18" s="31"/>
      <c r="G18" s="20" t="s">
        <v>21</v>
      </c>
      <c r="H18" s="20"/>
      <c r="I18" s="20" t="s">
        <v>65</v>
      </c>
      <c r="J18" s="20"/>
      <c r="K18" s="20"/>
      <c r="L18" s="20"/>
    </row>
    <row r="19" spans="1:12" s="3" customFormat="1" ht="18" customHeight="1" x14ac:dyDescent="0.25">
      <c r="A19" s="21" t="s">
        <v>29</v>
      </c>
      <c r="B19" s="21"/>
      <c r="C19" s="21"/>
      <c r="D19" s="21"/>
      <c r="E19" s="21"/>
      <c r="F19" s="21"/>
      <c r="G19" s="21"/>
      <c r="H19" s="21"/>
      <c r="I19" s="21"/>
      <c r="J19" s="21"/>
      <c r="K19" s="21"/>
      <c r="L19" s="21"/>
    </row>
    <row r="20" spans="1:12" s="3" customFormat="1" ht="18" customHeight="1" x14ac:dyDescent="0.25">
      <c r="A20" s="8" t="s">
        <v>12</v>
      </c>
      <c r="B20" s="8"/>
      <c r="C20" s="22">
        <v>25</v>
      </c>
      <c r="D20" s="22"/>
      <c r="E20" s="22"/>
      <c r="F20" s="22"/>
      <c r="G20" s="8" t="s">
        <v>13</v>
      </c>
      <c r="H20" s="8"/>
      <c r="I20" s="23">
        <v>0.45</v>
      </c>
      <c r="J20" s="23"/>
      <c r="K20" s="23"/>
      <c r="L20" s="23"/>
    </row>
    <row r="21" spans="1:12" s="3" customFormat="1" ht="18" customHeight="1" x14ac:dyDescent="0.25">
      <c r="A21" s="20" t="s">
        <v>17</v>
      </c>
      <c r="B21" s="20"/>
      <c r="C21" s="24" t="s">
        <v>24</v>
      </c>
      <c r="D21" s="24"/>
      <c r="E21" s="24"/>
      <c r="F21" s="24"/>
      <c r="G21" s="24"/>
      <c r="H21" s="24"/>
      <c r="I21" s="24"/>
      <c r="J21" s="24"/>
      <c r="K21" s="24"/>
      <c r="L21" s="24"/>
    </row>
    <row r="22" spans="1:12" s="3" customFormat="1" ht="18" customHeight="1" x14ac:dyDescent="0.25">
      <c r="A22" s="21" t="s">
        <v>30</v>
      </c>
      <c r="B22" s="21"/>
      <c r="C22" s="21"/>
      <c r="D22" s="21"/>
      <c r="E22" s="21"/>
      <c r="F22" s="21"/>
      <c r="G22" s="21"/>
      <c r="H22" s="21"/>
      <c r="I22" s="21"/>
      <c r="J22" s="21"/>
      <c r="K22" s="21"/>
      <c r="L22" s="21"/>
    </row>
    <row r="23" spans="1:12" s="5" customFormat="1" ht="18" customHeight="1" x14ac:dyDescent="0.25">
      <c r="A23" s="39" t="s">
        <v>15</v>
      </c>
      <c r="B23" s="40"/>
      <c r="C23" s="39" t="s">
        <v>42</v>
      </c>
      <c r="D23" s="40"/>
      <c r="E23" s="40"/>
      <c r="F23" s="40"/>
      <c r="G23" s="40"/>
      <c r="H23" s="40"/>
      <c r="I23" s="40"/>
      <c r="J23" s="40"/>
      <c r="K23" s="40"/>
      <c r="L23" s="40"/>
    </row>
    <row r="24" spans="1:12" s="5" customFormat="1" ht="18" customHeight="1" x14ac:dyDescent="0.25">
      <c r="A24" s="39" t="s">
        <v>22</v>
      </c>
      <c r="B24" s="40"/>
      <c r="C24" s="39" t="s">
        <v>41</v>
      </c>
      <c r="D24" s="40"/>
      <c r="E24" s="40"/>
      <c r="F24" s="40"/>
      <c r="G24" s="40"/>
      <c r="H24" s="40"/>
      <c r="I24" s="40"/>
      <c r="J24" s="40"/>
      <c r="K24" s="40"/>
      <c r="L24" s="40"/>
    </row>
    <row r="25" spans="1:12" s="3" customFormat="1" ht="18" customHeight="1" x14ac:dyDescent="0.25">
      <c r="A25" s="19" t="s">
        <v>5</v>
      </c>
      <c r="B25" s="19"/>
      <c r="C25" s="41" t="s">
        <v>37</v>
      </c>
      <c r="D25" s="41"/>
      <c r="E25" s="41"/>
      <c r="F25" s="41"/>
      <c r="G25" s="37" t="s">
        <v>38</v>
      </c>
      <c r="H25" s="37"/>
      <c r="I25" s="37"/>
      <c r="J25" s="37" t="s">
        <v>39</v>
      </c>
      <c r="K25" s="37"/>
      <c r="L25" s="37"/>
    </row>
    <row r="26" spans="1:12" s="3" customFormat="1" ht="18" customHeight="1" x14ac:dyDescent="0.25">
      <c r="A26" s="19"/>
      <c r="B26" s="19"/>
      <c r="C26" s="34" t="s">
        <v>35</v>
      </c>
      <c r="D26" s="35"/>
      <c r="E26" s="35"/>
      <c r="F26" s="36"/>
      <c r="G26" s="42" t="s">
        <v>36</v>
      </c>
      <c r="H26" s="43"/>
      <c r="I26" s="44"/>
      <c r="J26" s="45" t="s">
        <v>40</v>
      </c>
      <c r="K26" s="46"/>
      <c r="L26" s="47"/>
    </row>
    <row r="27" spans="1:12" s="11" customFormat="1" ht="16.5" customHeight="1" x14ac:dyDescent="0.2">
      <c r="A27" s="12"/>
      <c r="B27" s="12"/>
      <c r="C27" s="34"/>
      <c r="D27" s="35"/>
      <c r="E27" s="35"/>
      <c r="F27" s="36"/>
      <c r="G27" s="42"/>
      <c r="H27" s="43"/>
      <c r="I27" s="44"/>
      <c r="J27" s="45"/>
      <c r="K27" s="46"/>
      <c r="L27" s="47"/>
    </row>
    <row r="28" spans="1:12" s="3" customFormat="1" ht="18" customHeight="1" x14ac:dyDescent="0.25">
      <c r="A28" s="14"/>
      <c r="B28" s="14"/>
      <c r="C28" s="34"/>
      <c r="D28" s="35"/>
      <c r="E28" s="35"/>
      <c r="F28" s="36"/>
      <c r="G28" s="37"/>
      <c r="H28" s="37"/>
      <c r="I28" s="37"/>
      <c r="J28" s="38"/>
      <c r="K28" s="38"/>
      <c r="L28" s="38"/>
    </row>
    <row r="29" spans="1:12" s="3" customFormat="1" ht="18" customHeight="1" x14ac:dyDescent="0.25">
      <c r="C29" s="55"/>
      <c r="D29" s="55"/>
      <c r="E29" s="55"/>
      <c r="F29" s="55"/>
      <c r="G29" s="37"/>
      <c r="H29" s="37"/>
      <c r="I29" s="37"/>
      <c r="J29" s="38"/>
      <c r="K29" s="38"/>
      <c r="L29" s="38"/>
    </row>
    <row r="30" spans="1:12" s="3" customFormat="1" ht="18" customHeight="1" x14ac:dyDescent="0.25">
      <c r="A30" s="32" t="s">
        <v>31</v>
      </c>
      <c r="B30" s="32"/>
      <c r="C30" s="32"/>
      <c r="D30" s="32"/>
      <c r="E30" s="32"/>
      <c r="F30" s="32"/>
      <c r="G30" s="32"/>
      <c r="H30" s="32"/>
      <c r="I30" s="32"/>
      <c r="J30" s="32"/>
      <c r="K30" s="32"/>
      <c r="L30" s="32"/>
    </row>
    <row r="31" spans="1:12" s="3" customFormat="1" ht="18" customHeight="1" x14ac:dyDescent="0.25">
      <c r="A31" s="19" t="s">
        <v>9</v>
      </c>
      <c r="B31" s="19"/>
      <c r="C31" s="18" t="s">
        <v>68</v>
      </c>
      <c r="D31" s="18"/>
      <c r="E31" s="18"/>
      <c r="F31" s="18"/>
      <c r="G31" s="19" t="s">
        <v>10</v>
      </c>
      <c r="H31" s="19"/>
      <c r="I31" s="18" t="s">
        <v>68</v>
      </c>
      <c r="J31" s="18"/>
      <c r="K31" s="18"/>
      <c r="L31" s="18"/>
    </row>
    <row r="32" spans="1:12" s="3" customFormat="1" ht="18" customHeight="1" x14ac:dyDescent="0.25">
      <c r="A32" s="19" t="s">
        <v>57</v>
      </c>
      <c r="B32" s="19"/>
      <c r="C32" s="18" t="s">
        <v>69</v>
      </c>
      <c r="D32" s="18"/>
      <c r="E32" s="18"/>
      <c r="F32" s="18"/>
      <c r="G32" s="19" t="s">
        <v>58</v>
      </c>
      <c r="H32" s="19"/>
      <c r="I32" s="18" t="s">
        <v>69</v>
      </c>
      <c r="J32" s="18"/>
      <c r="K32" s="18"/>
      <c r="L32" s="18"/>
    </row>
    <row r="33" spans="1:17" s="3" customFormat="1" ht="18" customHeight="1" x14ac:dyDescent="0.25">
      <c r="A33" s="3" t="s">
        <v>23</v>
      </c>
      <c r="C33" s="19" t="s">
        <v>70</v>
      </c>
      <c r="D33" s="19"/>
      <c r="E33" s="19"/>
      <c r="F33" s="19"/>
      <c r="G33" s="19"/>
      <c r="H33" s="19"/>
      <c r="I33" s="19"/>
      <c r="J33" s="19"/>
      <c r="K33" s="19"/>
      <c r="L33" s="19"/>
    </row>
    <row r="34" spans="1:17" s="3" customFormat="1" ht="18" customHeight="1" x14ac:dyDescent="0.25">
      <c r="C34" s="25"/>
      <c r="D34" s="25"/>
      <c r="E34" s="25"/>
      <c r="F34" s="25"/>
      <c r="G34" s="25"/>
      <c r="H34" s="25"/>
      <c r="I34" s="25"/>
      <c r="J34" s="25"/>
      <c r="K34" s="25"/>
      <c r="L34" s="25"/>
    </row>
    <row r="35" spans="1:17" s="3" customFormat="1" ht="18" customHeight="1" x14ac:dyDescent="0.25">
      <c r="A35" s="54" t="s">
        <v>32</v>
      </c>
      <c r="B35" s="54"/>
      <c r="C35" s="54"/>
      <c r="D35" s="54"/>
      <c r="E35" s="54"/>
      <c r="F35" s="54"/>
      <c r="G35" s="54"/>
      <c r="H35" s="54"/>
      <c r="I35" s="54"/>
      <c r="J35" s="54"/>
      <c r="K35" s="54"/>
      <c r="L35" s="54"/>
    </row>
    <row r="36" spans="1:17" s="3" customFormat="1" ht="18" customHeight="1" x14ac:dyDescent="0.25">
      <c r="A36" s="54"/>
      <c r="B36" s="54"/>
      <c r="C36" s="54"/>
      <c r="D36" s="54"/>
      <c r="E36" s="54"/>
      <c r="F36" s="54"/>
      <c r="G36" s="54"/>
      <c r="H36" s="54"/>
      <c r="I36" s="54"/>
      <c r="J36" s="54"/>
      <c r="K36" s="54"/>
      <c r="L36" s="54"/>
    </row>
    <row r="37" spans="1:17" s="3" customFormat="1" ht="18" customHeight="1" x14ac:dyDescent="0.25">
      <c r="A37" s="54"/>
      <c r="B37" s="54"/>
      <c r="C37" s="54"/>
      <c r="D37" s="54"/>
      <c r="E37" s="54"/>
      <c r="F37" s="54"/>
      <c r="G37" s="54"/>
      <c r="H37" s="54"/>
      <c r="I37" s="54"/>
      <c r="J37" s="54"/>
      <c r="K37" s="54"/>
      <c r="L37" s="54"/>
    </row>
    <row r="38" spans="1:17" s="3" customFormat="1" ht="18" customHeight="1" x14ac:dyDescent="0.25">
      <c r="A38" s="54"/>
      <c r="B38" s="54"/>
      <c r="C38" s="54"/>
      <c r="D38" s="54"/>
      <c r="E38" s="54"/>
      <c r="F38" s="54"/>
      <c r="G38" s="54"/>
      <c r="H38" s="54"/>
      <c r="I38" s="54"/>
      <c r="J38" s="54"/>
      <c r="K38" s="54"/>
      <c r="L38" s="54"/>
      <c r="Q38" s="7"/>
    </row>
    <row r="39" spans="1:17" s="3" customFormat="1" ht="18" customHeight="1" x14ac:dyDescent="0.25">
      <c r="A39" s="14"/>
      <c r="B39" s="14"/>
      <c r="C39" s="14"/>
      <c r="D39" s="14"/>
      <c r="E39" s="14"/>
      <c r="F39" s="14"/>
      <c r="G39" s="14"/>
      <c r="H39" s="14"/>
      <c r="I39" s="14"/>
      <c r="J39" s="14"/>
      <c r="K39" s="14"/>
      <c r="L39" s="14"/>
      <c r="Q39" s="7"/>
    </row>
    <row r="40" spans="1:17" s="3" customFormat="1" ht="18" customHeight="1" x14ac:dyDescent="0.25">
      <c r="A40" s="3" t="s">
        <v>27</v>
      </c>
      <c r="I40" s="3" t="s">
        <v>0</v>
      </c>
    </row>
    <row r="41" spans="1:17" s="3" customFormat="1" ht="16.5" customHeight="1" x14ac:dyDescent="0.25"/>
    <row r="42" spans="1:17" s="3" customFormat="1" ht="16.5" customHeight="1" thickBot="1" x14ac:dyDescent="0.3">
      <c r="A42" s="52" t="s">
        <v>71</v>
      </c>
      <c r="B42" s="52"/>
      <c r="C42" s="52"/>
      <c r="D42" s="4"/>
      <c r="E42" s="4"/>
      <c r="I42" s="52" t="s">
        <v>72</v>
      </c>
      <c r="J42" s="52"/>
      <c r="K42" s="52"/>
      <c r="L42" s="52"/>
    </row>
    <row r="43" spans="1:17" s="3" customFormat="1" ht="16.5" customHeight="1" x14ac:dyDescent="0.25">
      <c r="A43" s="48" t="s">
        <v>6</v>
      </c>
      <c r="B43" s="48"/>
      <c r="C43" s="48"/>
      <c r="D43" s="6"/>
      <c r="E43" s="6"/>
      <c r="I43" s="48" t="s">
        <v>11</v>
      </c>
      <c r="J43" s="48"/>
      <c r="K43" s="48"/>
      <c r="L43" s="48"/>
    </row>
    <row r="44" spans="1:17" s="3" customFormat="1" ht="16.5" customHeight="1" x14ac:dyDescent="0.25">
      <c r="A44" s="13"/>
      <c r="B44" s="13"/>
      <c r="C44" s="13"/>
      <c r="D44" s="6"/>
      <c r="E44" s="6"/>
      <c r="I44" s="13"/>
      <c r="J44" s="13"/>
      <c r="K44" s="13"/>
      <c r="L44" s="13"/>
    </row>
    <row r="45" spans="1:17" s="3" customFormat="1" ht="16.5" customHeight="1" x14ac:dyDescent="0.25">
      <c r="A45" s="49" t="s">
        <v>44</v>
      </c>
      <c r="B45" s="49"/>
      <c r="C45" s="49"/>
      <c r="D45" s="49"/>
      <c r="E45" s="49"/>
      <c r="F45" s="49"/>
      <c r="G45" s="49"/>
      <c r="H45" s="49"/>
      <c r="I45" s="49"/>
      <c r="J45" s="49"/>
      <c r="K45" s="49"/>
      <c r="L45" s="49"/>
    </row>
    <row r="46" spans="1:17" s="3" customFormat="1" ht="16.5" customHeight="1" x14ac:dyDescent="0.25">
      <c r="A46" s="53" t="str">
        <f>"Certificate Number: "&amp;C5</f>
        <v>Certificate Number: -DSB500-waterbath-0012-062025</v>
      </c>
      <c r="B46" s="53"/>
      <c r="C46" s="53"/>
      <c r="D46" s="53"/>
      <c r="E46" s="53"/>
      <c r="F46" s="53"/>
      <c r="G46" s="53"/>
      <c r="H46" s="53"/>
      <c r="I46" s="53"/>
      <c r="J46" s="53"/>
      <c r="K46" s="53"/>
      <c r="L46" s="53"/>
    </row>
    <row r="47" spans="1:17" s="3" customFormat="1" ht="16.5" customHeight="1" x14ac:dyDescent="0.25">
      <c r="A47" s="30" t="str">
        <f>J5</f>
        <v>June 4, 2025</v>
      </c>
      <c r="B47" s="30"/>
      <c r="C47" s="30"/>
      <c r="D47" s="30"/>
      <c r="E47" s="30"/>
      <c r="F47" s="30"/>
      <c r="G47" s="30"/>
      <c r="H47" s="30"/>
      <c r="I47" s="30"/>
      <c r="J47" s="30"/>
      <c r="K47" s="30"/>
      <c r="L47" s="30"/>
    </row>
    <row r="48" spans="1:17" s="3" customFormat="1" ht="16.5" customHeight="1" x14ac:dyDescent="0.25">
      <c r="A48" s="50" t="s">
        <v>43</v>
      </c>
      <c r="B48" s="50"/>
      <c r="C48" s="50"/>
      <c r="D48" s="50"/>
      <c r="E48" s="50"/>
      <c r="F48" s="50"/>
      <c r="G48" s="50"/>
      <c r="H48" s="50"/>
      <c r="I48" s="50"/>
      <c r="J48" s="50"/>
      <c r="K48" s="50"/>
      <c r="L48" s="50"/>
    </row>
    <row r="49" spans="1:12" s="3" customFormat="1" ht="18" customHeight="1" x14ac:dyDescent="0.25">
      <c r="A49" s="17" t="s">
        <v>50</v>
      </c>
    </row>
    <row r="50" spans="1:12" s="3" customFormat="1" ht="18" customHeight="1" x14ac:dyDescent="0.25">
      <c r="A50" s="3" t="s">
        <v>49</v>
      </c>
      <c r="C50" s="57">
        <v>37</v>
      </c>
      <c r="D50" s="57"/>
      <c r="G50" s="63" t="s">
        <v>53</v>
      </c>
      <c r="H50" s="63"/>
      <c r="I50" s="59">
        <v>0.5</v>
      </c>
      <c r="J50" s="59"/>
    </row>
    <row r="51" spans="1:12" s="3" customFormat="1" ht="18" customHeight="1" x14ac:dyDescent="0.25">
      <c r="A51" s="37" t="s">
        <v>46</v>
      </c>
      <c r="B51" s="37"/>
      <c r="C51" s="37" t="s">
        <v>47</v>
      </c>
      <c r="D51" s="37"/>
      <c r="E51" s="37" t="s">
        <v>48</v>
      </c>
      <c r="F51" s="37"/>
      <c r="G51" s="37"/>
      <c r="H51" s="37" t="s">
        <v>51</v>
      </c>
      <c r="I51" s="37"/>
      <c r="J51" s="37" t="s">
        <v>25</v>
      </c>
      <c r="K51" s="37"/>
      <c r="L51" s="37"/>
    </row>
    <row r="52" spans="1:12" s="3" customFormat="1" ht="18" customHeight="1" x14ac:dyDescent="0.25">
      <c r="A52" s="37">
        <v>1</v>
      </c>
      <c r="B52" s="37"/>
      <c r="C52" s="58">
        <v>0.17361111111111113</v>
      </c>
      <c r="D52" s="58"/>
      <c r="E52" s="56">
        <v>37.299999999999997</v>
      </c>
      <c r="F52" s="56"/>
      <c r="G52" s="56"/>
      <c r="H52" s="56">
        <f>ABS(C50-E52)</f>
        <v>0.29999999999999716</v>
      </c>
      <c r="I52" s="56"/>
      <c r="J52" s="37" t="str">
        <f>IF(H52&gt;(I50),"Fail","Pass")</f>
        <v>Pass</v>
      </c>
      <c r="K52" s="37"/>
      <c r="L52" s="37"/>
    </row>
    <row r="53" spans="1:12" s="3" customFormat="1" ht="18" customHeight="1" x14ac:dyDescent="0.25">
      <c r="A53" s="37">
        <v>2</v>
      </c>
      <c r="B53" s="37"/>
      <c r="C53" s="58">
        <v>0.17708333333333334</v>
      </c>
      <c r="D53" s="58"/>
      <c r="E53" s="56">
        <v>37</v>
      </c>
      <c r="F53" s="56"/>
      <c r="G53" s="56"/>
      <c r="H53" s="56">
        <f>ABS(C50-E53)</f>
        <v>0</v>
      </c>
      <c r="I53" s="56"/>
      <c r="J53" s="37" t="str">
        <f>IF(H53&gt;(I50),"Fail","Pass")</f>
        <v>Pass</v>
      </c>
      <c r="K53" s="37"/>
      <c r="L53" s="37"/>
    </row>
    <row r="54" spans="1:12" s="3" customFormat="1" ht="18" customHeight="1" x14ac:dyDescent="0.25">
      <c r="A54" s="37">
        <v>3</v>
      </c>
      <c r="B54" s="37"/>
      <c r="C54" s="58">
        <v>0.18055555555555555</v>
      </c>
      <c r="D54" s="58"/>
      <c r="E54" s="56">
        <v>36.9</v>
      </c>
      <c r="F54" s="56"/>
      <c r="G54" s="56"/>
      <c r="H54" s="56">
        <f>ABS(C50-E54)</f>
        <v>0.10000000000000142</v>
      </c>
      <c r="I54" s="56"/>
      <c r="J54" s="37" t="str">
        <f>IF(H54&gt;(I50),"Fail","Pass")</f>
        <v>Pass</v>
      </c>
      <c r="K54" s="37"/>
      <c r="L54" s="37"/>
    </row>
    <row r="55" spans="1:12" s="3" customFormat="1" ht="18" customHeight="1" x14ac:dyDescent="0.25">
      <c r="A55" s="37">
        <v>4</v>
      </c>
      <c r="B55" s="37"/>
      <c r="C55" s="58">
        <v>0.18402777777777779</v>
      </c>
      <c r="D55" s="58"/>
      <c r="E55" s="56">
        <v>36.9</v>
      </c>
      <c r="F55" s="56"/>
      <c r="G55" s="56"/>
      <c r="H55" s="56">
        <f>ABS(C50-E55)</f>
        <v>0.10000000000000142</v>
      </c>
      <c r="I55" s="56"/>
      <c r="J55" s="37" t="str">
        <f>IF(H55&gt;(I50),"Fail","Pass")</f>
        <v>Pass</v>
      </c>
      <c r="K55" s="37"/>
      <c r="L55" s="37"/>
    </row>
    <row r="56" spans="1:12" s="3" customFormat="1" ht="18" customHeight="1" x14ac:dyDescent="0.25">
      <c r="A56" s="37">
        <v>5</v>
      </c>
      <c r="B56" s="37"/>
      <c r="C56" s="58">
        <v>0.1875</v>
      </c>
      <c r="D56" s="58"/>
      <c r="E56" s="56">
        <v>37</v>
      </c>
      <c r="F56" s="56"/>
      <c r="G56" s="56"/>
      <c r="H56" s="56">
        <f>ABS(C50-E56)</f>
        <v>0</v>
      </c>
      <c r="I56" s="56"/>
      <c r="J56" s="37" t="str">
        <f>IF(H56&gt;(I50),"Fail","Pass")</f>
        <v>Pass</v>
      </c>
      <c r="K56" s="37"/>
      <c r="L56" s="37"/>
    </row>
    <row r="57" spans="1:12" s="3" customFormat="1" ht="18" customHeight="1" x14ac:dyDescent="0.25">
      <c r="A57" s="6" t="s">
        <v>54</v>
      </c>
      <c r="B57" s="4"/>
      <c r="C57" s="4"/>
      <c r="D57" s="4"/>
      <c r="E57" s="16"/>
      <c r="F57" s="4"/>
      <c r="G57" s="4"/>
      <c r="H57" s="16"/>
      <c r="I57" s="4"/>
    </row>
    <row r="58" spans="1:12" s="3" customFormat="1" ht="18" customHeight="1" x14ac:dyDescent="0.25">
      <c r="A58" s="4" t="s">
        <v>55</v>
      </c>
      <c r="B58" s="4"/>
      <c r="C58" s="4"/>
      <c r="D58" s="61">
        <v>37</v>
      </c>
      <c r="E58" s="61"/>
      <c r="G58" s="62" t="s">
        <v>53</v>
      </c>
      <c r="H58" s="62"/>
      <c r="I58" s="60">
        <v>0.2</v>
      </c>
      <c r="J58" s="60"/>
    </row>
    <row r="59" spans="1:12" s="3" customFormat="1" ht="18" customHeight="1" x14ac:dyDescent="0.25">
      <c r="A59" s="15" t="s">
        <v>45</v>
      </c>
      <c r="B59" s="37" t="s">
        <v>52</v>
      </c>
      <c r="C59" s="37"/>
      <c r="D59" s="37" t="s">
        <v>48</v>
      </c>
      <c r="E59" s="37"/>
      <c r="F59" s="37"/>
      <c r="G59" s="37" t="s">
        <v>51</v>
      </c>
      <c r="H59" s="37"/>
      <c r="I59" s="37" t="s">
        <v>25</v>
      </c>
      <c r="J59" s="37"/>
      <c r="K59" s="37"/>
      <c r="L59" s="37"/>
    </row>
    <row r="60" spans="1:12" s="3" customFormat="1" ht="18" customHeight="1" x14ac:dyDescent="0.25">
      <c r="A60" s="15">
        <v>1</v>
      </c>
      <c r="B60" s="56">
        <f>ROUND(D58*0.1,)</f>
        <v>4</v>
      </c>
      <c r="C60" s="56"/>
      <c r="D60" s="56">
        <v>3.9</v>
      </c>
      <c r="E60" s="56"/>
      <c r="F60" s="56"/>
      <c r="G60" s="56">
        <f>ABS(D60-B60)</f>
        <v>0.10000000000000009</v>
      </c>
      <c r="H60" s="56"/>
      <c r="I60" s="37" t="str">
        <f>IF(G60&gt;I58,"Fail","Pass")</f>
        <v>Pass</v>
      </c>
      <c r="J60" s="37"/>
      <c r="K60" s="37"/>
      <c r="L60" s="37"/>
    </row>
    <row r="61" spans="1:12" s="3" customFormat="1" ht="18" customHeight="1" x14ac:dyDescent="0.25">
      <c r="A61" s="15">
        <v>2</v>
      </c>
      <c r="B61" s="56">
        <f>ROUND((D58+10)/4,0)</f>
        <v>12</v>
      </c>
      <c r="C61" s="56"/>
      <c r="D61" s="56">
        <v>12</v>
      </c>
      <c r="E61" s="56"/>
      <c r="F61" s="56"/>
      <c r="G61" s="56">
        <f t="shared" ref="G61:G64" si="0">ABS(D61-B61)</f>
        <v>0</v>
      </c>
      <c r="H61" s="56"/>
      <c r="I61" s="37" t="str">
        <f>IF(G61&gt;I58,"Fail","Pass")</f>
        <v>Pass</v>
      </c>
      <c r="J61" s="37"/>
      <c r="K61" s="37"/>
      <c r="L61" s="37"/>
    </row>
    <row r="62" spans="1:12" s="3" customFormat="1" ht="18" customHeight="1" x14ac:dyDescent="0.25">
      <c r="A62" s="15">
        <v>3</v>
      </c>
      <c r="B62" s="56">
        <f>B61*2</f>
        <v>24</v>
      </c>
      <c r="C62" s="56"/>
      <c r="D62" s="56">
        <v>24.1</v>
      </c>
      <c r="E62" s="56"/>
      <c r="F62" s="56"/>
      <c r="G62" s="56">
        <f t="shared" si="0"/>
        <v>0.10000000000000142</v>
      </c>
      <c r="H62" s="56"/>
      <c r="I62" s="37" t="str">
        <f>IF(G62&gt;I58,"Fail","Pass")</f>
        <v>Pass</v>
      </c>
      <c r="J62" s="37"/>
      <c r="K62" s="37"/>
      <c r="L62" s="37"/>
    </row>
    <row r="63" spans="1:12" s="3" customFormat="1" ht="18" customHeight="1" x14ac:dyDescent="0.25">
      <c r="A63" s="15">
        <v>4</v>
      </c>
      <c r="B63" s="56">
        <f>B61*3</f>
        <v>36</v>
      </c>
      <c r="C63" s="56"/>
      <c r="D63" s="56">
        <v>36</v>
      </c>
      <c r="E63" s="56"/>
      <c r="F63" s="56"/>
      <c r="G63" s="56">
        <f t="shared" si="0"/>
        <v>0</v>
      </c>
      <c r="H63" s="56"/>
      <c r="I63" s="37" t="str">
        <f>IF(G63&gt;I58,"Fail","Pass")</f>
        <v>Pass</v>
      </c>
      <c r="J63" s="37"/>
      <c r="K63" s="37"/>
      <c r="L63" s="37"/>
    </row>
    <row r="64" spans="1:12" s="3" customFormat="1" ht="18" customHeight="1" x14ac:dyDescent="0.25">
      <c r="A64" s="15">
        <v>5</v>
      </c>
      <c r="B64" s="56">
        <f>B61*4</f>
        <v>48</v>
      </c>
      <c r="C64" s="56"/>
      <c r="D64" s="56">
        <v>48</v>
      </c>
      <c r="E64" s="56"/>
      <c r="F64" s="56"/>
      <c r="G64" s="56">
        <f t="shared" si="0"/>
        <v>0</v>
      </c>
      <c r="H64" s="56"/>
      <c r="I64" s="37" t="str">
        <f>IF(G64&gt;I58,"Fail","Pass")</f>
        <v>Pass</v>
      </c>
      <c r="J64" s="37"/>
      <c r="K64" s="37"/>
      <c r="L64" s="37"/>
    </row>
    <row r="65" spans="1:12" s="3" customFormat="1" ht="18" customHeight="1" x14ac:dyDescent="0.25"/>
    <row r="66" spans="1:12" s="3" customFormat="1" ht="16.5" customHeight="1" x14ac:dyDescent="0.25">
      <c r="A66" s="50" t="s">
        <v>56</v>
      </c>
      <c r="B66" s="50"/>
      <c r="C66" s="50"/>
      <c r="D66" s="50"/>
      <c r="E66" s="50"/>
      <c r="F66" s="50"/>
      <c r="G66" s="50"/>
      <c r="H66" s="50"/>
      <c r="I66" s="50"/>
      <c r="J66" s="50"/>
      <c r="K66" s="50"/>
      <c r="L66" s="50"/>
    </row>
    <row r="67" spans="1:12" s="3" customFormat="1" ht="18" customHeight="1" x14ac:dyDescent="0.25">
      <c r="A67" s="17" t="s">
        <v>50</v>
      </c>
    </row>
    <row r="68" spans="1:12" s="3" customFormat="1" ht="18" customHeight="1" x14ac:dyDescent="0.25">
      <c r="A68" s="3" t="s">
        <v>49</v>
      </c>
      <c r="C68" s="57">
        <v>37</v>
      </c>
      <c r="D68" s="57"/>
      <c r="G68" s="63" t="s">
        <v>53</v>
      </c>
      <c r="H68" s="63"/>
      <c r="I68" s="59">
        <v>0.5</v>
      </c>
      <c r="J68" s="59"/>
    </row>
    <row r="69" spans="1:12" s="3" customFormat="1" ht="18" customHeight="1" x14ac:dyDescent="0.25">
      <c r="A69" s="37" t="s">
        <v>46</v>
      </c>
      <c r="B69" s="37"/>
      <c r="C69" s="37" t="s">
        <v>47</v>
      </c>
      <c r="D69" s="37"/>
      <c r="E69" s="37" t="s">
        <v>48</v>
      </c>
      <c r="F69" s="37"/>
      <c r="G69" s="37"/>
      <c r="H69" s="37" t="s">
        <v>51</v>
      </c>
      <c r="I69" s="37"/>
      <c r="J69" s="37" t="s">
        <v>25</v>
      </c>
      <c r="K69" s="37"/>
      <c r="L69" s="37"/>
    </row>
    <row r="70" spans="1:12" s="3" customFormat="1" ht="18" customHeight="1" x14ac:dyDescent="0.25">
      <c r="A70" s="37">
        <v>1</v>
      </c>
      <c r="B70" s="37"/>
      <c r="C70" s="58">
        <v>0.71388888888888891</v>
      </c>
      <c r="D70" s="58"/>
      <c r="E70" s="56">
        <v>37.299999999999997</v>
      </c>
      <c r="F70" s="56"/>
      <c r="G70" s="56"/>
      <c r="H70" s="56">
        <f>ABS(C68-E70)</f>
        <v>0.29999999999999716</v>
      </c>
      <c r="I70" s="56"/>
      <c r="J70" s="37" t="str">
        <f>IF(H70&gt;(I68),"Fail","Pass")</f>
        <v>Pass</v>
      </c>
      <c r="K70" s="37"/>
      <c r="L70" s="37"/>
    </row>
    <row r="71" spans="1:12" s="3" customFormat="1" ht="18" customHeight="1" x14ac:dyDescent="0.25">
      <c r="A71" s="37">
        <v>2</v>
      </c>
      <c r="B71" s="37"/>
      <c r="C71" s="58">
        <v>0.71736111111111101</v>
      </c>
      <c r="D71" s="58"/>
      <c r="E71" s="56">
        <v>37</v>
      </c>
      <c r="F71" s="56"/>
      <c r="G71" s="56"/>
      <c r="H71" s="56">
        <f>ABS(C68-E71)</f>
        <v>0</v>
      </c>
      <c r="I71" s="56"/>
      <c r="J71" s="37" t="str">
        <f>IF(H71&gt;(I68),"Fail","Pass")</f>
        <v>Pass</v>
      </c>
      <c r="K71" s="37"/>
      <c r="L71" s="37"/>
    </row>
    <row r="72" spans="1:12" s="3" customFormat="1" ht="18" customHeight="1" x14ac:dyDescent="0.25">
      <c r="A72" s="37">
        <v>3</v>
      </c>
      <c r="B72" s="37"/>
      <c r="C72" s="58">
        <v>0.72083333333333333</v>
      </c>
      <c r="D72" s="58"/>
      <c r="E72" s="56">
        <v>36.9</v>
      </c>
      <c r="F72" s="56"/>
      <c r="G72" s="56"/>
      <c r="H72" s="56">
        <f>ABS(C68-E72)</f>
        <v>0.10000000000000142</v>
      </c>
      <c r="I72" s="56"/>
      <c r="J72" s="37" t="str">
        <f>IF(H72&gt;(I68),"Fail","Pass")</f>
        <v>Pass</v>
      </c>
      <c r="K72" s="37"/>
      <c r="L72" s="37"/>
    </row>
    <row r="73" spans="1:12" s="3" customFormat="1" ht="18" customHeight="1" x14ac:dyDescent="0.25">
      <c r="A73" s="37">
        <v>4</v>
      </c>
      <c r="B73" s="37"/>
      <c r="C73" s="58">
        <v>0.72430555555555554</v>
      </c>
      <c r="D73" s="58"/>
      <c r="E73" s="56">
        <v>36.9</v>
      </c>
      <c r="F73" s="56"/>
      <c r="G73" s="56"/>
      <c r="H73" s="56">
        <f>ABS(C68-E73)</f>
        <v>0.10000000000000142</v>
      </c>
      <c r="I73" s="56"/>
      <c r="J73" s="37" t="str">
        <f>IF(H73&gt;(I68),"Fail","Pass")</f>
        <v>Pass</v>
      </c>
      <c r="K73" s="37"/>
      <c r="L73" s="37"/>
    </row>
    <row r="74" spans="1:12" s="3" customFormat="1" ht="18" customHeight="1" x14ac:dyDescent="0.25">
      <c r="A74" s="37">
        <v>5</v>
      </c>
      <c r="B74" s="37"/>
      <c r="C74" s="58">
        <v>0.72777777777777775</v>
      </c>
      <c r="D74" s="58"/>
      <c r="E74" s="56">
        <v>37</v>
      </c>
      <c r="F74" s="56"/>
      <c r="G74" s="56"/>
      <c r="H74" s="56">
        <f>ABS(C68-E74)</f>
        <v>0</v>
      </c>
      <c r="I74" s="56"/>
      <c r="J74" s="37" t="str">
        <f>IF(H74&gt;(I68),"Fail","Pass")</f>
        <v>Pass</v>
      </c>
      <c r="K74" s="37"/>
      <c r="L74" s="37"/>
    </row>
    <row r="75" spans="1:12" s="3" customFormat="1" ht="18" customHeight="1" x14ac:dyDescent="0.25">
      <c r="A75" s="6" t="s">
        <v>54</v>
      </c>
      <c r="B75" s="4"/>
      <c r="C75" s="4"/>
      <c r="D75" s="4"/>
      <c r="E75" s="16"/>
      <c r="F75" s="4"/>
      <c r="G75" s="4"/>
      <c r="H75" s="16"/>
      <c r="I75" s="4"/>
    </row>
    <row r="76" spans="1:12" s="3" customFormat="1" ht="18" customHeight="1" x14ac:dyDescent="0.25">
      <c r="A76" s="4" t="s">
        <v>55</v>
      </c>
      <c r="B76" s="4"/>
      <c r="C76" s="4"/>
      <c r="D76" s="61">
        <v>37</v>
      </c>
      <c r="E76" s="61"/>
      <c r="G76" s="62" t="s">
        <v>53</v>
      </c>
      <c r="H76" s="62"/>
      <c r="I76" s="60">
        <v>0.2</v>
      </c>
      <c r="J76" s="60"/>
    </row>
    <row r="77" spans="1:12" s="3" customFormat="1" ht="18" customHeight="1" x14ac:dyDescent="0.25">
      <c r="A77" s="15" t="s">
        <v>45</v>
      </c>
      <c r="B77" s="37" t="s">
        <v>52</v>
      </c>
      <c r="C77" s="37"/>
      <c r="D77" s="37" t="s">
        <v>48</v>
      </c>
      <c r="E77" s="37"/>
      <c r="F77" s="37"/>
      <c r="G77" s="37" t="s">
        <v>51</v>
      </c>
      <c r="H77" s="37"/>
      <c r="I77" s="37" t="s">
        <v>25</v>
      </c>
      <c r="J77" s="37"/>
      <c r="K77" s="37"/>
      <c r="L77" s="37"/>
    </row>
    <row r="78" spans="1:12" s="3" customFormat="1" ht="18" customHeight="1" x14ac:dyDescent="0.25">
      <c r="A78" s="15">
        <v>1</v>
      </c>
      <c r="B78" s="56">
        <f>ROUND(D76*0.1,)</f>
        <v>4</v>
      </c>
      <c r="C78" s="56"/>
      <c r="D78" s="56">
        <v>4</v>
      </c>
      <c r="E78" s="56"/>
      <c r="F78" s="56"/>
      <c r="G78" s="56">
        <f>ABS(D78-B78)</f>
        <v>0</v>
      </c>
      <c r="H78" s="56"/>
      <c r="I78" s="37" t="str">
        <f>IF(G78&gt;I76,"Fail","Pass")</f>
        <v>Pass</v>
      </c>
      <c r="J78" s="37"/>
      <c r="K78" s="37"/>
      <c r="L78" s="37"/>
    </row>
    <row r="79" spans="1:12" s="3" customFormat="1" ht="18" customHeight="1" x14ac:dyDescent="0.25">
      <c r="A79" s="15">
        <v>2</v>
      </c>
      <c r="B79" s="56">
        <f>ROUND((D76+10)/4,0)</f>
        <v>12</v>
      </c>
      <c r="C79" s="56"/>
      <c r="D79" s="56">
        <v>12</v>
      </c>
      <c r="E79" s="56"/>
      <c r="F79" s="56"/>
      <c r="G79" s="56">
        <f t="shared" ref="G79:G82" si="1">ABS(D79-B79)</f>
        <v>0</v>
      </c>
      <c r="H79" s="56"/>
      <c r="I79" s="37" t="str">
        <f>IF(G79&gt;I76,"Fail","Pass")</f>
        <v>Pass</v>
      </c>
      <c r="J79" s="37"/>
      <c r="K79" s="37"/>
      <c r="L79" s="37"/>
    </row>
    <row r="80" spans="1:12" s="3" customFormat="1" ht="18" customHeight="1" x14ac:dyDescent="0.25">
      <c r="A80" s="15">
        <v>3</v>
      </c>
      <c r="B80" s="56">
        <f>B79*2</f>
        <v>24</v>
      </c>
      <c r="C80" s="56"/>
      <c r="D80" s="56">
        <v>24</v>
      </c>
      <c r="E80" s="56"/>
      <c r="F80" s="56"/>
      <c r="G80" s="56">
        <f t="shared" si="1"/>
        <v>0</v>
      </c>
      <c r="H80" s="56"/>
      <c r="I80" s="37" t="str">
        <f>IF(G80&gt;I76,"Fail","Pass")</f>
        <v>Pass</v>
      </c>
      <c r="J80" s="37"/>
      <c r="K80" s="37"/>
      <c r="L80" s="37"/>
    </row>
    <row r="81" spans="1:12" s="3" customFormat="1" ht="18" customHeight="1" x14ac:dyDescent="0.25">
      <c r="A81" s="15">
        <v>4</v>
      </c>
      <c r="B81" s="56">
        <f>B79*3</f>
        <v>36</v>
      </c>
      <c r="C81" s="56"/>
      <c r="D81" s="56">
        <v>36</v>
      </c>
      <c r="E81" s="56"/>
      <c r="F81" s="56"/>
      <c r="G81" s="56">
        <f t="shared" si="1"/>
        <v>0</v>
      </c>
      <c r="H81" s="56"/>
      <c r="I81" s="37" t="str">
        <f>IF(G81&gt;I76,"Fail","Pass")</f>
        <v>Pass</v>
      </c>
      <c r="J81" s="37"/>
      <c r="K81" s="37"/>
      <c r="L81" s="37"/>
    </row>
    <row r="82" spans="1:12" s="3" customFormat="1" ht="18" customHeight="1" x14ac:dyDescent="0.25">
      <c r="A82" s="15">
        <v>5</v>
      </c>
      <c r="B82" s="56">
        <f>B79*4</f>
        <v>48</v>
      </c>
      <c r="C82" s="56"/>
      <c r="D82" s="56">
        <v>48</v>
      </c>
      <c r="E82" s="56"/>
      <c r="F82" s="56"/>
      <c r="G82" s="56">
        <f t="shared" si="1"/>
        <v>0</v>
      </c>
      <c r="H82" s="56"/>
      <c r="I82" s="37" t="str">
        <f>IF(G82&gt;I76,"Fail","Pass")</f>
        <v>Pass</v>
      </c>
      <c r="J82" s="37"/>
      <c r="K82" s="37"/>
      <c r="L82" s="37"/>
    </row>
    <row r="83" spans="1:12" s="3" customFormat="1" ht="16.5" customHeight="1" x14ac:dyDescent="0.25"/>
    <row r="84" spans="1:12" s="3" customFormat="1" ht="16.5" customHeight="1" x14ac:dyDescent="0.25">
      <c r="A84" s="50" t="s">
        <v>25</v>
      </c>
      <c r="B84" s="50"/>
      <c r="C84" s="50"/>
      <c r="D84" s="50"/>
      <c r="E84" s="50"/>
      <c r="F84" s="50"/>
      <c r="G84" s="50"/>
      <c r="H84" s="50"/>
      <c r="I84" s="50"/>
      <c r="J84" s="50"/>
      <c r="K84" s="50"/>
      <c r="L84" s="50"/>
    </row>
    <row r="85" spans="1:12" s="3" customFormat="1" ht="16.5" customHeight="1" x14ac:dyDescent="0.25">
      <c r="A85" s="51" t="s">
        <v>73</v>
      </c>
      <c r="B85" s="51"/>
      <c r="C85" s="51"/>
      <c r="D85" s="51"/>
      <c r="E85" s="51"/>
      <c r="F85" s="51"/>
      <c r="G85" s="51"/>
      <c r="H85" s="51"/>
      <c r="I85" s="51"/>
      <c r="J85" s="51"/>
      <c r="K85" s="51"/>
      <c r="L85" s="51"/>
    </row>
    <row r="86" spans="1:12" s="3" customFormat="1" ht="16.5" customHeight="1" x14ac:dyDescent="0.25">
      <c r="A86" s="51"/>
      <c r="B86" s="51"/>
      <c r="C86" s="51"/>
      <c r="D86" s="51"/>
      <c r="E86" s="51"/>
      <c r="F86" s="51"/>
      <c r="G86" s="51"/>
      <c r="H86" s="51"/>
      <c r="I86" s="51"/>
      <c r="J86" s="51"/>
      <c r="K86" s="51"/>
      <c r="L86" s="51"/>
    </row>
    <row r="87" spans="1:12" s="3" customFormat="1" ht="16.5" customHeight="1" x14ac:dyDescent="0.25">
      <c r="A87" s="51"/>
      <c r="B87" s="51"/>
      <c r="C87" s="51"/>
      <c r="D87" s="51"/>
      <c r="E87" s="51"/>
      <c r="F87" s="51"/>
      <c r="G87" s="51"/>
      <c r="H87" s="51"/>
      <c r="I87" s="51"/>
      <c r="J87" s="51"/>
      <c r="K87" s="51"/>
      <c r="L87" s="51"/>
    </row>
    <row r="88" spans="1:12" s="3" customFormat="1" ht="16.5" customHeight="1" x14ac:dyDescent="0.25">
      <c r="A88" s="3" t="s">
        <v>27</v>
      </c>
      <c r="I88" s="3" t="s">
        <v>0</v>
      </c>
    </row>
    <row r="89" spans="1:12" s="3" customFormat="1" ht="16.5" customHeight="1" x14ac:dyDescent="0.25"/>
    <row r="90" spans="1:12" s="3" customFormat="1" ht="16.5" customHeight="1" thickBot="1" x14ac:dyDescent="0.3">
      <c r="A90" s="52" t="str">
        <f>A42</f>
        <v>Joanna Faye B. Talagon</v>
      </c>
      <c r="B90" s="52"/>
      <c r="C90" s="52"/>
      <c r="D90" s="4"/>
      <c r="E90" s="4"/>
      <c r="I90" s="52" t="s">
        <v>72</v>
      </c>
      <c r="J90" s="52"/>
      <c r="K90" s="52"/>
      <c r="L90" s="52"/>
    </row>
    <row r="91" spans="1:12" s="3" customFormat="1" ht="16.5" customHeight="1" x14ac:dyDescent="0.25">
      <c r="A91" s="48" t="s">
        <v>6</v>
      </c>
      <c r="B91" s="48"/>
      <c r="C91" s="48"/>
      <c r="D91" s="6"/>
      <c r="E91" s="6"/>
      <c r="I91" s="48" t="s">
        <v>11</v>
      </c>
      <c r="J91" s="48"/>
      <c r="K91" s="48"/>
      <c r="L91" s="48"/>
    </row>
    <row r="92" spans="1:12" s="3" customFormat="1" ht="18" customHeight="1" x14ac:dyDescent="0.25"/>
    <row r="93" spans="1:12" s="3" customFormat="1" ht="14.25" customHeight="1" x14ac:dyDescent="0.25"/>
    <row r="94" spans="1:12" s="3" customFormat="1" ht="14.25" customHeight="1" x14ac:dyDescent="0.25"/>
    <row r="95" spans="1:12" s="3" customFormat="1" ht="14.25" customHeight="1" x14ac:dyDescent="0.25"/>
    <row r="96" spans="1:12" s="3" customFormat="1" ht="14.25" customHeight="1" x14ac:dyDescent="0.25"/>
    <row r="97" s="3" customFormat="1" ht="14.25" customHeight="1" x14ac:dyDescent="0.25"/>
    <row r="98" s="3" customFormat="1" ht="14.25" customHeight="1" x14ac:dyDescent="0.25"/>
    <row r="99" s="3" customFormat="1" ht="14.25" customHeight="1" x14ac:dyDescent="0.25"/>
    <row r="100" s="3" customFormat="1" ht="14.25" customHeight="1" x14ac:dyDescent="0.25"/>
    <row r="101" s="3" customFormat="1" ht="14.25" customHeight="1" x14ac:dyDescent="0.25"/>
    <row r="102" s="3" customFormat="1" ht="14.25" customHeight="1" x14ac:dyDescent="0.25"/>
    <row r="103" s="3" customFormat="1" ht="14.25" customHeight="1" x14ac:dyDescent="0.25"/>
    <row r="104" s="3" customFormat="1" ht="14.25" customHeight="1" x14ac:dyDescent="0.25"/>
    <row r="105" s="3" customFormat="1" ht="14.25" customHeight="1" x14ac:dyDescent="0.25"/>
    <row r="106" s="3" customFormat="1" ht="14.25" customHeight="1" x14ac:dyDescent="0.25"/>
    <row r="107" s="3" customFormat="1" ht="14.25" customHeight="1" x14ac:dyDescent="0.25"/>
    <row r="108" s="3" customFormat="1" ht="14.25" customHeight="1" x14ac:dyDescent="0.25"/>
    <row r="109" s="3" customFormat="1" ht="14.25" customHeight="1" x14ac:dyDescent="0.25"/>
    <row r="110" s="3" customFormat="1" ht="14.25" customHeight="1" x14ac:dyDescent="0.25"/>
    <row r="111" s="3" customFormat="1" ht="14.25" customHeight="1" x14ac:dyDescent="0.25"/>
    <row r="112" s="3" customFormat="1" ht="14.25" customHeight="1" x14ac:dyDescent="0.25"/>
    <row r="113" s="3" customFormat="1" ht="14.25" customHeight="1" x14ac:dyDescent="0.25"/>
    <row r="114" s="3" customFormat="1" ht="14.25" customHeight="1" x14ac:dyDescent="0.25"/>
    <row r="115" s="3" customFormat="1" ht="14.25" customHeight="1" x14ac:dyDescent="0.25"/>
    <row r="116" s="3" customFormat="1" ht="14.25" customHeight="1" x14ac:dyDescent="0.25"/>
    <row r="117" s="3" customFormat="1" ht="14.25" customHeight="1" x14ac:dyDescent="0.25"/>
    <row r="118" s="3" customFormat="1" ht="14.25" customHeight="1" x14ac:dyDescent="0.25"/>
    <row r="119" s="3" customFormat="1" ht="14.25" customHeight="1" x14ac:dyDescent="0.25"/>
    <row r="120" s="3" customFormat="1" ht="14.25" customHeight="1" x14ac:dyDescent="0.25"/>
    <row r="121" s="3" customFormat="1" ht="14.25" customHeight="1" x14ac:dyDescent="0.25"/>
    <row r="122" s="3" customFormat="1" ht="14.25" customHeight="1" x14ac:dyDescent="0.25"/>
    <row r="123" s="3" customFormat="1" ht="14.25" customHeight="1" x14ac:dyDescent="0.25"/>
    <row r="124" s="3" customFormat="1" ht="14.25" customHeight="1" x14ac:dyDescent="0.25"/>
    <row r="125" s="3" customFormat="1" ht="14.25" customHeight="1" x14ac:dyDescent="0.25"/>
    <row r="126" s="3" customFormat="1" ht="14.25" customHeight="1" x14ac:dyDescent="0.25"/>
    <row r="127" s="3" customFormat="1" ht="14.25" customHeight="1" x14ac:dyDescent="0.25"/>
    <row r="128" s="3" customFormat="1" ht="14.25" customHeight="1" x14ac:dyDescent="0.25"/>
    <row r="129" s="3" customFormat="1" ht="14.25" customHeight="1" x14ac:dyDescent="0.25"/>
    <row r="130" s="3" customFormat="1" ht="14.25" customHeight="1" x14ac:dyDescent="0.25"/>
    <row r="131" s="3" customFormat="1" ht="14.25" customHeight="1" x14ac:dyDescent="0.25"/>
    <row r="132" s="3" customFormat="1" ht="14.25" customHeight="1" x14ac:dyDescent="0.25"/>
    <row r="133" s="3" customFormat="1" ht="14.25" customHeight="1" x14ac:dyDescent="0.25"/>
    <row r="134" s="3" customFormat="1" ht="14.25" customHeight="1" x14ac:dyDescent="0.25"/>
    <row r="135" s="3" customFormat="1" ht="14.25" customHeight="1" x14ac:dyDescent="0.25"/>
    <row r="136" s="3" customFormat="1" ht="14.25" customHeight="1" x14ac:dyDescent="0.25"/>
    <row r="137" s="3" customFormat="1" ht="14.25" customHeight="1" x14ac:dyDescent="0.25"/>
    <row r="138" s="3" customFormat="1" ht="14.25" customHeight="1" x14ac:dyDescent="0.25"/>
    <row r="139" s="3" customFormat="1" ht="14.25" customHeight="1" x14ac:dyDescent="0.25"/>
    <row r="140" s="3" customFormat="1" ht="14.25" customHeight="1" x14ac:dyDescent="0.25"/>
    <row r="141" s="3" customFormat="1" ht="14.25" customHeight="1" x14ac:dyDescent="0.25"/>
    <row r="142" s="3" customFormat="1" ht="14.25" customHeight="1" x14ac:dyDescent="0.25"/>
    <row r="143" s="3" customFormat="1" ht="14.25" customHeight="1" x14ac:dyDescent="0.25"/>
    <row r="144" s="3" customFormat="1" ht="14.25" customHeight="1" x14ac:dyDescent="0.25"/>
    <row r="145" s="3" customFormat="1" ht="14.25" customHeight="1" x14ac:dyDescent="0.25"/>
    <row r="146" s="3" customFormat="1" ht="14.25" customHeight="1" x14ac:dyDescent="0.25"/>
    <row r="147" s="3" customFormat="1" ht="14.25" customHeight="1" x14ac:dyDescent="0.25"/>
  </sheetData>
  <sheetProtection formatCells="0" formatColumns="0" formatRows="0" insertColumns="0" insertRows="0" insertHyperlinks="0" deleteColumns="0" deleteRows="0" selectLockedCells="1" sort="0" autoFilter="0" pivotTables="0"/>
  <mergeCells count="210">
    <mergeCell ref="B82:C82"/>
    <mergeCell ref="D82:F82"/>
    <mergeCell ref="G82:H82"/>
    <mergeCell ref="I82:L82"/>
    <mergeCell ref="B80:C80"/>
    <mergeCell ref="D80:F80"/>
    <mergeCell ref="G80:H80"/>
    <mergeCell ref="I80:L80"/>
    <mergeCell ref="B81:C81"/>
    <mergeCell ref="D81:F81"/>
    <mergeCell ref="G81:H81"/>
    <mergeCell ref="I81:L81"/>
    <mergeCell ref="B78:C78"/>
    <mergeCell ref="D78:F78"/>
    <mergeCell ref="G78:H78"/>
    <mergeCell ref="I78:L78"/>
    <mergeCell ref="B79:C79"/>
    <mergeCell ref="D79:F79"/>
    <mergeCell ref="G79:H79"/>
    <mergeCell ref="I79:L79"/>
    <mergeCell ref="D76:E76"/>
    <mergeCell ref="G76:H76"/>
    <mergeCell ref="I76:J76"/>
    <mergeCell ref="B77:C77"/>
    <mergeCell ref="D77:F77"/>
    <mergeCell ref="G77:H77"/>
    <mergeCell ref="I77:L77"/>
    <mergeCell ref="A74:B74"/>
    <mergeCell ref="C74:D74"/>
    <mergeCell ref="E74:G74"/>
    <mergeCell ref="H74:I74"/>
    <mergeCell ref="J74:L74"/>
    <mergeCell ref="A73:B73"/>
    <mergeCell ref="C73:D73"/>
    <mergeCell ref="E73:G73"/>
    <mergeCell ref="H73:I73"/>
    <mergeCell ref="J73:L73"/>
    <mergeCell ref="A72:B72"/>
    <mergeCell ref="C72:D72"/>
    <mergeCell ref="E72:G72"/>
    <mergeCell ref="H72:I72"/>
    <mergeCell ref="J72:L72"/>
    <mergeCell ref="A71:B71"/>
    <mergeCell ref="C71:D71"/>
    <mergeCell ref="E71:G71"/>
    <mergeCell ref="H71:I71"/>
    <mergeCell ref="J71:L71"/>
    <mergeCell ref="A70:B70"/>
    <mergeCell ref="C70:D70"/>
    <mergeCell ref="E70:G70"/>
    <mergeCell ref="H70:I70"/>
    <mergeCell ref="J70:L70"/>
    <mergeCell ref="A66:L66"/>
    <mergeCell ref="C68:D68"/>
    <mergeCell ref="G68:H68"/>
    <mergeCell ref="I68:J68"/>
    <mergeCell ref="A69:B69"/>
    <mergeCell ref="C69:D69"/>
    <mergeCell ref="E69:G69"/>
    <mergeCell ref="H69:I69"/>
    <mergeCell ref="J69:L69"/>
    <mergeCell ref="B63:C63"/>
    <mergeCell ref="D63:F63"/>
    <mergeCell ref="G63:H63"/>
    <mergeCell ref="I63:L63"/>
    <mergeCell ref="B64:C64"/>
    <mergeCell ref="D64:F64"/>
    <mergeCell ref="G64:H64"/>
    <mergeCell ref="I64:L64"/>
    <mergeCell ref="B62:C62"/>
    <mergeCell ref="D62:F62"/>
    <mergeCell ref="G62:H62"/>
    <mergeCell ref="I62:L62"/>
    <mergeCell ref="I50:J50"/>
    <mergeCell ref="I58:J58"/>
    <mergeCell ref="D58:E58"/>
    <mergeCell ref="G58:H58"/>
    <mergeCell ref="G50:H50"/>
    <mergeCell ref="B60:C60"/>
    <mergeCell ref="D60:F60"/>
    <mergeCell ref="G60:H60"/>
    <mergeCell ref="I60:L60"/>
    <mergeCell ref="C56:D56"/>
    <mergeCell ref="E55:G55"/>
    <mergeCell ref="E56:G56"/>
    <mergeCell ref="A53:B53"/>
    <mergeCell ref="C53:D53"/>
    <mergeCell ref="A54:B54"/>
    <mergeCell ref="C54:D54"/>
    <mergeCell ref="E53:G53"/>
    <mergeCell ref="E54:G54"/>
    <mergeCell ref="C51:D51"/>
    <mergeCell ref="A51:B51"/>
    <mergeCell ref="A52:B52"/>
    <mergeCell ref="C52:D52"/>
    <mergeCell ref="E51:G51"/>
    <mergeCell ref="E52:G52"/>
    <mergeCell ref="B61:C61"/>
    <mergeCell ref="D61:F61"/>
    <mergeCell ref="G61:H61"/>
    <mergeCell ref="I61:L61"/>
    <mergeCell ref="B59:C59"/>
    <mergeCell ref="D59:F59"/>
    <mergeCell ref="G59:H59"/>
    <mergeCell ref="I59:L59"/>
    <mergeCell ref="C50:D50"/>
    <mergeCell ref="H56:I56"/>
    <mergeCell ref="J51:L51"/>
    <mergeCell ref="J52:L52"/>
    <mergeCell ref="J53:L53"/>
    <mergeCell ref="J54:L54"/>
    <mergeCell ref="J55:L55"/>
    <mergeCell ref="J56:L56"/>
    <mergeCell ref="H51:I51"/>
    <mergeCell ref="H52:I52"/>
    <mergeCell ref="H53:I53"/>
    <mergeCell ref="H54:I54"/>
    <mergeCell ref="H55:I55"/>
    <mergeCell ref="A55:B55"/>
    <mergeCell ref="C55:D55"/>
    <mergeCell ref="A56:B56"/>
    <mergeCell ref="I43:L43"/>
    <mergeCell ref="A45:L45"/>
    <mergeCell ref="G27:I27"/>
    <mergeCell ref="J27:L27"/>
    <mergeCell ref="C33:L33"/>
    <mergeCell ref="A91:C91"/>
    <mergeCell ref="I91:L91"/>
    <mergeCell ref="C15:F15"/>
    <mergeCell ref="C16:F16"/>
    <mergeCell ref="C27:F27"/>
    <mergeCell ref="A84:L84"/>
    <mergeCell ref="A85:L87"/>
    <mergeCell ref="A90:C90"/>
    <mergeCell ref="I90:L90"/>
    <mergeCell ref="A46:L46"/>
    <mergeCell ref="A47:L47"/>
    <mergeCell ref="A48:L48"/>
    <mergeCell ref="A35:L38"/>
    <mergeCell ref="A42:C42"/>
    <mergeCell ref="I42:L42"/>
    <mergeCell ref="A43:C43"/>
    <mergeCell ref="C29:F29"/>
    <mergeCell ref="G29:I29"/>
    <mergeCell ref="J29:L29"/>
    <mergeCell ref="A17:B17"/>
    <mergeCell ref="C17:F17"/>
    <mergeCell ref="G17:H17"/>
    <mergeCell ref="I17:L17"/>
    <mergeCell ref="A18:B18"/>
    <mergeCell ref="C18:F18"/>
    <mergeCell ref="C28:F28"/>
    <mergeCell ref="G28:I28"/>
    <mergeCell ref="J28:L28"/>
    <mergeCell ref="A23:B23"/>
    <mergeCell ref="C23:L23"/>
    <mergeCell ref="A24:B24"/>
    <mergeCell ref="C24:L24"/>
    <mergeCell ref="A26:B26"/>
    <mergeCell ref="C25:F25"/>
    <mergeCell ref="C26:F26"/>
    <mergeCell ref="G25:I25"/>
    <mergeCell ref="J25:L25"/>
    <mergeCell ref="G26:I26"/>
    <mergeCell ref="J26:L26"/>
    <mergeCell ref="A15:B15"/>
    <mergeCell ref="G15:H15"/>
    <mergeCell ref="I15:L15"/>
    <mergeCell ref="A10:L10"/>
    <mergeCell ref="A11:B11"/>
    <mergeCell ref="C11:L11"/>
    <mergeCell ref="A12:B12"/>
    <mergeCell ref="C12:L12"/>
    <mergeCell ref="A13:B13"/>
    <mergeCell ref="C13:L13"/>
    <mergeCell ref="C34:L34"/>
    <mergeCell ref="A1:L1"/>
    <mergeCell ref="A3:L3"/>
    <mergeCell ref="A5:B5"/>
    <mergeCell ref="C5:H5"/>
    <mergeCell ref="J5:L5"/>
    <mergeCell ref="A25:B25"/>
    <mergeCell ref="A7:B7"/>
    <mergeCell ref="C7:L7"/>
    <mergeCell ref="A8:B8"/>
    <mergeCell ref="C8:L8"/>
    <mergeCell ref="A9:B9"/>
    <mergeCell ref="C9:L9"/>
    <mergeCell ref="A16:B16"/>
    <mergeCell ref="G16:H16"/>
    <mergeCell ref="I16:L16"/>
    <mergeCell ref="A32:B32"/>
    <mergeCell ref="A30:L30"/>
    <mergeCell ref="A31:B31"/>
    <mergeCell ref="C31:F31"/>
    <mergeCell ref="G31:H31"/>
    <mergeCell ref="I31:L31"/>
    <mergeCell ref="A6:L6"/>
    <mergeCell ref="A14:L14"/>
    <mergeCell ref="C32:F32"/>
    <mergeCell ref="G32:H32"/>
    <mergeCell ref="I32:L32"/>
    <mergeCell ref="G18:H18"/>
    <mergeCell ref="I18:L18"/>
    <mergeCell ref="A19:L19"/>
    <mergeCell ref="C20:F20"/>
    <mergeCell ref="I20:L20"/>
    <mergeCell ref="A21:B21"/>
    <mergeCell ref="C21:L21"/>
    <mergeCell ref="A22:L22"/>
  </mergeCells>
  <conditionalFormatting sqref="C5:H5 J5:L5 C11:L13 C15:F18 I15:L18 C20:F20 I20:L20 C21:L21 C33:L33 A85:L87">
    <cfRule type="containsBlanks" dxfId="5" priority="24">
      <formula>LEN(TRIM(A5))=0</formula>
    </cfRule>
  </conditionalFormatting>
  <conditionalFormatting sqref="I31:L32 C31:F32">
    <cfRule type="containsBlanks" dxfId="4" priority="21">
      <formula>LEN(TRIM(C31))=0</formula>
    </cfRule>
  </conditionalFormatting>
  <conditionalFormatting sqref="G26:L26">
    <cfRule type="containsBlanks" dxfId="3" priority="4">
      <formula>LEN(TRIM(G26))=0</formula>
    </cfRule>
  </conditionalFormatting>
  <conditionalFormatting sqref="D78:F82 D60:F64 I50:J50 C50:D50 I68:J68 C68:D68 C70:G74 C52:G56">
    <cfRule type="containsBlanks" dxfId="1" priority="1">
      <formula>LEN(TRIM(C50))=0</formula>
    </cfRule>
  </conditionalFormatting>
  <printOptions horizontalCentered="1"/>
  <pageMargins left="0.25" right="0.25" top="0.25" bottom="0.5" header="0" footer="0.3"/>
  <pageSetup scale="91" fitToWidth="0" orientation="portrait" horizontalDpi="4294967293" r:id="rId1"/>
  <headerFooter differentFirst="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Blank Template</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TechNoob</dc:creator>
  <cp:lastModifiedBy>user</cp:lastModifiedBy>
  <cp:lastPrinted>2025-06-04T06:16:22Z</cp:lastPrinted>
  <dcterms:created xsi:type="dcterms:W3CDTF">2018-02-08T06:52:58Z</dcterms:created>
  <dcterms:modified xsi:type="dcterms:W3CDTF">2025-06-04T06:23:45Z</dcterms:modified>
</cp:coreProperties>
</file>