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Template" sheetId="1" r:id="rId4"/>
    <sheet state="visible" name="Sample Only - Do not Use" sheetId="2" r:id="rId5"/>
    <sheet state="visible" name="Sheet1" sheetId="3" r:id="rId6"/>
  </sheets>
  <definedNames/>
  <calcPr/>
  <extLst>
    <ext uri="GoogleSheetsCustomDataVersion2">
      <go:sheetsCustomData xmlns:go="http://customooxmlschemas.google.com/" r:id="rId7" roundtripDataChecksum="QdolPmgDtPvwahl4H/G+OAxpVA0WKEaDj/2IeYHBMW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
ID#AAAA1ZkIV1k
TechNoob4    (2023-07-21 01:55:53)
CERT NUMBER</t>
      </text>
    </comment>
    <comment authorId="0" ref="C32">
      <text>
        <t xml:space="preserve">======
ID#AAAA1ZkIV1g
TechNoob4    (2023-07-21 01:55:53)
REMARKS!</t>
      </text>
    </comment>
    <comment authorId="0" ref="C31">
      <text>
        <t xml:space="preserve">======
ID#AAAA1ZkIV1Q
TechNoob4    (2023-07-21 01:55:53)
Pass or Fail</t>
      </text>
    </comment>
    <comment authorId="0" ref="G31">
      <text>
        <t xml:space="preserve">======
ID#AAAA1ZkIV1Y
TechNoob4    (2023-07-21 01:55:53)
Pass or Fail</t>
      </text>
    </comment>
    <comment authorId="0" ref="J5">
      <text>
        <t xml:space="preserve">======
ID#AAAA1ZkIV1U
TechNoob4    (2023-07-21 01:55:53)
Date Here!</t>
      </text>
    </comment>
    <comment authorId="0" ref="K31">
      <text>
        <t xml:space="preserve">======
ID#AAAA1ZkIV1c
TechNoob4    (2023-07-21 01:55:53)
Pass or Fail</t>
      </text>
    </comment>
  </commentList>
  <extLst>
    <ext uri="GoogleSheetsCustomDataVersion2">
      <go:sheetsCustomData xmlns:go="http://customooxmlschemas.google.com/" r:id="rId1" roundtripDataSignature="AMtx7miovrdhAiI9R8zyENhiwHM1WrU/rg=="/>
    </ext>
  </extLst>
</comments>
</file>

<file path=xl/sharedStrings.xml><?xml version="1.0" encoding="utf-8"?>
<sst xmlns="http://schemas.openxmlformats.org/spreadsheetml/2006/main" count="557" uniqueCount="152">
  <si>
    <r>
      <rPr>
        <rFont val="Arial Black"/>
        <b/>
        <color rgb="FF0B2469"/>
        <sz val="18.0"/>
      </rPr>
      <t>A L T A M E D I C A  I N C O R P O R A T E D</t>
    </r>
    <r>
      <rPr>
        <rFont val="Arial Black"/>
        <b/>
        <color rgb="FF0B2469"/>
        <sz val="11.0"/>
      </rPr>
      <t xml:space="preserve">
</t>
    </r>
    <r>
      <rPr>
        <rFont val="Lucida Handwriting"/>
        <b/>
        <i/>
        <color rgb="FF0B2469"/>
        <sz val="10.0"/>
      </rPr>
      <t>Medical Products You Can Trust!</t>
    </r>
  </si>
  <si>
    <t>CERTIFICATE OF CALIBRATION</t>
  </si>
  <si>
    <t>Certificate Number:</t>
  </si>
  <si>
    <t>Performed by:</t>
  </si>
  <si>
    <t>Company Name:</t>
  </si>
  <si>
    <t>Altamedica Incorporated</t>
  </si>
  <si>
    <t>Address:</t>
  </si>
  <si>
    <t>2nd Floor Masonic Temple Bldg. J.M. Basa Street, Iloilo City</t>
  </si>
  <si>
    <t>Contact Number:</t>
  </si>
  <si>
    <t>Tel#: (033) 508 0208 / (033) 333 1769, Fax#: (033) 508 0208</t>
  </si>
  <si>
    <t>Customer:</t>
  </si>
  <si>
    <t>Equipment:</t>
  </si>
  <si>
    <t>Manufacturer:</t>
  </si>
  <si>
    <t>Model:</t>
  </si>
  <si>
    <t>Manufacture Date:</t>
  </si>
  <si>
    <t>Serial Number:</t>
  </si>
  <si>
    <t>Distributor:</t>
  </si>
  <si>
    <t>As received:</t>
  </si>
  <si>
    <t>As Released:</t>
  </si>
  <si>
    <t>Test Condition:</t>
  </si>
  <si>
    <t>Room Temperature:</t>
  </si>
  <si>
    <t>Relative Humidity:</t>
  </si>
  <si>
    <t>Performed at:</t>
  </si>
  <si>
    <t>Methods and Materials:</t>
  </si>
  <si>
    <t>Method(s):</t>
  </si>
  <si>
    <t>Tri-Level Control Calibration</t>
  </si>
  <si>
    <t>Procedure(s):</t>
  </si>
  <si>
    <t>Hematology Analyzer Work Instruction Manual</t>
  </si>
  <si>
    <t>Material(s) used:</t>
  </si>
  <si>
    <t>YX360TRF Sanwa Multimeter</t>
  </si>
  <si>
    <t>Tri-Level Hematology Control</t>
  </si>
  <si>
    <t>Brand:</t>
  </si>
  <si>
    <t>Lot Number:</t>
  </si>
  <si>
    <t>Expiration Date:</t>
  </si>
  <si>
    <t>Calibration Result:</t>
  </si>
  <si>
    <t>Calibration Date:</t>
  </si>
  <si>
    <t>Calibration Due:</t>
  </si>
  <si>
    <t>Background Test:</t>
  </si>
  <si>
    <t>Repeatability:</t>
  </si>
  <si>
    <t>Accuracy:</t>
  </si>
  <si>
    <t>Conditions/Analysis:</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</si>
  <si>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</si>
  <si>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Noted by:</t>
  </si>
  <si>
    <t>Engr. Cris Ian H. Montero</t>
  </si>
  <si>
    <t>Service Engineer</t>
  </si>
  <si>
    <t>Technical Manager</t>
  </si>
  <si>
    <t>ANALYTICAL DATA</t>
  </si>
  <si>
    <t>Background Test</t>
  </si>
  <si>
    <t>Parameter</t>
  </si>
  <si>
    <t>WBC</t>
  </si>
  <si>
    <t>RBC</t>
  </si>
  <si>
    <t>HGB</t>
  </si>
  <si>
    <t>HCT</t>
  </si>
  <si>
    <t>PLT</t>
  </si>
  <si>
    <t>Unit</t>
  </si>
  <si>
    <t>x10⁹/L</t>
  </si>
  <si>
    <t>x10¹²/L</t>
  </si>
  <si>
    <t>g/L</t>
  </si>
  <si>
    <t>%</t>
  </si>
  <si>
    <t>Acceptable Range</t>
  </si>
  <si>
    <t>Remarks</t>
  </si>
  <si>
    <t>Pass</t>
  </si>
  <si>
    <t>Repeatability</t>
  </si>
  <si>
    <t>MCV</t>
  </si>
  <si>
    <t>MEAN</t>
  </si>
  <si>
    <t>SD</t>
  </si>
  <si>
    <t>CV (%)</t>
  </si>
  <si>
    <t>Allowed CV (%)</t>
  </si>
  <si>
    <t>Pre - Calibration</t>
  </si>
  <si>
    <t>I. Coefficient</t>
  </si>
  <si>
    <t>Coefficient (%)</t>
  </si>
  <si>
    <t>Coeff. Range (%)</t>
  </si>
  <si>
    <t>75 - 125</t>
  </si>
  <si>
    <t>76 - 125</t>
  </si>
  <si>
    <t>77 - 125</t>
  </si>
  <si>
    <t>78 - 125</t>
  </si>
  <si>
    <t>79 - 125</t>
  </si>
  <si>
    <t>II. Control Data</t>
  </si>
  <si>
    <t>Level</t>
  </si>
  <si>
    <t>Para.</t>
  </si>
  <si>
    <t>Measured</t>
  </si>
  <si>
    <t>Target</t>
  </si>
  <si>
    <t>Range</t>
  </si>
  <si>
    <t>Error</t>
  </si>
  <si>
    <t>Low</t>
  </si>
  <si>
    <t>fL</t>
  </si>
  <si>
    <t>Normal</t>
  </si>
  <si>
    <t>High</t>
  </si>
  <si>
    <t>Post Calibration</t>
  </si>
  <si>
    <t>MECHANICAL DATA</t>
  </si>
  <si>
    <t>Needle Position</t>
  </si>
  <si>
    <t>Needle Position 1:</t>
  </si>
  <si>
    <t>Steps</t>
  </si>
  <si>
    <t>Needle Position 2:</t>
  </si>
  <si>
    <t>Needle Position 3:</t>
  </si>
  <si>
    <t>Needle Position 4:</t>
  </si>
  <si>
    <t>Needle Position 5:</t>
  </si>
  <si>
    <t>Pressure</t>
  </si>
  <si>
    <t>Target Value (0 - 4000):</t>
  </si>
  <si>
    <t>Current Value:</t>
  </si>
  <si>
    <t>Test Start Pressure:</t>
  </si>
  <si>
    <t>Test Max Pressure</t>
  </si>
  <si>
    <t>Hemoglobin</t>
  </si>
  <si>
    <t>HGB Blank AD:</t>
  </si>
  <si>
    <t>HGB Feedback:</t>
  </si>
  <si>
    <t>Engineering Parameters</t>
  </si>
  <si>
    <t>WBC Output:</t>
  </si>
  <si>
    <t xml:space="preserve">PLT Burst Lower Limit: </t>
  </si>
  <si>
    <t>WBC Burst Lower Limit:</t>
  </si>
  <si>
    <t>PLT Burst Upper Limit:</t>
  </si>
  <si>
    <t>RBC Output:</t>
  </si>
  <si>
    <t>PLT Output:</t>
  </si>
  <si>
    <t>RBC Burst Lower Limit:</t>
  </si>
  <si>
    <t>Pulse Width Parameter 1:</t>
  </si>
  <si>
    <t>Pulse Width Parameter 2:</t>
  </si>
  <si>
    <t>Pulse Width Parameter 3:</t>
  </si>
  <si>
    <t>Count Time (S):</t>
  </si>
  <si>
    <t>Pulse Width Parameter 4:</t>
  </si>
  <si>
    <t>Warning Time of Clogging (S):</t>
  </si>
  <si>
    <t>Count Wait Time (S):</t>
  </si>
  <si>
    <t>Warning Time of Air Bubble (S):</t>
  </si>
  <si>
    <t>Others</t>
  </si>
  <si>
    <t xml:space="preserve">Hardware alarm reagent amount of correction: </t>
  </si>
  <si>
    <t>ml</t>
  </si>
  <si>
    <r>
      <rPr>
        <rFont val="Arial Black"/>
        <b/>
        <color rgb="FF0B2469"/>
        <sz val="18.0"/>
      </rPr>
      <t>A L T A M E D I C A  I N C O R P O R A T E D</t>
    </r>
    <r>
      <rPr>
        <rFont val="Arial Black"/>
        <b/>
        <color rgb="FF0B2469"/>
        <sz val="11.0"/>
      </rPr>
      <t xml:space="preserve">
</t>
    </r>
    <r>
      <rPr>
        <rFont val="Lucida Handwriting"/>
        <b/>
        <i/>
        <color rgb="FF0B2469"/>
        <sz val="10.0"/>
      </rPr>
      <t>Medical Products You Can Trust!</t>
    </r>
  </si>
  <si>
    <t>Medicus Philippines Incorporated - Molo</t>
  </si>
  <si>
    <t>Locsin St., Barangay Tap-oc, Molo, Iloilo City, 5000 Iloilo City</t>
  </si>
  <si>
    <t>(033) 509 4590</t>
  </si>
  <si>
    <t>3-Part Hematology Analyzer</t>
  </si>
  <si>
    <t>Linear Chemicals</t>
  </si>
  <si>
    <t>STEL-3</t>
  </si>
  <si>
    <t>802002007IEXN</t>
  </si>
  <si>
    <t>Out of Tolerance</t>
  </si>
  <si>
    <t>In Tolerance</t>
  </si>
  <si>
    <t>Medicus Molo - Locsin St, Barangay Tap-oc, Molo, Iloilo City, 5000 Iloilo</t>
  </si>
  <si>
    <t>N/A</t>
  </si>
  <si>
    <t>Biorad Liquicheck Hematology-16</t>
  </si>
  <si>
    <t>77850</t>
  </si>
  <si>
    <t>Leonil C. Cagcon, ECE</t>
  </si>
  <si>
    <t>PRE - CALIBRATION COEFFICIENT</t>
  </si>
  <si>
    <t>PRE - CALIBRATION CONTROL DATA</t>
  </si>
  <si>
    <t>BACKGROUND TEST</t>
  </si>
  <si>
    <t>≤0.2</t>
  </si>
  <si>
    <t>≤0.02</t>
  </si>
  <si>
    <t>≤1</t>
  </si>
  <si>
    <t>≤0.5</t>
  </si>
  <si>
    <t>≤10</t>
  </si>
  <si>
    <t>REPEATABILITY</t>
  </si>
  <si>
    <t>POST - CALIBRATION COEFFICIENT</t>
  </si>
  <si>
    <t>POST - CALIBRATION QUALITY CONTROL DATA</t>
  </si>
  <si>
    <t>Passed! Post calibration parameters are within acceptable limit.</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</si>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</sst>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quot;Date of issue: &quot;mm/dd/yyyy"/>
    <numFmt numFmtId="165" formatCode="0#############"/>
    <numFmt numFmtId="166" formatCode="#,##0\ &quot;°C&quot;"/>
    <numFmt numFmtId="167" formatCode="[$-409]mmmm\ d\,\ yyyy"/>
    <numFmt numFmtId="168" formatCode="&quot;Certificate No.: &quot;############\ "/>
    <numFmt numFmtId="169" formatCode="&quot;≤&quot;###.#0"/>
    <numFmt numFmtId="170" formatCode="&quot;≤&quot;#,###.#0"/>
    <numFmt numFmtId="171" formatCode="\≤#,###.#0"/>
    <numFmt numFmtId="172" formatCode="&quot;+&quot;###"/>
    <numFmt numFmtId="173" formatCode="#,###&quot; rpm&quot;"/>
  </numFmts>
  <fonts count="10">
    <font>
      <sz val="11.0"/>
      <color theme="1"/>
      <name val="Calibri"/>
      <scheme val="minor"/>
    </font>
    <font>
      <b/>
      <sz val="11.0"/>
      <color rgb="FF0B2469"/>
      <name val="Arial Black"/>
    </font>
    <font>
      <sz val="11.0"/>
      <color theme="1"/>
      <name val="Times New Roman"/>
    </font>
    <font>
      <b/>
      <sz val="14.0"/>
      <color theme="1"/>
      <name val="Tahoma"/>
    </font>
    <font>
      <sz val="11.0"/>
      <color theme="1"/>
      <name val="Tahoma"/>
    </font>
    <font>
      <b/>
      <sz val="11.0"/>
      <color theme="1"/>
      <name val="Tahoma"/>
    </font>
    <font/>
    <font>
      <sz val="11.0"/>
      <color theme="1"/>
      <name val="Arial Narrow"/>
    </font>
    <font>
      <sz val="12.0"/>
      <color theme="1"/>
      <name val="Arial Narrow"/>
    </font>
    <font>
      <sz val="9.0"/>
      <color theme="1"/>
      <name val="Arial Narrow"/>
    </font>
  </fonts>
  <fills count="4">
    <fill>
      <patternFill patternType="none"/>
    </fill>
    <fill>
      <patternFill patternType="lightGray"/>
    </fill>
    <fill>
      <patternFill patternType="solid">
        <fgColor rgb="FFDEEAF6"/>
        <bgColor rgb="FFDEEAF6"/>
      </patternFill>
    </fill>
    <fill>
      <patternFill patternType="solid">
        <fgColor rgb="FFBDD6EE"/>
        <bgColor rgb="FFBDD6EE"/>
      </patternFill>
    </fill>
  </fills>
  <borders count="15">
    <border/>
    <border>
      <left/>
      <top/>
      <bottom/>
    </border>
    <border>
      <top/>
      <bottom/>
    </border>
    <border>
      <right/>
      <top/>
      <bottom/>
    </border>
    <border>
      <bottom style="medium">
        <color rgb="FF000000"/>
      </bottom>
    </border>
    <border>
      <top style="medium">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vertical="center"/>
    </xf>
    <xf borderId="0" fillId="0" fontId="3" numFmtId="0" xfId="0" applyAlignment="1" applyFont="1">
      <alignment horizontal="center" vertical="center"/>
    </xf>
    <xf borderId="0" fillId="0" fontId="4" numFmtId="0" xfId="0" applyAlignment="1" applyFont="1">
      <alignment vertical="center"/>
    </xf>
    <xf borderId="0" fillId="0" fontId="4" numFmtId="164" xfId="0" applyAlignment="1" applyFont="1" applyNumberFormat="1">
      <alignment vertical="center"/>
    </xf>
    <xf borderId="0" fillId="0" fontId="4" numFmtId="164" xfId="0" applyAlignment="1" applyFont="1" applyNumberFormat="1">
      <alignment horizontal="left" shrinkToFit="0" vertical="center" wrapText="1"/>
    </xf>
    <xf borderId="0" fillId="0" fontId="4" numFmtId="49" xfId="0" applyAlignment="1" applyFont="1" applyNumberFormat="1">
      <alignment horizontal="left" vertical="center"/>
    </xf>
    <xf borderId="0" fillId="0" fontId="4" numFmtId="0" xfId="0" applyAlignment="1" applyFont="1">
      <alignment horizontal="right" vertical="center"/>
    </xf>
    <xf borderId="0" fillId="0" fontId="4" numFmtId="164" xfId="0" applyAlignment="1" applyFont="1" applyNumberFormat="1">
      <alignment horizontal="center" vertical="center"/>
    </xf>
    <xf borderId="1" fillId="2" fontId="5" numFmtId="0" xfId="0" applyAlignment="1" applyBorder="1" applyFill="1" applyFont="1">
      <alignment horizontal="left" vertical="center"/>
    </xf>
    <xf borderId="2" fillId="0" fontId="6" numFmtId="0" xfId="0" applyBorder="1" applyFont="1"/>
    <xf borderId="3" fillId="0" fontId="6" numFmtId="0" xfId="0" applyBorder="1" applyFont="1"/>
    <xf borderId="0" fillId="0" fontId="4" numFmtId="0" xfId="0" applyAlignment="1" applyFont="1">
      <alignment horizontal="left" vertical="center"/>
    </xf>
    <xf borderId="0" fillId="0" fontId="4" numFmtId="165" xfId="0" applyAlignment="1" applyFont="1" applyNumberFormat="1">
      <alignment horizontal="left" vertical="center"/>
    </xf>
    <xf borderId="0" fillId="0" fontId="4" numFmtId="166" xfId="0" applyAlignment="1" applyFont="1" applyNumberFormat="1">
      <alignment horizontal="left" shrinkToFit="0" vertical="center" wrapText="1"/>
    </xf>
    <xf borderId="0" fillId="0" fontId="4" numFmtId="10" xfId="0" applyAlignment="1" applyFont="1" applyNumberFormat="1">
      <alignment horizontal="left" shrinkToFit="0" vertical="center" wrapText="1"/>
    </xf>
    <xf borderId="0" fillId="0" fontId="4" numFmtId="0" xfId="0" applyAlignment="1" applyFont="1">
      <alignment horizontal="left" shrinkToFit="0" vertical="center" wrapText="1"/>
    </xf>
    <xf borderId="0" fillId="0" fontId="4" numFmtId="165" xfId="0" applyAlignment="1" applyFont="1" applyNumberFormat="1">
      <alignment horizontal="left" shrinkToFit="0" vertical="center" wrapText="1"/>
    </xf>
    <xf borderId="0" fillId="0" fontId="4" numFmtId="0" xfId="0" applyAlignment="1" applyFont="1">
      <alignment horizontal="center" vertical="center"/>
    </xf>
    <xf borderId="0" fillId="0" fontId="4" numFmtId="49" xfId="0" applyAlignment="1" applyFont="1" applyNumberFormat="1">
      <alignment horizontal="left" shrinkToFit="0" vertical="center" wrapText="1"/>
    </xf>
    <xf borderId="0" fillId="0" fontId="4" numFmtId="167" xfId="0" applyAlignment="1" applyFont="1" applyNumberFormat="1">
      <alignment horizontal="left" shrinkToFit="0" vertical="center" wrapText="1"/>
    </xf>
    <xf borderId="0" fillId="0" fontId="4" numFmtId="167" xfId="0" applyAlignment="1" applyFont="1" applyNumberFormat="1">
      <alignment horizontal="left" vertical="center"/>
    </xf>
    <xf borderId="0" fillId="0" fontId="4" numFmtId="14" xfId="0" applyAlignment="1" applyFont="1" applyNumberFormat="1">
      <alignment vertical="center"/>
    </xf>
    <xf borderId="4" fillId="0" fontId="4" numFmtId="0" xfId="0" applyAlignment="1" applyBorder="1" applyFont="1">
      <alignment horizontal="center" vertical="center"/>
    </xf>
    <xf borderId="4" fillId="0" fontId="6" numFmtId="0" xfId="0" applyBorder="1" applyFont="1"/>
    <xf borderId="5" fillId="0" fontId="5" numFmtId="0" xfId="0" applyAlignment="1" applyBorder="1" applyFont="1">
      <alignment horizontal="center" vertical="center"/>
    </xf>
    <xf borderId="5" fillId="0" fontId="6" numFmtId="0" xfId="0" applyBorder="1" applyFont="1"/>
    <xf borderId="0" fillId="0" fontId="5" numFmtId="0" xfId="0" applyAlignment="1" applyFont="1">
      <alignment vertical="center"/>
    </xf>
    <xf borderId="0" fillId="0" fontId="5" numFmtId="0" xfId="0" applyAlignment="1" applyFont="1">
      <alignment horizontal="center" vertical="center"/>
    </xf>
    <xf borderId="0" fillId="0" fontId="3" numFmtId="0" xfId="0" applyAlignment="1" applyFont="1">
      <alignment horizontal="center"/>
    </xf>
    <xf borderId="0" fillId="0" fontId="4" numFmtId="168" xfId="0" applyAlignment="1" applyFont="1" applyNumberFormat="1">
      <alignment horizontal="center" vertical="center"/>
    </xf>
    <xf borderId="1" fillId="2" fontId="5" numFmtId="164" xfId="0" applyAlignment="1" applyBorder="1" applyFont="1" applyNumberFormat="1">
      <alignment horizontal="left" vertical="center"/>
    </xf>
    <xf borderId="6" fillId="0" fontId="4" numFmtId="0" xfId="0" applyAlignment="1" applyBorder="1" applyFont="1">
      <alignment horizontal="center" vertical="center"/>
    </xf>
    <xf borderId="7" fillId="0" fontId="6" numFmtId="0" xfId="0" applyBorder="1" applyFont="1"/>
    <xf borderId="8" fillId="0" fontId="4" numFmtId="0" xfId="0" applyAlignment="1" applyBorder="1" applyFont="1">
      <alignment horizontal="center" vertical="center"/>
    </xf>
    <xf borderId="8" fillId="0" fontId="4" numFmtId="2" xfId="0" applyAlignment="1" applyBorder="1" applyFont="1" applyNumberFormat="1">
      <alignment horizontal="center" vertical="center"/>
    </xf>
    <xf borderId="8" fillId="0" fontId="4" numFmtId="169" xfId="0" applyAlignment="1" applyBorder="1" applyFont="1" applyNumberFormat="1">
      <alignment horizontal="center" vertical="center"/>
    </xf>
    <xf borderId="0" fillId="0" fontId="5" numFmtId="164" xfId="0" applyAlignment="1" applyFont="1" applyNumberFormat="1">
      <alignment horizontal="center" vertical="center"/>
    </xf>
    <xf borderId="8" fillId="0" fontId="4" numFmtId="170" xfId="0" applyAlignment="1" applyBorder="1" applyFont="1" applyNumberFormat="1">
      <alignment horizontal="center" vertical="center"/>
    </xf>
    <xf borderId="8" fillId="0" fontId="4" numFmtId="171" xfId="0" applyAlignment="1" applyBorder="1" applyFont="1" applyNumberFormat="1">
      <alignment horizontal="center" vertical="center"/>
    </xf>
    <xf borderId="0" fillId="0" fontId="5" numFmtId="164" xfId="0" applyAlignment="1" applyFont="1" applyNumberFormat="1">
      <alignment horizontal="left" vertical="center"/>
    </xf>
    <xf borderId="9" fillId="0" fontId="4" numFmtId="0" xfId="0" applyAlignment="1" applyBorder="1" applyFont="1">
      <alignment horizontal="center" vertical="center"/>
    </xf>
    <xf borderId="9" fillId="0" fontId="6" numFmtId="0" xfId="0" applyBorder="1" applyFont="1"/>
    <xf borderId="9" fillId="0" fontId="4" numFmtId="0" xfId="0" applyAlignment="1" applyBorder="1" applyFont="1">
      <alignment vertical="center"/>
    </xf>
    <xf borderId="9" fillId="0" fontId="4" numFmtId="0" xfId="0" applyAlignment="1" applyBorder="1" applyFont="1">
      <alignment horizontal="right" vertical="center"/>
    </xf>
    <xf borderId="0" fillId="0" fontId="4" numFmtId="167" xfId="0" applyAlignment="1" applyFont="1" applyNumberFormat="1">
      <alignment horizontal="center" vertical="center"/>
    </xf>
    <xf borderId="8" fillId="0" fontId="4" numFmtId="167" xfId="0" applyAlignment="1" applyBorder="1" applyFont="1" applyNumberFormat="1">
      <alignment horizontal="center" vertical="center"/>
    </xf>
    <xf borderId="6" fillId="0" fontId="4" numFmtId="167" xfId="0" applyAlignment="1" applyBorder="1" applyFont="1" applyNumberFormat="1">
      <alignment horizontal="center" vertical="center"/>
    </xf>
    <xf borderId="10" fillId="0" fontId="6" numFmtId="0" xfId="0" applyBorder="1" applyFont="1"/>
    <xf borderId="0" fillId="0" fontId="4" numFmtId="167" xfId="0" applyAlignment="1" applyFont="1" applyNumberFormat="1">
      <alignment vertical="center"/>
    </xf>
    <xf borderId="11" fillId="0" fontId="4" numFmtId="0" xfId="0" applyAlignment="1" applyBorder="1" applyFont="1">
      <alignment horizontal="center" vertical="center"/>
    </xf>
    <xf borderId="12" fillId="0" fontId="6" numFmtId="0" xfId="0" applyBorder="1" applyFont="1"/>
    <xf borderId="13" fillId="0" fontId="6" numFmtId="0" xfId="0" applyBorder="1" applyFont="1"/>
    <xf borderId="0" fillId="0" fontId="4" numFmtId="0" xfId="0" applyAlignment="1" applyFont="1">
      <alignment horizontal="left" vertical="top"/>
    </xf>
    <xf borderId="9" fillId="0" fontId="4" numFmtId="172" xfId="0" applyAlignment="1" applyBorder="1" applyFont="1" applyNumberFormat="1">
      <alignment vertical="center"/>
    </xf>
    <xf borderId="10" fillId="0" fontId="4" numFmtId="0" xfId="0" applyAlignment="1" applyBorder="1" applyFont="1">
      <alignment horizontal="center" vertical="center"/>
    </xf>
    <xf borderId="14" fillId="0" fontId="4" numFmtId="0" xfId="0" applyAlignment="1" applyBorder="1" applyFont="1">
      <alignment horizontal="center" vertical="center"/>
    </xf>
    <xf borderId="14" fillId="0" fontId="6" numFmtId="0" xfId="0" applyBorder="1" applyFont="1"/>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vertical="center"/>
    </xf>
    <xf borderId="0" fillId="0" fontId="4" numFmtId="173" xfId="0" applyAlignment="1" applyFont="1" applyNumberFormat="1">
      <alignment vertical="center"/>
    </xf>
    <xf borderId="6" fillId="0" fontId="5" numFmtId="0" xfId="0" applyAlignment="1" applyBorder="1" applyFont="1">
      <alignment horizontal="center" vertical="center"/>
    </xf>
    <xf borderId="1" fillId="3" fontId="5" numFmtId="164" xfId="0" applyAlignment="1" applyBorder="1" applyFill="1" applyFont="1" applyNumberFormat="1">
      <alignment horizontal="left" vertical="center"/>
    </xf>
    <xf borderId="1" fillId="3" fontId="5" numFmtId="0" xfId="0" applyAlignment="1" applyBorder="1" applyFont="1">
      <alignment horizontal="left" vertical="center"/>
    </xf>
  </cellXfs>
  <cellStyles count="1">
    <cellStyle xfId="0" name="Normal" builtinId="0"/>
  </cellStyles>
  <dxfs count="4">
    <dxf>
      <font>
        <color rgb="FFFF0000"/>
      </font>
      <fill>
        <patternFill patternType="none"/>
      </fill>
      <border/>
    </dxf>
    <dxf>
      <font>
        <color rgb="FF00B050"/>
      </font>
      <fill>
        <patternFill patternType="none"/>
      </fill>
      <border/>
    </dxf>
    <dxf>
      <font/>
      <fill>
        <patternFill patternType="solid">
          <fgColor rgb="FFFFE598"/>
          <bgColor rgb="FFFFE598"/>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19050</xdr:rowOff>
    </xdr:from>
    <xdr:ext cx="838200" cy="581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19050</xdr:rowOff>
    </xdr:from>
    <xdr:ext cx="838200" cy="581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14"/>
    <col customWidth="1" min="3" max="8" width="9.14"/>
    <col customWidth="1" min="9" max="9" width="9.86"/>
    <col customWidth="1" min="10" max="16" width="8.14"/>
    <col customWidth="1" min="17" max="17" width="10.0"/>
    <col customWidth="1" min="18" max="26" width="8.14"/>
  </cols>
  <sheetData>
    <row r="1" ht="86.25" customHeight="1">
      <c r="A1" s="1" t="s">
        <v>0</v>
      </c>
      <c r="M1" s="2"/>
      <c r="N1" s="2"/>
      <c r="O1" s="2"/>
      <c r="P1" s="2"/>
      <c r="Q1" s="2"/>
      <c r="R1" s="2"/>
      <c r="S1" s="2"/>
      <c r="T1" s="2"/>
      <c r="U1" s="2"/>
      <c r="V1" s="2"/>
      <c r="W1" s="2"/>
      <c r="X1" s="2"/>
      <c r="Y1" s="2"/>
      <c r="Z1" s="2"/>
    </row>
    <row r="2" ht="6.0" customHeight="1">
      <c r="A2" s="2"/>
      <c r="B2" s="2"/>
      <c r="C2" s="2"/>
      <c r="D2" s="2"/>
      <c r="E2" s="2"/>
      <c r="F2" s="2"/>
      <c r="G2" s="2"/>
      <c r="H2" s="2"/>
      <c r="I2" s="2"/>
      <c r="J2" s="2"/>
      <c r="K2" s="2"/>
      <c r="L2" s="2"/>
      <c r="M2" s="2"/>
      <c r="N2" s="2"/>
      <c r="O2" s="2"/>
      <c r="P2" s="2"/>
      <c r="Q2" s="2"/>
      <c r="R2" s="2"/>
      <c r="S2" s="2"/>
      <c r="T2" s="2"/>
      <c r="U2" s="2"/>
      <c r="V2" s="2"/>
      <c r="W2" s="2"/>
      <c r="X2" s="2"/>
      <c r="Y2" s="2"/>
      <c r="Z2" s="2"/>
    </row>
    <row r="3" ht="21.0" customHeight="1">
      <c r="A3" s="3" t="s">
        <v>1</v>
      </c>
      <c r="M3" s="4"/>
      <c r="N3" s="4"/>
      <c r="O3" s="4"/>
      <c r="P3" s="4"/>
      <c r="Q3" s="4"/>
      <c r="R3" s="4"/>
      <c r="S3" s="4"/>
      <c r="T3" s="4"/>
      <c r="U3" s="4"/>
      <c r="V3" s="4"/>
      <c r="W3" s="4"/>
      <c r="X3" s="4"/>
      <c r="Y3" s="4"/>
      <c r="Z3" s="4"/>
    </row>
    <row r="4" ht="18.0" customHeight="1">
      <c r="A4" s="4"/>
      <c r="B4" s="5"/>
      <c r="C4" s="5"/>
      <c r="D4" s="5"/>
      <c r="E4" s="5"/>
      <c r="F4" s="5"/>
      <c r="G4" s="5"/>
      <c r="H4" s="5"/>
      <c r="I4" s="5"/>
      <c r="J4" s="5"/>
      <c r="K4" s="5"/>
      <c r="L4" s="5"/>
      <c r="M4" s="4"/>
      <c r="N4" s="4"/>
      <c r="O4" s="4"/>
      <c r="P4" s="4"/>
      <c r="Q4" s="4"/>
      <c r="R4" s="4"/>
      <c r="S4" s="4"/>
      <c r="T4" s="4"/>
      <c r="U4" s="4"/>
      <c r="V4" s="4"/>
      <c r="W4" s="4"/>
      <c r="X4" s="4"/>
      <c r="Y4" s="4"/>
      <c r="Z4" s="4"/>
    </row>
    <row r="5" ht="18.0" customHeight="1">
      <c r="A5" s="6" t="s">
        <v>2</v>
      </c>
      <c r="C5" s="7"/>
      <c r="I5" s="8" t="str">
        <f>IF(J5="", "Date:","")</f>
        <v>Date:</v>
      </c>
      <c r="J5" s="9"/>
      <c r="M5" s="4"/>
      <c r="N5" s="4"/>
      <c r="O5" s="4"/>
      <c r="P5" s="4"/>
      <c r="Q5" s="4"/>
      <c r="R5" s="4"/>
      <c r="S5" s="4"/>
      <c r="T5" s="4"/>
      <c r="U5" s="4"/>
      <c r="V5" s="4"/>
      <c r="W5" s="4"/>
      <c r="X5" s="4"/>
      <c r="Y5" s="4"/>
      <c r="Z5" s="4"/>
    </row>
    <row r="6" ht="18.0" customHeight="1">
      <c r="A6" s="10" t="s">
        <v>3</v>
      </c>
      <c r="B6" s="11"/>
      <c r="C6" s="11"/>
      <c r="D6" s="11"/>
      <c r="E6" s="11"/>
      <c r="F6" s="11"/>
      <c r="G6" s="11"/>
      <c r="H6" s="11"/>
      <c r="I6" s="11"/>
      <c r="J6" s="11"/>
      <c r="K6" s="11"/>
      <c r="L6" s="12"/>
      <c r="M6" s="4"/>
      <c r="N6" s="4"/>
      <c r="O6" s="4"/>
      <c r="P6" s="4"/>
      <c r="Q6" s="4"/>
      <c r="R6" s="4"/>
      <c r="S6" s="4"/>
      <c r="T6" s="4"/>
      <c r="U6" s="4"/>
      <c r="V6" s="4"/>
      <c r="W6" s="4"/>
      <c r="X6" s="4"/>
      <c r="Y6" s="4"/>
      <c r="Z6" s="4"/>
    </row>
    <row r="7" ht="18.0" customHeight="1">
      <c r="A7" s="13" t="s">
        <v>4</v>
      </c>
      <c r="C7" s="13" t="s">
        <v>5</v>
      </c>
      <c r="M7" s="4"/>
      <c r="N7" s="4"/>
      <c r="O7" s="4"/>
      <c r="P7" s="4"/>
      <c r="Q7" s="4"/>
      <c r="R7" s="4"/>
      <c r="S7" s="4"/>
      <c r="T7" s="4"/>
      <c r="U7" s="4"/>
      <c r="V7" s="4"/>
      <c r="W7" s="4"/>
      <c r="X7" s="4"/>
      <c r="Y7" s="4"/>
      <c r="Z7" s="4"/>
    </row>
    <row r="8" ht="18.0" customHeight="1">
      <c r="A8" s="13" t="s">
        <v>6</v>
      </c>
      <c r="C8" s="13" t="s">
        <v>7</v>
      </c>
      <c r="M8" s="4"/>
      <c r="N8" s="4"/>
      <c r="O8" s="4"/>
      <c r="P8" s="4"/>
      <c r="Q8" s="4"/>
      <c r="R8" s="4"/>
      <c r="S8" s="4"/>
      <c r="T8" s="4"/>
      <c r="U8" s="4"/>
      <c r="V8" s="4"/>
      <c r="W8" s="4"/>
      <c r="X8" s="4"/>
      <c r="Y8" s="4"/>
      <c r="Z8" s="4"/>
    </row>
    <row r="9" ht="18.0" customHeight="1">
      <c r="A9" s="13" t="s">
        <v>8</v>
      </c>
      <c r="C9" s="14" t="s">
        <v>9</v>
      </c>
      <c r="M9" s="4"/>
      <c r="N9" s="4"/>
      <c r="O9" s="4"/>
      <c r="P9" s="4"/>
      <c r="Q9" s="4"/>
      <c r="R9" s="4"/>
      <c r="S9" s="4"/>
      <c r="T9" s="4"/>
      <c r="U9" s="4"/>
      <c r="V9" s="4"/>
      <c r="W9" s="4"/>
      <c r="X9" s="4"/>
      <c r="Y9" s="4"/>
      <c r="Z9" s="4"/>
    </row>
    <row r="10" ht="18.0" customHeight="1">
      <c r="A10" s="10" t="s">
        <v>10</v>
      </c>
      <c r="B10" s="11"/>
      <c r="C10" s="11"/>
      <c r="D10" s="11"/>
      <c r="E10" s="11"/>
      <c r="F10" s="11"/>
      <c r="G10" s="11"/>
      <c r="H10" s="11"/>
      <c r="I10" s="11"/>
      <c r="J10" s="11"/>
      <c r="K10" s="11"/>
      <c r="L10" s="12"/>
      <c r="M10" s="4"/>
      <c r="N10" s="4"/>
      <c r="O10" s="4"/>
      <c r="P10" s="4"/>
      <c r="Q10" s="4"/>
      <c r="R10" s="4"/>
      <c r="S10" s="4"/>
      <c r="T10" s="4"/>
      <c r="U10" s="4"/>
      <c r="V10" s="4"/>
      <c r="W10" s="4"/>
      <c r="X10" s="4"/>
      <c r="Y10" s="4"/>
      <c r="Z10" s="4"/>
    </row>
    <row r="11" ht="18.0" customHeight="1">
      <c r="A11" s="13" t="s">
        <v>4</v>
      </c>
      <c r="C11" s="13"/>
      <c r="M11" s="4"/>
      <c r="N11" s="4"/>
      <c r="O11" s="4"/>
      <c r="P11" s="4"/>
      <c r="Q11" s="4"/>
      <c r="R11" s="4"/>
      <c r="S11" s="4"/>
      <c r="T11" s="4"/>
      <c r="U11" s="4"/>
      <c r="V11" s="4"/>
      <c r="W11" s="4"/>
      <c r="X11" s="4"/>
      <c r="Y11" s="4"/>
      <c r="Z11" s="4"/>
    </row>
    <row r="12" ht="18.0" customHeight="1">
      <c r="A12" s="13" t="s">
        <v>6</v>
      </c>
      <c r="C12" s="13"/>
      <c r="M12" s="4"/>
      <c r="N12" s="4"/>
      <c r="O12" s="4"/>
      <c r="P12" s="4"/>
      <c r="Q12" s="4"/>
      <c r="R12" s="4"/>
      <c r="S12" s="4"/>
      <c r="T12" s="4"/>
      <c r="U12" s="4"/>
      <c r="V12" s="4"/>
      <c r="W12" s="4"/>
      <c r="X12" s="4"/>
      <c r="Y12" s="4"/>
      <c r="Z12" s="4"/>
    </row>
    <row r="13" ht="18.0" customHeight="1">
      <c r="A13" s="13" t="s">
        <v>8</v>
      </c>
      <c r="C13" s="14"/>
      <c r="M13" s="4"/>
      <c r="N13" s="4"/>
      <c r="O13" s="4"/>
      <c r="P13" s="4"/>
      <c r="Q13" s="4"/>
      <c r="R13" s="4"/>
      <c r="S13" s="4"/>
      <c r="T13" s="4"/>
      <c r="U13" s="4"/>
      <c r="V13" s="4"/>
      <c r="W13" s="4"/>
      <c r="X13" s="4"/>
      <c r="Y13" s="4"/>
      <c r="Z13" s="4"/>
    </row>
    <row r="14" ht="18.0" customHeight="1">
      <c r="A14" s="10" t="s">
        <v>11</v>
      </c>
      <c r="B14" s="11"/>
      <c r="C14" s="11"/>
      <c r="D14" s="11"/>
      <c r="E14" s="11"/>
      <c r="F14" s="11"/>
      <c r="G14" s="11"/>
      <c r="H14" s="11"/>
      <c r="I14" s="11"/>
      <c r="J14" s="11"/>
      <c r="K14" s="11"/>
      <c r="L14" s="12"/>
      <c r="M14" s="4"/>
      <c r="N14" s="4"/>
      <c r="O14" s="4"/>
      <c r="P14" s="4"/>
      <c r="Q14" s="4"/>
      <c r="R14" s="4"/>
      <c r="S14" s="4"/>
      <c r="T14" s="4"/>
      <c r="U14" s="4"/>
      <c r="V14" s="4"/>
      <c r="W14" s="4"/>
      <c r="X14" s="4"/>
      <c r="Y14" s="4"/>
      <c r="Z14" s="4"/>
    </row>
    <row r="15" ht="18.0" customHeight="1">
      <c r="A15" s="13" t="s">
        <v>11</v>
      </c>
      <c r="C15" s="7"/>
      <c r="G15" s="13" t="s">
        <v>12</v>
      </c>
      <c r="I15" s="13"/>
      <c r="M15" s="4"/>
      <c r="N15" s="4"/>
      <c r="O15" s="4"/>
      <c r="P15" s="4"/>
      <c r="Q15" s="4"/>
      <c r="R15" s="4"/>
      <c r="S15" s="4"/>
      <c r="T15" s="4"/>
      <c r="U15" s="4"/>
      <c r="V15" s="4"/>
      <c r="W15" s="4"/>
      <c r="X15" s="4"/>
      <c r="Y15" s="4"/>
      <c r="Z15" s="4"/>
    </row>
    <row r="16" ht="18.0" customHeight="1">
      <c r="A16" s="13" t="s">
        <v>13</v>
      </c>
      <c r="C16" s="7"/>
      <c r="G16" s="13" t="s">
        <v>14</v>
      </c>
      <c r="I16" s="13"/>
      <c r="M16" s="4"/>
      <c r="N16" s="4"/>
      <c r="O16" s="4"/>
      <c r="P16" s="4"/>
      <c r="Q16" s="4"/>
      <c r="R16" s="4"/>
      <c r="S16" s="4"/>
      <c r="T16" s="4"/>
      <c r="U16" s="4"/>
      <c r="V16" s="4"/>
      <c r="W16" s="4"/>
      <c r="X16" s="4"/>
      <c r="Y16" s="4"/>
      <c r="Z16" s="4"/>
    </row>
    <row r="17" ht="18.0" customHeight="1">
      <c r="A17" s="13" t="s">
        <v>15</v>
      </c>
      <c r="C17" s="7"/>
      <c r="G17" s="13" t="s">
        <v>16</v>
      </c>
      <c r="I17" s="13"/>
      <c r="M17" s="4"/>
      <c r="N17" s="4"/>
      <c r="O17" s="4"/>
      <c r="P17" s="4"/>
      <c r="Q17" s="4"/>
      <c r="R17" s="4"/>
      <c r="S17" s="4"/>
      <c r="T17" s="4"/>
      <c r="U17" s="4"/>
      <c r="V17" s="4"/>
      <c r="W17" s="4"/>
      <c r="X17" s="4"/>
      <c r="Y17" s="4"/>
      <c r="Z17" s="4"/>
    </row>
    <row r="18" ht="18.0" customHeight="1">
      <c r="A18" s="13" t="s">
        <v>17</v>
      </c>
      <c r="C18" s="14"/>
      <c r="G18" s="13" t="s">
        <v>18</v>
      </c>
      <c r="I18" s="13"/>
      <c r="M18" s="4"/>
      <c r="N18" s="4"/>
      <c r="O18" s="4"/>
      <c r="P18" s="4"/>
      <c r="Q18" s="4"/>
      <c r="R18" s="4"/>
      <c r="S18" s="4"/>
      <c r="T18" s="4"/>
      <c r="U18" s="4"/>
      <c r="V18" s="4"/>
      <c r="W18" s="4"/>
      <c r="X18" s="4"/>
      <c r="Y18" s="4"/>
      <c r="Z18" s="4"/>
    </row>
    <row r="19" ht="18.0" customHeight="1">
      <c r="A19" s="10" t="s">
        <v>19</v>
      </c>
      <c r="B19" s="11"/>
      <c r="C19" s="11"/>
      <c r="D19" s="11"/>
      <c r="E19" s="11"/>
      <c r="F19" s="11"/>
      <c r="G19" s="11"/>
      <c r="H19" s="11"/>
      <c r="I19" s="11"/>
      <c r="J19" s="11"/>
      <c r="K19" s="11"/>
      <c r="L19" s="12"/>
      <c r="M19" s="4"/>
      <c r="N19" s="4"/>
      <c r="O19" s="4"/>
      <c r="P19" s="4"/>
      <c r="Q19" s="4"/>
      <c r="R19" s="4"/>
      <c r="S19" s="4"/>
      <c r="T19" s="4"/>
      <c r="U19" s="4"/>
      <c r="V19" s="4"/>
      <c r="W19" s="4"/>
      <c r="X19" s="4"/>
      <c r="Y19" s="4"/>
      <c r="Z19" s="4"/>
    </row>
    <row r="20" ht="18.0" customHeight="1">
      <c r="A20" s="13" t="s">
        <v>20</v>
      </c>
      <c r="B20" s="13"/>
      <c r="C20" s="15"/>
      <c r="G20" s="13" t="s">
        <v>21</v>
      </c>
      <c r="H20" s="13"/>
      <c r="I20" s="16"/>
      <c r="M20" s="4"/>
      <c r="N20" s="4"/>
      <c r="O20" s="4"/>
      <c r="P20" s="4"/>
      <c r="Q20" s="4"/>
      <c r="R20" s="4"/>
      <c r="S20" s="4"/>
      <c r="T20" s="4"/>
      <c r="U20" s="4"/>
      <c r="V20" s="4"/>
      <c r="W20" s="4"/>
      <c r="X20" s="4"/>
      <c r="Y20" s="4"/>
      <c r="Z20" s="4"/>
    </row>
    <row r="21" ht="18.0" customHeight="1">
      <c r="A21" s="13" t="s">
        <v>22</v>
      </c>
      <c r="C21" s="7"/>
      <c r="M21" s="4"/>
      <c r="N21" s="4"/>
      <c r="O21" s="4"/>
      <c r="P21" s="4"/>
      <c r="Q21" s="4"/>
      <c r="R21" s="4"/>
      <c r="S21" s="4"/>
      <c r="T21" s="4"/>
      <c r="U21" s="4"/>
      <c r="V21" s="4"/>
      <c r="W21" s="4"/>
      <c r="X21" s="4"/>
      <c r="Y21" s="4"/>
      <c r="Z21" s="4"/>
    </row>
    <row r="22" ht="18.0" customHeight="1">
      <c r="A22" s="10" t="s">
        <v>23</v>
      </c>
      <c r="B22" s="11"/>
      <c r="C22" s="11"/>
      <c r="D22" s="11"/>
      <c r="E22" s="11"/>
      <c r="F22" s="11"/>
      <c r="G22" s="11"/>
      <c r="H22" s="11"/>
      <c r="I22" s="11"/>
      <c r="J22" s="11"/>
      <c r="K22" s="11"/>
      <c r="L22" s="12"/>
      <c r="M22" s="4"/>
      <c r="N22" s="4"/>
      <c r="O22" s="4"/>
      <c r="P22" s="4"/>
      <c r="Q22" s="4"/>
      <c r="R22" s="4"/>
      <c r="S22" s="4"/>
      <c r="T22" s="4"/>
      <c r="U22" s="4"/>
      <c r="V22" s="4"/>
      <c r="W22" s="4"/>
      <c r="X22" s="4"/>
      <c r="Y22" s="4"/>
      <c r="Z22" s="4"/>
    </row>
    <row r="23" ht="18.0" customHeight="1">
      <c r="A23" s="13" t="s">
        <v>24</v>
      </c>
      <c r="C23" s="13" t="s">
        <v>25</v>
      </c>
      <c r="M23" s="4"/>
      <c r="N23" s="4"/>
      <c r="O23" s="4"/>
      <c r="P23" s="4"/>
      <c r="Q23" s="4"/>
      <c r="R23" s="4"/>
      <c r="S23" s="4"/>
      <c r="T23" s="4"/>
      <c r="U23" s="4"/>
      <c r="V23" s="4"/>
      <c r="W23" s="4"/>
      <c r="X23" s="4"/>
      <c r="Y23" s="4"/>
      <c r="Z23" s="4"/>
    </row>
    <row r="24" ht="18.0" customHeight="1">
      <c r="A24" s="13" t="s">
        <v>26</v>
      </c>
      <c r="C24" s="13" t="s">
        <v>27</v>
      </c>
      <c r="M24" s="4"/>
      <c r="N24" s="4"/>
      <c r="O24" s="4"/>
      <c r="P24" s="4"/>
      <c r="Q24" s="4"/>
      <c r="R24" s="4"/>
      <c r="S24" s="4"/>
      <c r="T24" s="4"/>
      <c r="U24" s="4"/>
      <c r="V24" s="4"/>
      <c r="W24" s="4"/>
      <c r="X24" s="4"/>
      <c r="Y24" s="4"/>
      <c r="Z24" s="4"/>
    </row>
    <row r="25" ht="18.0" customHeight="1">
      <c r="A25" s="13" t="s">
        <v>28</v>
      </c>
      <c r="C25" s="17" t="s">
        <v>29</v>
      </c>
      <c r="G25" s="13" t="s">
        <v>15</v>
      </c>
      <c r="I25" s="18"/>
      <c r="M25" s="4"/>
      <c r="N25" s="4"/>
      <c r="O25" s="4"/>
      <c r="P25" s="4"/>
      <c r="Q25" s="4"/>
      <c r="R25" s="4"/>
      <c r="S25" s="4"/>
      <c r="T25" s="4"/>
      <c r="U25" s="4"/>
      <c r="V25" s="4"/>
      <c r="W25" s="4"/>
      <c r="X25" s="4"/>
      <c r="Y25" s="4"/>
      <c r="Z25" s="4"/>
    </row>
    <row r="26" ht="18.0" customHeight="1">
      <c r="A26" s="4"/>
      <c r="B26" s="4"/>
      <c r="C26" s="13" t="s">
        <v>30</v>
      </c>
      <c r="G26" s="13" t="s">
        <v>31</v>
      </c>
      <c r="I26" s="18"/>
      <c r="M26" s="4"/>
      <c r="N26" s="4"/>
      <c r="O26" s="4"/>
      <c r="P26" s="4"/>
      <c r="Q26" s="4"/>
      <c r="R26" s="4"/>
      <c r="S26" s="4"/>
      <c r="T26" s="4"/>
      <c r="U26" s="4"/>
      <c r="V26" s="4"/>
      <c r="W26" s="4"/>
      <c r="X26" s="4"/>
      <c r="Y26" s="4"/>
      <c r="Z26" s="4"/>
    </row>
    <row r="27" ht="18.0" customHeight="1">
      <c r="A27" s="4"/>
      <c r="B27" s="4"/>
      <c r="C27" s="13"/>
      <c r="E27" s="19"/>
      <c r="G27" s="13" t="s">
        <v>32</v>
      </c>
      <c r="I27" s="20"/>
      <c r="M27" s="4"/>
      <c r="N27" s="4"/>
      <c r="O27" s="4"/>
      <c r="P27" s="4"/>
      <c r="Q27" s="4"/>
      <c r="R27" s="4"/>
      <c r="S27" s="4"/>
      <c r="T27" s="4"/>
      <c r="U27" s="4"/>
      <c r="V27" s="4"/>
      <c r="W27" s="4"/>
      <c r="X27" s="4"/>
      <c r="Y27" s="4"/>
      <c r="Z27" s="4"/>
    </row>
    <row r="28" ht="18.0" customHeight="1">
      <c r="A28" s="4"/>
      <c r="B28" s="4"/>
      <c r="C28" s="13"/>
      <c r="E28" s="19"/>
      <c r="G28" s="13" t="s">
        <v>33</v>
      </c>
      <c r="I28" s="21"/>
      <c r="M28" s="4"/>
      <c r="N28" s="4"/>
      <c r="O28" s="4"/>
      <c r="P28" s="4"/>
      <c r="Q28" s="4"/>
      <c r="R28" s="4"/>
      <c r="S28" s="4"/>
      <c r="T28" s="4"/>
      <c r="U28" s="4"/>
      <c r="V28" s="4"/>
      <c r="W28" s="4"/>
      <c r="X28" s="4"/>
      <c r="Y28" s="4"/>
      <c r="Z28" s="4"/>
    </row>
    <row r="29" ht="18.0" customHeight="1">
      <c r="A29" s="10" t="s">
        <v>34</v>
      </c>
      <c r="B29" s="11"/>
      <c r="C29" s="11"/>
      <c r="D29" s="11"/>
      <c r="E29" s="11"/>
      <c r="F29" s="11"/>
      <c r="G29" s="11"/>
      <c r="H29" s="11"/>
      <c r="I29" s="11"/>
      <c r="J29" s="11"/>
      <c r="K29" s="11"/>
      <c r="L29" s="12"/>
      <c r="M29" s="4"/>
      <c r="N29" s="4"/>
      <c r="O29" s="4"/>
      <c r="P29" s="4"/>
      <c r="Q29" s="4"/>
      <c r="R29" s="4"/>
      <c r="S29" s="4"/>
      <c r="T29" s="4"/>
      <c r="U29" s="4"/>
      <c r="V29" s="4"/>
      <c r="W29" s="4"/>
      <c r="X29" s="4"/>
      <c r="Y29" s="4"/>
      <c r="Z29" s="4"/>
    </row>
    <row r="30" ht="18.0" customHeight="1">
      <c r="A30" s="13" t="s">
        <v>35</v>
      </c>
      <c r="C30" s="22"/>
      <c r="G30" s="13" t="s">
        <v>36</v>
      </c>
      <c r="I30" s="22"/>
      <c r="M30" s="4"/>
      <c r="N30" s="4"/>
      <c r="O30" s="4"/>
      <c r="P30" s="4"/>
      <c r="Q30" s="4"/>
      <c r="R30" s="4"/>
      <c r="S30" s="4"/>
      <c r="T30" s="4"/>
      <c r="U30" s="4"/>
      <c r="V30" s="4"/>
      <c r="W30" s="4"/>
      <c r="X30" s="4"/>
      <c r="Y30" s="4"/>
      <c r="Z30" s="4"/>
    </row>
    <row r="31" ht="18.0" customHeight="1">
      <c r="A31" s="13" t="s">
        <v>37</v>
      </c>
      <c r="C31" s="13"/>
      <c r="E31" s="8" t="s">
        <v>38</v>
      </c>
      <c r="G31" s="13"/>
      <c r="I31" s="8" t="s">
        <v>39</v>
      </c>
      <c r="K31" s="13"/>
      <c r="M31" s="4"/>
      <c r="N31" s="4"/>
      <c r="O31" s="4"/>
      <c r="P31" s="4"/>
      <c r="Q31" s="4"/>
      <c r="R31" s="4"/>
      <c r="S31" s="4"/>
      <c r="T31" s="4"/>
      <c r="U31" s="4"/>
      <c r="V31" s="4"/>
      <c r="W31" s="4"/>
      <c r="X31" s="4"/>
      <c r="Y31" s="4"/>
      <c r="Z31" s="4"/>
    </row>
    <row r="32" ht="18.0" customHeight="1">
      <c r="A32" s="4" t="s">
        <v>40</v>
      </c>
      <c r="B32" s="4"/>
      <c r="C32" s="13"/>
      <c r="M32" s="4"/>
      <c r="N32" s="4"/>
      <c r="O32" s="4"/>
      <c r="P32" s="4"/>
      <c r="Q32" s="4"/>
      <c r="R32" s="4"/>
      <c r="S32" s="4"/>
      <c r="T32" s="4"/>
      <c r="U32" s="4"/>
      <c r="V32" s="4"/>
      <c r="W32" s="4"/>
      <c r="X32" s="4"/>
      <c r="Y32" s="4"/>
      <c r="Z32" s="4"/>
    </row>
    <row r="33" ht="18.0" customHeight="1">
      <c r="A33" s="4"/>
      <c r="B33" s="4"/>
      <c r="C33" s="13"/>
      <c r="M33" s="4"/>
      <c r="N33" s="4"/>
      <c r="O33" s="4"/>
      <c r="P33" s="4"/>
      <c r="Q33" s="4"/>
      <c r="R33" s="4"/>
      <c r="S33" s="4"/>
      <c r="T33" s="4"/>
      <c r="U33" s="4"/>
      <c r="V33" s="4"/>
      <c r="W33" s="4"/>
      <c r="X33" s="4"/>
      <c r="Y33" s="4"/>
      <c r="Z33" s="4"/>
    </row>
    <row r="34" ht="18.0" customHeight="1">
      <c r="A34" s="17" t="s">
        <v>41</v>
      </c>
      <c r="M34" s="4"/>
      <c r="N34" s="4"/>
      <c r="O34" s="4"/>
      <c r="P34" s="4"/>
      <c r="Q34" s="4"/>
      <c r="R34" s="4"/>
      <c r="S34" s="4"/>
      <c r="T34" s="4"/>
      <c r="U34" s="4"/>
      <c r="V34" s="4"/>
      <c r="W34" s="4"/>
      <c r="X34" s="4"/>
      <c r="Y34" s="4"/>
      <c r="Z34" s="4"/>
    </row>
    <row r="35" ht="18.0" customHeight="1">
      <c r="M35" s="4"/>
      <c r="N35" s="4"/>
      <c r="O35" s="4"/>
      <c r="P35" s="4"/>
      <c r="Q35" s="4"/>
      <c r="R35" s="4"/>
      <c r="S35" s="4"/>
      <c r="T35" s="4"/>
      <c r="U35" s="4"/>
      <c r="V35" s="4"/>
      <c r="W35" s="4"/>
      <c r="X35" s="4"/>
      <c r="Y35" s="4"/>
      <c r="Z35" s="4"/>
    </row>
    <row r="36" ht="18.0" customHeight="1">
      <c r="M36" s="4"/>
      <c r="N36" s="4"/>
      <c r="O36" s="4"/>
      <c r="P36" s="4"/>
      <c r="Q36" s="4"/>
      <c r="R36" s="4"/>
      <c r="S36" s="4"/>
      <c r="T36" s="4"/>
      <c r="U36" s="4"/>
      <c r="V36" s="4"/>
      <c r="W36" s="4"/>
      <c r="X36" s="4"/>
      <c r="Y36" s="4"/>
      <c r="Z36" s="4"/>
    </row>
    <row r="37" ht="18.0" customHeight="1">
      <c r="M37" s="4"/>
      <c r="N37" s="4"/>
      <c r="O37" s="4"/>
      <c r="P37" s="4"/>
      <c r="Q37" s="23"/>
      <c r="R37" s="4"/>
      <c r="S37" s="4"/>
      <c r="T37" s="4"/>
      <c r="U37" s="4"/>
      <c r="V37" s="4"/>
      <c r="W37" s="4"/>
      <c r="X37" s="4"/>
      <c r="Y37" s="4"/>
      <c r="Z37" s="4"/>
    </row>
    <row r="38" ht="18.0" customHeight="1">
      <c r="M38" s="4"/>
      <c r="N38" s="4"/>
      <c r="O38" s="4"/>
      <c r="P38" s="4"/>
      <c r="Q38" s="4"/>
      <c r="R38" s="4"/>
      <c r="S38" s="4"/>
      <c r="T38" s="4"/>
      <c r="U38" s="4"/>
      <c r="V38" s="4"/>
      <c r="W38" s="4"/>
      <c r="X38" s="4"/>
      <c r="Y38" s="4"/>
      <c r="Z38" s="4"/>
    </row>
    <row r="39" ht="18.0" customHeight="1">
      <c r="A39" s="4" t="s">
        <v>3</v>
      </c>
      <c r="B39" s="4"/>
      <c r="C39" s="4"/>
      <c r="D39" s="4"/>
      <c r="E39" s="4"/>
      <c r="F39" s="4"/>
      <c r="G39" s="4"/>
      <c r="H39" s="4"/>
      <c r="I39" s="4" t="s">
        <v>42</v>
      </c>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24"/>
      <c r="B41" s="25"/>
      <c r="C41" s="25"/>
      <c r="D41" s="4"/>
      <c r="E41" s="4"/>
      <c r="F41" s="4"/>
      <c r="G41" s="4"/>
      <c r="H41" s="4"/>
      <c r="I41" s="24" t="s">
        <v>43</v>
      </c>
      <c r="J41" s="25"/>
      <c r="K41" s="25"/>
      <c r="L41" s="25"/>
      <c r="M41" s="4"/>
      <c r="N41" s="4"/>
      <c r="O41" s="4"/>
      <c r="P41" s="4"/>
      <c r="Q41" s="4"/>
      <c r="R41" s="4"/>
      <c r="S41" s="4"/>
      <c r="T41" s="4"/>
      <c r="U41" s="4"/>
      <c r="V41" s="4"/>
      <c r="W41" s="4"/>
      <c r="X41" s="4"/>
      <c r="Y41" s="4"/>
      <c r="Z41" s="4"/>
    </row>
    <row r="42" ht="18.0" customHeight="1">
      <c r="A42" s="26" t="s">
        <v>44</v>
      </c>
      <c r="B42" s="27"/>
      <c r="C42" s="27"/>
      <c r="D42" s="28"/>
      <c r="E42" s="28"/>
      <c r="F42" s="4"/>
      <c r="G42" s="4"/>
      <c r="H42" s="4"/>
      <c r="I42" s="26" t="s">
        <v>45</v>
      </c>
      <c r="J42" s="27"/>
      <c r="K42" s="27"/>
      <c r="L42" s="27"/>
      <c r="M42" s="4"/>
      <c r="N42" s="4"/>
      <c r="O42" s="4"/>
      <c r="P42" s="4"/>
      <c r="Q42" s="4"/>
      <c r="R42" s="4"/>
      <c r="S42" s="4"/>
      <c r="T42" s="4"/>
      <c r="U42" s="4"/>
      <c r="V42" s="4"/>
      <c r="W42" s="4"/>
      <c r="X42" s="4"/>
      <c r="Y42" s="4"/>
      <c r="Z42" s="4"/>
    </row>
    <row r="43" ht="18.0" customHeight="1">
      <c r="A43" s="29"/>
      <c r="B43" s="29"/>
      <c r="C43" s="29"/>
      <c r="D43" s="28"/>
      <c r="E43" s="28"/>
      <c r="F43" s="4"/>
      <c r="G43" s="4"/>
      <c r="H43" s="4"/>
      <c r="I43" s="29"/>
      <c r="J43" s="29"/>
      <c r="K43" s="29"/>
      <c r="L43" s="29"/>
      <c r="M43" s="4"/>
      <c r="N43" s="4"/>
      <c r="O43" s="4"/>
      <c r="P43" s="4"/>
      <c r="Q43" s="4"/>
      <c r="R43" s="4"/>
      <c r="S43" s="4"/>
      <c r="T43" s="4"/>
      <c r="U43" s="4"/>
      <c r="V43" s="4"/>
      <c r="W43" s="4"/>
      <c r="X43" s="4"/>
      <c r="Y43" s="4"/>
      <c r="Z43" s="4"/>
    </row>
    <row r="44" ht="18.0" customHeight="1">
      <c r="A44" s="30" t="s">
        <v>46</v>
      </c>
      <c r="M44" s="4"/>
      <c r="N44" s="4"/>
      <c r="O44" s="4"/>
      <c r="P44" s="4"/>
      <c r="Q44" s="4"/>
      <c r="R44" s="4"/>
      <c r="S44" s="4"/>
      <c r="T44" s="4"/>
      <c r="U44" s="4"/>
      <c r="V44" s="4"/>
      <c r="W44" s="4"/>
      <c r="X44" s="4"/>
      <c r="Y44" s="4"/>
      <c r="Z44" s="4"/>
    </row>
    <row r="45" ht="18.0" customHeight="1">
      <c r="A45" s="31" t="str">
        <f>"Certificate Number: "&amp;C5</f>
        <v>Certificate Number: </v>
      </c>
      <c r="M45" s="4"/>
      <c r="N45" s="4"/>
      <c r="O45" s="4"/>
      <c r="P45" s="4"/>
      <c r="Q45" s="4"/>
      <c r="R45" s="4"/>
      <c r="S45" s="4"/>
      <c r="T45" s="4"/>
      <c r="U45" s="4"/>
      <c r="V45" s="4"/>
      <c r="W45" s="4"/>
      <c r="X45" s="4"/>
      <c r="Y45" s="4"/>
      <c r="Z45" s="4"/>
    </row>
    <row r="46" ht="18.0" customHeight="1">
      <c r="A46" s="9" t="str">
        <f>J5</f>
        <v/>
      </c>
      <c r="M46" s="4"/>
      <c r="N46" s="4"/>
      <c r="O46" s="4"/>
      <c r="P46" s="4"/>
      <c r="Q46" s="4"/>
      <c r="R46" s="4"/>
      <c r="S46" s="4"/>
      <c r="T46" s="4"/>
      <c r="U46" s="4"/>
      <c r="V46" s="4"/>
      <c r="W46" s="4"/>
      <c r="X46" s="4"/>
      <c r="Y46" s="4"/>
      <c r="Z46" s="4"/>
    </row>
    <row r="47" ht="18.0" customHeight="1">
      <c r="A47" s="32" t="s">
        <v>47</v>
      </c>
      <c r="B47" s="11"/>
      <c r="C47" s="11"/>
      <c r="D47" s="11"/>
      <c r="E47" s="11"/>
      <c r="F47" s="11"/>
      <c r="G47" s="11"/>
      <c r="H47" s="11"/>
      <c r="I47" s="11"/>
      <c r="J47" s="11"/>
      <c r="K47" s="11"/>
      <c r="L47" s="12"/>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33" t="s">
        <v>48</v>
      </c>
      <c r="D49" s="34"/>
      <c r="E49" s="35" t="s">
        <v>49</v>
      </c>
      <c r="F49" s="35" t="s">
        <v>50</v>
      </c>
      <c r="G49" s="35" t="s">
        <v>51</v>
      </c>
      <c r="H49" s="35" t="s">
        <v>52</v>
      </c>
      <c r="I49" s="35" t="s">
        <v>53</v>
      </c>
      <c r="J49" s="4"/>
      <c r="K49" s="4"/>
      <c r="L49" s="4"/>
      <c r="M49" s="4"/>
      <c r="N49" s="4"/>
      <c r="O49" s="4"/>
      <c r="P49" s="4"/>
      <c r="Q49" s="4"/>
      <c r="R49" s="4"/>
      <c r="S49" s="4"/>
      <c r="T49" s="4"/>
      <c r="U49" s="4"/>
      <c r="V49" s="4"/>
      <c r="W49" s="4"/>
      <c r="X49" s="4"/>
      <c r="Y49" s="4"/>
      <c r="Z49" s="4"/>
    </row>
    <row r="50" ht="18.0" customHeight="1">
      <c r="A50" s="4"/>
      <c r="B50" s="4"/>
      <c r="C50" s="33" t="s">
        <v>54</v>
      </c>
      <c r="D50" s="34"/>
      <c r="E50" s="36" t="s">
        <v>55</v>
      </c>
      <c r="F50" s="36" t="s">
        <v>56</v>
      </c>
      <c r="G50" s="36" t="s">
        <v>57</v>
      </c>
      <c r="H50" s="36" t="s">
        <v>58</v>
      </c>
      <c r="I50" s="36" t="s">
        <v>55</v>
      </c>
      <c r="J50" s="4"/>
      <c r="K50" s="4"/>
      <c r="L50" s="4"/>
      <c r="M50" s="4"/>
      <c r="N50" s="4"/>
      <c r="O50" s="4"/>
      <c r="P50" s="4"/>
      <c r="Q50" s="4"/>
      <c r="R50" s="4"/>
      <c r="S50" s="4"/>
      <c r="T50" s="4"/>
      <c r="U50" s="4"/>
      <c r="V50" s="4"/>
      <c r="W50" s="4"/>
      <c r="X50" s="4"/>
      <c r="Y50" s="4"/>
      <c r="Z50" s="4"/>
    </row>
    <row r="51" ht="18.0" customHeight="1">
      <c r="A51" s="4"/>
      <c r="B51" s="4"/>
      <c r="C51" s="33" t="s">
        <v>59</v>
      </c>
      <c r="D51" s="34"/>
      <c r="E51" s="37">
        <v>0.2</v>
      </c>
      <c r="F51" s="37">
        <v>0.02</v>
      </c>
      <c r="G51" s="37">
        <v>1.0</v>
      </c>
      <c r="H51" s="37">
        <v>0.5</v>
      </c>
      <c r="I51" s="37">
        <v>10.0</v>
      </c>
      <c r="J51" s="4"/>
      <c r="K51" s="4"/>
      <c r="L51" s="4"/>
      <c r="M51" s="4"/>
      <c r="N51" s="4"/>
      <c r="O51" s="4"/>
      <c r="P51" s="4"/>
      <c r="Q51" s="4"/>
      <c r="R51" s="4"/>
      <c r="S51" s="4"/>
      <c r="T51" s="4"/>
      <c r="U51" s="4"/>
      <c r="V51" s="4"/>
      <c r="W51" s="4"/>
      <c r="X51" s="4"/>
      <c r="Y51" s="4"/>
      <c r="Z51" s="4"/>
    </row>
    <row r="52" ht="18.0" customHeight="1">
      <c r="A52" s="4"/>
      <c r="B52" s="4"/>
      <c r="C52" s="33" t="s">
        <v>47</v>
      </c>
      <c r="D52" s="34"/>
      <c r="E52" s="36"/>
      <c r="F52" s="36"/>
      <c r="G52" s="36"/>
      <c r="H52" s="36"/>
      <c r="I52" s="36"/>
      <c r="J52" s="4"/>
      <c r="K52" s="4"/>
      <c r="L52" s="4"/>
      <c r="M52" s="4"/>
      <c r="N52" s="4"/>
      <c r="O52" s="4"/>
      <c r="P52" s="4"/>
      <c r="Q52" s="4"/>
      <c r="R52" s="4"/>
      <c r="S52" s="4"/>
      <c r="T52" s="4"/>
      <c r="U52" s="4"/>
      <c r="V52" s="4"/>
      <c r="W52" s="4"/>
      <c r="X52" s="4"/>
      <c r="Y52" s="4"/>
      <c r="Z52" s="4"/>
    </row>
    <row r="53" ht="18.0" customHeight="1">
      <c r="A53" s="4"/>
      <c r="B53" s="4"/>
      <c r="C53" s="33" t="s">
        <v>60</v>
      </c>
      <c r="D53" s="34"/>
      <c r="E53" s="36" t="str">
        <f>IF(E52&gt;E51,"Fail","Pass")</f>
        <v>Pass</v>
      </c>
      <c r="F53" s="36" t="s">
        <v>61</v>
      </c>
      <c r="G53" s="36" t="s">
        <v>61</v>
      </c>
      <c r="H53" s="36" t="s">
        <v>61</v>
      </c>
      <c r="I53" s="36" t="s">
        <v>61</v>
      </c>
      <c r="J53" s="4"/>
      <c r="K53" s="4"/>
      <c r="L53" s="4"/>
      <c r="M53" s="4"/>
      <c r="N53" s="4"/>
      <c r="O53" s="4"/>
      <c r="P53" s="4"/>
      <c r="Q53" s="4"/>
      <c r="R53" s="4"/>
      <c r="S53" s="4"/>
      <c r="T53" s="4"/>
      <c r="U53" s="4"/>
      <c r="V53" s="4"/>
      <c r="W53" s="4"/>
      <c r="X53" s="4"/>
      <c r="Y53" s="4"/>
      <c r="Z53" s="4"/>
    </row>
    <row r="54" ht="18.0" customHeight="1">
      <c r="A54" s="38"/>
      <c r="B54" s="38"/>
      <c r="C54" s="38"/>
      <c r="D54" s="38"/>
      <c r="E54" s="38"/>
      <c r="F54" s="38"/>
      <c r="G54" s="38"/>
      <c r="H54" s="38"/>
      <c r="I54" s="38"/>
      <c r="J54" s="38"/>
      <c r="K54" s="38"/>
      <c r="L54" s="38"/>
      <c r="M54" s="4"/>
      <c r="N54" s="4"/>
      <c r="O54" s="4"/>
      <c r="P54" s="4"/>
      <c r="Q54" s="4"/>
      <c r="R54" s="4"/>
      <c r="S54" s="4"/>
      <c r="T54" s="4"/>
      <c r="U54" s="4"/>
      <c r="V54" s="4"/>
      <c r="W54" s="4"/>
      <c r="X54" s="4"/>
      <c r="Y54" s="4"/>
      <c r="Z54" s="4"/>
    </row>
    <row r="55" ht="18.0" customHeight="1">
      <c r="A55" s="32" t="s">
        <v>62</v>
      </c>
      <c r="B55" s="11"/>
      <c r="C55" s="11"/>
      <c r="D55" s="11"/>
      <c r="E55" s="11"/>
      <c r="F55" s="11"/>
      <c r="G55" s="11"/>
      <c r="H55" s="11"/>
      <c r="I55" s="11"/>
      <c r="J55" s="11"/>
      <c r="K55" s="11"/>
      <c r="L55" s="12"/>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33" t="s">
        <v>48</v>
      </c>
      <c r="D57" s="34"/>
      <c r="E57" s="35" t="s">
        <v>49</v>
      </c>
      <c r="F57" s="35" t="s">
        <v>50</v>
      </c>
      <c r="G57" s="35" t="s">
        <v>51</v>
      </c>
      <c r="H57" s="35" t="s">
        <v>63</v>
      </c>
      <c r="I57" s="35" t="s">
        <v>53</v>
      </c>
      <c r="J57" s="4"/>
      <c r="K57" s="4"/>
      <c r="L57" s="4"/>
      <c r="M57" s="4"/>
      <c r="N57" s="4"/>
      <c r="O57" s="4"/>
      <c r="P57" s="4"/>
      <c r="Q57" s="4"/>
      <c r="R57" s="4"/>
      <c r="S57" s="4"/>
      <c r="T57" s="4"/>
      <c r="U57" s="4"/>
      <c r="V57" s="4"/>
      <c r="W57" s="4"/>
      <c r="X57" s="4"/>
      <c r="Y57" s="4"/>
      <c r="Z57" s="4"/>
    </row>
    <row r="58" ht="18.0" customHeight="1">
      <c r="A58" s="4"/>
      <c r="B58" s="4"/>
      <c r="C58" s="33">
        <v>1.0</v>
      </c>
      <c r="D58" s="34"/>
      <c r="E58" s="36"/>
      <c r="F58" s="36"/>
      <c r="G58" s="36"/>
      <c r="H58" s="36"/>
      <c r="I58" s="36"/>
      <c r="J58" s="4"/>
      <c r="K58" s="4"/>
      <c r="L58" s="4"/>
      <c r="M58" s="4"/>
      <c r="N58" s="4"/>
      <c r="O58" s="4"/>
      <c r="P58" s="4"/>
      <c r="Q58" s="4"/>
      <c r="R58" s="4"/>
      <c r="S58" s="4"/>
      <c r="T58" s="4"/>
      <c r="U58" s="4"/>
      <c r="V58" s="4"/>
      <c r="W58" s="4"/>
      <c r="X58" s="4"/>
      <c r="Y58" s="4"/>
      <c r="Z58" s="4"/>
    </row>
    <row r="59" ht="18.0" customHeight="1">
      <c r="A59" s="4"/>
      <c r="B59" s="4"/>
      <c r="C59" s="33">
        <v>2.0</v>
      </c>
      <c r="D59" s="34"/>
      <c r="E59" s="36"/>
      <c r="F59" s="36"/>
      <c r="G59" s="36"/>
      <c r="H59" s="36"/>
      <c r="I59" s="36"/>
      <c r="J59" s="4"/>
      <c r="K59" s="4"/>
      <c r="L59" s="4"/>
      <c r="M59" s="4"/>
      <c r="N59" s="4"/>
      <c r="O59" s="4"/>
      <c r="P59" s="4"/>
      <c r="Q59" s="4"/>
      <c r="R59" s="4"/>
      <c r="S59" s="4"/>
      <c r="T59" s="4"/>
      <c r="U59" s="4"/>
      <c r="V59" s="4"/>
      <c r="W59" s="4"/>
      <c r="X59" s="4"/>
      <c r="Y59" s="4"/>
      <c r="Z59" s="4"/>
    </row>
    <row r="60" ht="18.0" customHeight="1">
      <c r="A60" s="4"/>
      <c r="B60" s="4"/>
      <c r="C60" s="33">
        <v>3.0</v>
      </c>
      <c r="D60" s="34"/>
      <c r="E60" s="36"/>
      <c r="F60" s="36"/>
      <c r="G60" s="36"/>
      <c r="H60" s="36"/>
      <c r="I60" s="36"/>
      <c r="J60" s="4"/>
      <c r="K60" s="4"/>
      <c r="L60" s="4"/>
      <c r="M60" s="4"/>
      <c r="N60" s="4"/>
      <c r="O60" s="4"/>
      <c r="P60" s="4"/>
      <c r="Q60" s="4"/>
      <c r="R60" s="4"/>
      <c r="S60" s="4"/>
      <c r="T60" s="4"/>
      <c r="U60" s="4"/>
      <c r="V60" s="4"/>
      <c r="W60" s="4"/>
      <c r="X60" s="4"/>
      <c r="Y60" s="4"/>
      <c r="Z60" s="4"/>
    </row>
    <row r="61" ht="18.0" customHeight="1">
      <c r="A61" s="4"/>
      <c r="B61" s="4"/>
      <c r="C61" s="33">
        <v>4.0</v>
      </c>
      <c r="D61" s="34"/>
      <c r="E61" s="36"/>
      <c r="F61" s="36"/>
      <c r="G61" s="36"/>
      <c r="H61" s="36"/>
      <c r="I61" s="36"/>
      <c r="J61" s="4"/>
      <c r="K61" s="4"/>
      <c r="L61" s="4"/>
      <c r="M61" s="4"/>
      <c r="N61" s="4"/>
      <c r="O61" s="4"/>
      <c r="P61" s="4"/>
      <c r="Q61" s="4"/>
      <c r="R61" s="4"/>
      <c r="S61" s="4"/>
      <c r="T61" s="4"/>
      <c r="U61" s="4"/>
      <c r="V61" s="4"/>
      <c r="W61" s="4"/>
      <c r="X61" s="4"/>
      <c r="Y61" s="4"/>
      <c r="Z61" s="4"/>
    </row>
    <row r="62" ht="18.0" customHeight="1">
      <c r="A62" s="4"/>
      <c r="B62" s="4"/>
      <c r="C62" s="33">
        <v>5.0</v>
      </c>
      <c r="D62" s="34"/>
      <c r="E62" s="36"/>
      <c r="F62" s="36"/>
      <c r="G62" s="36"/>
      <c r="H62" s="36"/>
      <c r="I62" s="36"/>
      <c r="J62" s="4"/>
      <c r="K62" s="4"/>
      <c r="L62" s="4"/>
      <c r="M62" s="4"/>
      <c r="N62" s="4"/>
      <c r="O62" s="4"/>
      <c r="P62" s="4"/>
      <c r="Q62" s="4"/>
      <c r="R62" s="4"/>
      <c r="S62" s="4"/>
      <c r="T62" s="4"/>
      <c r="U62" s="4"/>
      <c r="V62" s="4"/>
      <c r="W62" s="4"/>
      <c r="X62" s="4"/>
      <c r="Y62" s="4"/>
      <c r="Z62" s="4"/>
    </row>
    <row r="63" ht="18.0" customHeight="1">
      <c r="A63" s="4"/>
      <c r="B63" s="4"/>
      <c r="C63" s="33" t="s">
        <v>64</v>
      </c>
      <c r="D63" s="34"/>
      <c r="E63" s="36" t="str">
        <f>ifAVERAGE(E58:E62)</f>
        <v>#NAME?</v>
      </c>
      <c r="F63" s="36" t="str">
        <f t="shared" ref="F63:I63" si="1">AVERAGE(F58:F62)</f>
        <v>#DIV/0!</v>
      </c>
      <c r="G63" s="36" t="str">
        <f t="shared" si="1"/>
        <v>#DIV/0!</v>
      </c>
      <c r="H63" s="36" t="str">
        <f t="shared" si="1"/>
        <v>#DIV/0!</v>
      </c>
      <c r="I63" s="36" t="str">
        <f t="shared" si="1"/>
        <v>#DIV/0!</v>
      </c>
      <c r="J63" s="4"/>
      <c r="K63" s="4"/>
      <c r="L63" s="4"/>
      <c r="M63" s="4"/>
      <c r="N63" s="4"/>
      <c r="O63" s="4"/>
      <c r="P63" s="4"/>
      <c r="Q63" s="4"/>
      <c r="R63" s="4"/>
      <c r="S63" s="4"/>
      <c r="T63" s="4"/>
      <c r="U63" s="4"/>
      <c r="V63" s="4"/>
      <c r="W63" s="4"/>
      <c r="X63" s="4"/>
      <c r="Y63" s="4"/>
      <c r="Z63" s="4"/>
    </row>
    <row r="64" ht="18.0" customHeight="1">
      <c r="A64" s="4"/>
      <c r="B64" s="4"/>
      <c r="C64" s="33" t="s">
        <v>65</v>
      </c>
      <c r="D64" s="34"/>
      <c r="E64" s="36" t="str">
        <f t="shared" ref="E64:I64" si="2">_xlfn.STDEV.S((E58:E62))</f>
        <v>#DIV/0!</v>
      </c>
      <c r="F64" s="36" t="str">
        <f t="shared" si="2"/>
        <v>#DIV/0!</v>
      </c>
      <c r="G64" s="36" t="str">
        <f t="shared" si="2"/>
        <v>#DIV/0!</v>
      </c>
      <c r="H64" s="36" t="str">
        <f t="shared" si="2"/>
        <v>#DIV/0!</v>
      </c>
      <c r="I64" s="36" t="str">
        <f t="shared" si="2"/>
        <v>#DIV/0!</v>
      </c>
      <c r="J64" s="4"/>
      <c r="K64" s="4"/>
      <c r="L64" s="4"/>
      <c r="M64" s="4"/>
      <c r="N64" s="4"/>
      <c r="O64" s="4"/>
      <c r="P64" s="4"/>
      <c r="Q64" s="4"/>
      <c r="R64" s="4"/>
      <c r="S64" s="4"/>
      <c r="T64" s="4"/>
      <c r="U64" s="4"/>
      <c r="V64" s="4"/>
      <c r="W64" s="4"/>
      <c r="X64" s="4"/>
      <c r="Y64" s="4"/>
      <c r="Z64" s="4"/>
    </row>
    <row r="65" ht="18.0" customHeight="1">
      <c r="A65" s="4"/>
      <c r="B65" s="4"/>
      <c r="C65" s="33" t="s">
        <v>66</v>
      </c>
      <c r="D65" s="34"/>
      <c r="E65" s="36" t="str">
        <f t="shared" ref="E65:I65" si="3">100*(E64/E63)</f>
        <v>#DIV/0!</v>
      </c>
      <c r="F65" s="36" t="str">
        <f t="shared" si="3"/>
        <v>#DIV/0!</v>
      </c>
      <c r="G65" s="36" t="str">
        <f t="shared" si="3"/>
        <v>#DIV/0!</v>
      </c>
      <c r="H65" s="36" t="str">
        <f t="shared" si="3"/>
        <v>#DIV/0!</v>
      </c>
      <c r="I65" s="36" t="str">
        <f t="shared" si="3"/>
        <v>#DIV/0!</v>
      </c>
      <c r="J65" s="4"/>
      <c r="K65" s="4"/>
      <c r="L65" s="4"/>
      <c r="M65" s="4"/>
      <c r="N65" s="4"/>
      <c r="O65" s="4"/>
      <c r="P65" s="4"/>
      <c r="Q65" s="4"/>
      <c r="R65" s="4"/>
      <c r="S65" s="4"/>
      <c r="T65" s="4"/>
      <c r="U65" s="4"/>
      <c r="V65" s="4"/>
      <c r="W65" s="4"/>
      <c r="X65" s="4"/>
      <c r="Y65" s="4"/>
      <c r="Z65" s="4"/>
    </row>
    <row r="66" ht="18.0" customHeight="1">
      <c r="A66" s="4"/>
      <c r="B66" s="4"/>
      <c r="C66" s="33" t="s">
        <v>67</v>
      </c>
      <c r="D66" s="34"/>
      <c r="E66" s="39">
        <v>2.0</v>
      </c>
      <c r="F66" s="40">
        <v>1.5</v>
      </c>
      <c r="G66" s="40">
        <v>1.5</v>
      </c>
      <c r="H66" s="40">
        <v>0.4</v>
      </c>
      <c r="I66" s="40">
        <v>4.0</v>
      </c>
      <c r="J66" s="4"/>
      <c r="K66" s="4"/>
      <c r="L66" s="4"/>
      <c r="M66" s="4"/>
      <c r="N66" s="4"/>
      <c r="O66" s="4"/>
      <c r="P66" s="4"/>
      <c r="Q66" s="4"/>
      <c r="R66" s="4"/>
      <c r="S66" s="4"/>
      <c r="T66" s="4"/>
      <c r="U66" s="4"/>
      <c r="V66" s="4"/>
      <c r="W66" s="4"/>
      <c r="X66" s="4"/>
      <c r="Y66" s="4"/>
      <c r="Z66" s="4"/>
    </row>
    <row r="67" ht="18.0" customHeight="1">
      <c r="A67" s="4"/>
      <c r="B67" s="4"/>
      <c r="C67" s="33" t="s">
        <v>60</v>
      </c>
      <c r="D67" s="34"/>
      <c r="E67" s="36" t="str">
        <f t="shared" ref="E67:I67" si="4">IF(E65&gt;E66,"Fail","Pass")</f>
        <v>#DIV/0!</v>
      </c>
      <c r="F67" s="36" t="str">
        <f t="shared" si="4"/>
        <v>#DIV/0!</v>
      </c>
      <c r="G67" s="36" t="str">
        <f t="shared" si="4"/>
        <v>#DIV/0!</v>
      </c>
      <c r="H67" s="36" t="str">
        <f t="shared" si="4"/>
        <v>#DIV/0!</v>
      </c>
      <c r="I67" s="36" t="str">
        <f t="shared" si="4"/>
        <v>#DIV/0!</v>
      </c>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32" t="s">
        <v>68</v>
      </c>
      <c r="B69" s="11"/>
      <c r="C69" s="11"/>
      <c r="D69" s="11"/>
      <c r="E69" s="11"/>
      <c r="F69" s="11"/>
      <c r="G69" s="11"/>
      <c r="H69" s="11"/>
      <c r="I69" s="11"/>
      <c r="J69" s="11"/>
      <c r="K69" s="11"/>
      <c r="L69" s="12"/>
      <c r="M69" s="4"/>
      <c r="N69" s="4"/>
      <c r="O69" s="4"/>
      <c r="P69" s="4"/>
      <c r="Q69" s="4"/>
      <c r="R69" s="4"/>
      <c r="S69" s="4"/>
      <c r="T69" s="4"/>
      <c r="U69" s="4"/>
      <c r="V69" s="4"/>
      <c r="W69" s="4"/>
      <c r="X69" s="4"/>
      <c r="Y69" s="4"/>
      <c r="Z69" s="4"/>
    </row>
    <row r="70" ht="18.0" customHeight="1">
      <c r="A70" s="28" t="s">
        <v>69</v>
      </c>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33" t="s">
        <v>48</v>
      </c>
      <c r="D71" s="34"/>
      <c r="E71" s="35" t="s">
        <v>49</v>
      </c>
      <c r="F71" s="35" t="s">
        <v>50</v>
      </c>
      <c r="G71" s="35" t="s">
        <v>51</v>
      </c>
      <c r="H71" s="35" t="s">
        <v>63</v>
      </c>
      <c r="I71" s="35" t="s">
        <v>53</v>
      </c>
      <c r="J71" s="4"/>
      <c r="K71" s="4"/>
      <c r="L71" s="4"/>
      <c r="M71" s="4"/>
      <c r="N71" s="4"/>
      <c r="O71" s="4"/>
      <c r="P71" s="4"/>
      <c r="Q71" s="4"/>
      <c r="R71" s="4"/>
      <c r="S71" s="4"/>
      <c r="T71" s="4"/>
      <c r="U71" s="4"/>
      <c r="V71" s="4"/>
      <c r="W71" s="4"/>
      <c r="X71" s="4"/>
      <c r="Y71" s="4"/>
      <c r="Z71" s="4"/>
    </row>
    <row r="72" ht="18.0" customHeight="1">
      <c r="A72" s="4"/>
      <c r="B72" s="4"/>
      <c r="C72" s="33" t="s">
        <v>70</v>
      </c>
      <c r="D72" s="34"/>
      <c r="E72" s="36"/>
      <c r="F72" s="36"/>
      <c r="G72" s="36"/>
      <c r="H72" s="36"/>
      <c r="I72" s="36"/>
      <c r="J72" s="4"/>
      <c r="K72" s="4"/>
      <c r="L72" s="4"/>
      <c r="M72" s="4"/>
      <c r="N72" s="4"/>
      <c r="O72" s="4"/>
      <c r="P72" s="4"/>
      <c r="Q72" s="4"/>
      <c r="R72" s="4"/>
      <c r="S72" s="4"/>
      <c r="T72" s="4"/>
      <c r="U72" s="4"/>
      <c r="V72" s="4"/>
      <c r="W72" s="4"/>
      <c r="X72" s="4"/>
      <c r="Y72" s="4"/>
      <c r="Z72" s="4"/>
    </row>
    <row r="73" ht="18.0" customHeight="1">
      <c r="A73" s="4"/>
      <c r="B73" s="4"/>
      <c r="C73" s="33" t="s">
        <v>71</v>
      </c>
      <c r="D73" s="34"/>
      <c r="E73" s="36" t="s">
        <v>72</v>
      </c>
      <c r="F73" s="36" t="s">
        <v>73</v>
      </c>
      <c r="G73" s="36" t="s">
        <v>74</v>
      </c>
      <c r="H73" s="36" t="s">
        <v>75</v>
      </c>
      <c r="I73" s="36" t="s">
        <v>76</v>
      </c>
      <c r="J73" s="4"/>
      <c r="K73" s="4"/>
      <c r="L73" s="4"/>
      <c r="M73" s="4"/>
      <c r="N73" s="4"/>
      <c r="O73" s="4"/>
      <c r="P73" s="4"/>
      <c r="Q73" s="4"/>
      <c r="R73" s="4"/>
      <c r="S73" s="4"/>
      <c r="T73" s="4"/>
      <c r="U73" s="4"/>
      <c r="V73" s="4"/>
      <c r="W73" s="4"/>
      <c r="X73" s="4"/>
      <c r="Y73" s="4"/>
      <c r="Z73" s="4"/>
    </row>
    <row r="74" ht="18.0" customHeight="1">
      <c r="A74" s="4"/>
      <c r="B74" s="4"/>
      <c r="C74" s="33" t="s">
        <v>60</v>
      </c>
      <c r="D74" s="34"/>
      <c r="E74" s="36" t="str">
        <f t="shared" ref="E74:I74" si="5">IF(E72&lt;75, "Fail", IF(E72&gt;100, "Fail","Pass"))</f>
        <v>Fail</v>
      </c>
      <c r="F74" s="36" t="str">
        <f t="shared" si="5"/>
        <v>Fail</v>
      </c>
      <c r="G74" s="36" t="str">
        <f t="shared" si="5"/>
        <v>Fail</v>
      </c>
      <c r="H74" s="36" t="str">
        <f t="shared" si="5"/>
        <v>Fail</v>
      </c>
      <c r="I74" s="36" t="str">
        <f t="shared" si="5"/>
        <v>Fail</v>
      </c>
      <c r="J74" s="4"/>
      <c r="K74" s="4"/>
      <c r="L74" s="4"/>
      <c r="M74" s="4"/>
      <c r="N74" s="4"/>
      <c r="O74" s="4"/>
      <c r="P74" s="4"/>
      <c r="Q74" s="4"/>
      <c r="R74" s="4"/>
      <c r="S74" s="4"/>
      <c r="T74" s="4"/>
      <c r="U74" s="4"/>
      <c r="V74" s="4"/>
      <c r="W74" s="4"/>
      <c r="X74" s="4"/>
      <c r="Y74" s="4"/>
      <c r="Z74" s="4"/>
    </row>
    <row r="75" ht="18.0" customHeight="1">
      <c r="A75" s="38"/>
      <c r="B75" s="38"/>
      <c r="C75" s="38"/>
      <c r="D75" s="38"/>
      <c r="E75" s="38"/>
      <c r="F75" s="38"/>
      <c r="G75" s="38"/>
      <c r="H75" s="38"/>
      <c r="I75" s="38"/>
      <c r="J75" s="38"/>
      <c r="K75" s="38"/>
      <c r="L75" s="38"/>
      <c r="M75" s="4"/>
      <c r="N75" s="4"/>
      <c r="O75" s="4"/>
      <c r="P75" s="4"/>
      <c r="Q75" s="4"/>
      <c r="R75" s="4"/>
      <c r="S75" s="4"/>
      <c r="T75" s="4"/>
      <c r="U75" s="4"/>
      <c r="V75" s="4"/>
      <c r="W75" s="4"/>
      <c r="X75" s="4"/>
      <c r="Y75" s="4"/>
      <c r="Z75" s="4"/>
    </row>
    <row r="76" ht="18.0" customHeight="1">
      <c r="A76" s="41" t="s">
        <v>77</v>
      </c>
      <c r="M76" s="4"/>
      <c r="N76" s="4"/>
      <c r="O76" s="4"/>
      <c r="P76" s="4"/>
      <c r="Q76" s="4"/>
      <c r="R76" s="4"/>
      <c r="S76" s="4"/>
      <c r="T76" s="4"/>
      <c r="U76" s="4"/>
      <c r="V76" s="4"/>
      <c r="W76" s="4"/>
      <c r="X76" s="4"/>
      <c r="Y76" s="4"/>
      <c r="Z76" s="4"/>
    </row>
    <row r="77" ht="18.0" customHeight="1">
      <c r="A77" s="13" t="s">
        <v>32</v>
      </c>
      <c r="C77" s="42"/>
      <c r="D77" s="43"/>
      <c r="E77" s="43"/>
      <c r="F77" s="43"/>
      <c r="G77" s="44"/>
      <c r="H77" s="45" t="s">
        <v>33</v>
      </c>
      <c r="I77" s="43"/>
      <c r="J77" s="46"/>
      <c r="M77" s="4"/>
      <c r="N77" s="4"/>
      <c r="O77" s="4"/>
      <c r="P77" s="4"/>
      <c r="Q77" s="4"/>
      <c r="R77" s="4"/>
      <c r="S77" s="4"/>
      <c r="T77" s="4"/>
      <c r="U77" s="4"/>
      <c r="V77" s="4"/>
      <c r="W77" s="4"/>
      <c r="X77" s="4"/>
      <c r="Y77" s="4"/>
      <c r="Z77" s="4"/>
    </row>
    <row r="78" ht="18.0" customHeight="1">
      <c r="A78" s="4"/>
      <c r="B78" s="35" t="s">
        <v>78</v>
      </c>
      <c r="C78" s="35" t="s">
        <v>54</v>
      </c>
      <c r="D78" s="35" t="s">
        <v>79</v>
      </c>
      <c r="E78" s="47" t="s">
        <v>80</v>
      </c>
      <c r="F78" s="47" t="s">
        <v>81</v>
      </c>
      <c r="G78" s="47" t="s">
        <v>82</v>
      </c>
      <c r="H78" s="47" t="s">
        <v>83</v>
      </c>
      <c r="I78" s="48" t="s">
        <v>60</v>
      </c>
      <c r="J78" s="49"/>
      <c r="K78" s="34"/>
      <c r="L78" s="50"/>
      <c r="M78" s="4"/>
      <c r="N78" s="4"/>
      <c r="O78" s="4"/>
      <c r="P78" s="4"/>
      <c r="Q78" s="4"/>
      <c r="R78" s="4"/>
      <c r="S78" s="4"/>
      <c r="T78" s="4"/>
      <c r="U78" s="4"/>
      <c r="V78" s="4"/>
      <c r="W78" s="4"/>
      <c r="X78" s="4"/>
      <c r="Y78" s="4"/>
      <c r="Z78" s="4"/>
    </row>
    <row r="79" ht="18.0" customHeight="1">
      <c r="A79" s="4"/>
      <c r="B79" s="51" t="s">
        <v>84</v>
      </c>
      <c r="C79" s="36" t="s">
        <v>55</v>
      </c>
      <c r="D79" s="35" t="s">
        <v>49</v>
      </c>
      <c r="E79" s="36"/>
      <c r="F79" s="36"/>
      <c r="G79" s="36"/>
      <c r="H79" s="35">
        <f t="shared" ref="H79:H96" si="6">ABS(E79-F79)</f>
        <v>0</v>
      </c>
      <c r="I79" s="48" t="str">
        <f t="shared" ref="I79:I96" si="7">IF(E79="","No Data",IF(H79&gt;G79,"Fail","Pass"))</f>
        <v>No Data</v>
      </c>
      <c r="J79" s="49"/>
      <c r="K79" s="34"/>
      <c r="L79" s="4"/>
      <c r="M79" s="4"/>
      <c r="N79" s="4"/>
      <c r="O79" s="4"/>
      <c r="P79" s="4"/>
      <c r="Q79" s="4"/>
      <c r="R79" s="4"/>
      <c r="S79" s="4"/>
      <c r="T79" s="4"/>
      <c r="U79" s="4"/>
      <c r="V79" s="4"/>
      <c r="W79" s="4"/>
      <c r="X79" s="4"/>
      <c r="Y79" s="4"/>
      <c r="Z79" s="4"/>
    </row>
    <row r="80" ht="18.0" customHeight="1">
      <c r="A80" s="4"/>
      <c r="B80" s="52"/>
      <c r="C80" s="36" t="s">
        <v>56</v>
      </c>
      <c r="D80" s="35" t="s">
        <v>50</v>
      </c>
      <c r="E80" s="36"/>
      <c r="F80" s="36"/>
      <c r="G80" s="36"/>
      <c r="H80" s="35">
        <f t="shared" si="6"/>
        <v>0</v>
      </c>
      <c r="I80" s="48" t="str">
        <f t="shared" si="7"/>
        <v>No Data</v>
      </c>
      <c r="J80" s="49"/>
      <c r="K80" s="34"/>
      <c r="L80" s="4"/>
      <c r="M80" s="4"/>
      <c r="N80" s="4"/>
      <c r="O80" s="4"/>
      <c r="P80" s="4"/>
      <c r="Q80" s="4"/>
      <c r="R80" s="4"/>
      <c r="S80" s="4"/>
      <c r="T80" s="4"/>
      <c r="U80" s="4"/>
      <c r="V80" s="4"/>
      <c r="W80" s="4"/>
      <c r="X80" s="4"/>
      <c r="Y80" s="4"/>
      <c r="Z80" s="4"/>
    </row>
    <row r="81" ht="18.0" customHeight="1">
      <c r="A81" s="4"/>
      <c r="B81" s="52"/>
      <c r="C81" s="36" t="s">
        <v>57</v>
      </c>
      <c r="D81" s="35" t="s">
        <v>51</v>
      </c>
      <c r="E81" s="36"/>
      <c r="F81" s="36"/>
      <c r="G81" s="36"/>
      <c r="H81" s="35">
        <f t="shared" si="6"/>
        <v>0</v>
      </c>
      <c r="I81" s="48" t="str">
        <f t="shared" si="7"/>
        <v>No Data</v>
      </c>
      <c r="J81" s="49"/>
      <c r="K81" s="34"/>
      <c r="L81" s="4"/>
      <c r="M81" s="4"/>
      <c r="N81" s="4"/>
      <c r="O81" s="4"/>
      <c r="P81" s="4"/>
      <c r="Q81" s="4"/>
      <c r="R81" s="4"/>
      <c r="S81" s="4"/>
      <c r="T81" s="4"/>
      <c r="U81" s="4"/>
      <c r="V81" s="4"/>
      <c r="W81" s="4"/>
      <c r="X81" s="4"/>
      <c r="Y81" s="4"/>
      <c r="Z81" s="4"/>
    </row>
    <row r="82" ht="18.0" customHeight="1">
      <c r="A82" s="4"/>
      <c r="B82" s="52"/>
      <c r="C82" s="36" t="s">
        <v>55</v>
      </c>
      <c r="D82" s="35" t="s">
        <v>53</v>
      </c>
      <c r="E82" s="36"/>
      <c r="F82" s="36"/>
      <c r="G82" s="36"/>
      <c r="H82" s="35">
        <f t="shared" si="6"/>
        <v>0</v>
      </c>
      <c r="I82" s="48" t="str">
        <f t="shared" si="7"/>
        <v>No Data</v>
      </c>
      <c r="J82" s="49"/>
      <c r="K82" s="34"/>
      <c r="L82" s="4"/>
      <c r="M82" s="4"/>
      <c r="N82" s="4"/>
      <c r="O82" s="4"/>
      <c r="P82" s="4"/>
      <c r="Q82" s="4"/>
      <c r="R82" s="4"/>
      <c r="S82" s="4"/>
      <c r="T82" s="4"/>
      <c r="U82" s="4"/>
      <c r="V82" s="4"/>
      <c r="W82" s="4"/>
      <c r="X82" s="4"/>
      <c r="Y82" s="4"/>
      <c r="Z82" s="4"/>
    </row>
    <row r="83" ht="18.0" customHeight="1">
      <c r="A83" s="4"/>
      <c r="B83" s="52"/>
      <c r="C83" s="35" t="s">
        <v>58</v>
      </c>
      <c r="D83" s="35" t="s">
        <v>52</v>
      </c>
      <c r="E83" s="36"/>
      <c r="F83" s="36"/>
      <c r="G83" s="36"/>
      <c r="H83" s="35">
        <f t="shared" si="6"/>
        <v>0</v>
      </c>
      <c r="I83" s="48" t="str">
        <f t="shared" si="7"/>
        <v>No Data</v>
      </c>
      <c r="J83" s="49"/>
      <c r="K83" s="34"/>
      <c r="L83" s="4"/>
      <c r="M83" s="4"/>
      <c r="N83" s="4"/>
      <c r="O83" s="4"/>
      <c r="P83" s="4"/>
      <c r="Q83" s="4"/>
      <c r="R83" s="4"/>
      <c r="S83" s="4"/>
      <c r="T83" s="4"/>
      <c r="U83" s="4"/>
      <c r="V83" s="4"/>
      <c r="W83" s="4"/>
      <c r="X83" s="4"/>
      <c r="Y83" s="4"/>
      <c r="Z83" s="4"/>
    </row>
    <row r="84" ht="18.0" customHeight="1">
      <c r="A84" s="4"/>
      <c r="B84" s="53"/>
      <c r="C84" s="35" t="s">
        <v>85</v>
      </c>
      <c r="D84" s="35" t="s">
        <v>63</v>
      </c>
      <c r="E84" s="36"/>
      <c r="F84" s="36"/>
      <c r="G84" s="36"/>
      <c r="H84" s="35">
        <f t="shared" si="6"/>
        <v>0</v>
      </c>
      <c r="I84" s="48" t="str">
        <f t="shared" si="7"/>
        <v>No Data</v>
      </c>
      <c r="J84" s="49"/>
      <c r="K84" s="34"/>
      <c r="L84" s="4"/>
      <c r="M84" s="4"/>
      <c r="N84" s="4"/>
      <c r="O84" s="4"/>
      <c r="P84" s="4"/>
      <c r="Q84" s="4"/>
      <c r="R84" s="4"/>
      <c r="S84" s="4"/>
      <c r="T84" s="4"/>
      <c r="U84" s="4"/>
      <c r="V84" s="4"/>
      <c r="W84" s="4"/>
      <c r="X84" s="4"/>
      <c r="Y84" s="4"/>
      <c r="Z84" s="4"/>
    </row>
    <row r="85" ht="18.0" customHeight="1">
      <c r="A85" s="4"/>
      <c r="B85" s="51" t="s">
        <v>86</v>
      </c>
      <c r="C85" s="36" t="s">
        <v>55</v>
      </c>
      <c r="D85" s="35" t="s">
        <v>49</v>
      </c>
      <c r="E85" s="36"/>
      <c r="F85" s="36"/>
      <c r="G85" s="36"/>
      <c r="H85" s="35">
        <f t="shared" si="6"/>
        <v>0</v>
      </c>
      <c r="I85" s="48" t="str">
        <f t="shared" si="7"/>
        <v>No Data</v>
      </c>
      <c r="J85" s="49"/>
      <c r="K85" s="34"/>
      <c r="L85" s="4"/>
      <c r="M85" s="4"/>
      <c r="N85" s="4"/>
      <c r="O85" s="4"/>
      <c r="P85" s="4"/>
      <c r="Q85" s="4"/>
      <c r="R85" s="4"/>
      <c r="S85" s="4"/>
      <c r="T85" s="4"/>
      <c r="U85" s="4"/>
      <c r="V85" s="4"/>
      <c r="W85" s="4"/>
      <c r="X85" s="4"/>
      <c r="Y85" s="4"/>
      <c r="Z85" s="4"/>
    </row>
    <row r="86" ht="18.0" customHeight="1">
      <c r="A86" s="4"/>
      <c r="B86" s="52"/>
      <c r="C86" s="36" t="s">
        <v>56</v>
      </c>
      <c r="D86" s="35" t="s">
        <v>50</v>
      </c>
      <c r="E86" s="36"/>
      <c r="F86" s="36"/>
      <c r="G86" s="36"/>
      <c r="H86" s="35">
        <f t="shared" si="6"/>
        <v>0</v>
      </c>
      <c r="I86" s="48" t="str">
        <f t="shared" si="7"/>
        <v>No Data</v>
      </c>
      <c r="J86" s="49"/>
      <c r="K86" s="34"/>
      <c r="L86" s="4"/>
      <c r="M86" s="4"/>
      <c r="N86" s="4"/>
      <c r="O86" s="4"/>
      <c r="P86" s="4"/>
      <c r="Q86" s="4"/>
      <c r="R86" s="4"/>
      <c r="S86" s="4"/>
      <c r="T86" s="4"/>
      <c r="U86" s="4"/>
      <c r="V86" s="4"/>
      <c r="W86" s="4"/>
      <c r="X86" s="4"/>
      <c r="Y86" s="4"/>
      <c r="Z86" s="4"/>
    </row>
    <row r="87" ht="18.0" customHeight="1">
      <c r="A87" s="4"/>
      <c r="B87" s="52"/>
      <c r="C87" s="36" t="s">
        <v>57</v>
      </c>
      <c r="D87" s="35" t="s">
        <v>51</v>
      </c>
      <c r="E87" s="36"/>
      <c r="F87" s="36"/>
      <c r="G87" s="36"/>
      <c r="H87" s="35">
        <f t="shared" si="6"/>
        <v>0</v>
      </c>
      <c r="I87" s="48" t="str">
        <f t="shared" si="7"/>
        <v>No Data</v>
      </c>
      <c r="J87" s="49"/>
      <c r="K87" s="34"/>
      <c r="L87" s="4"/>
      <c r="M87" s="4"/>
      <c r="N87" s="4"/>
      <c r="O87" s="4"/>
      <c r="P87" s="4"/>
      <c r="Q87" s="4"/>
      <c r="R87" s="4"/>
      <c r="S87" s="4"/>
      <c r="T87" s="4"/>
      <c r="U87" s="4"/>
      <c r="V87" s="4"/>
      <c r="W87" s="4"/>
      <c r="X87" s="4"/>
      <c r="Y87" s="4"/>
      <c r="Z87" s="4"/>
    </row>
    <row r="88" ht="18.0" customHeight="1">
      <c r="A88" s="4"/>
      <c r="B88" s="52"/>
      <c r="C88" s="36" t="s">
        <v>55</v>
      </c>
      <c r="D88" s="35" t="s">
        <v>53</v>
      </c>
      <c r="E88" s="36"/>
      <c r="F88" s="36"/>
      <c r="G88" s="36"/>
      <c r="H88" s="35">
        <f t="shared" si="6"/>
        <v>0</v>
      </c>
      <c r="I88" s="48" t="str">
        <f t="shared" si="7"/>
        <v>No Data</v>
      </c>
      <c r="J88" s="49"/>
      <c r="K88" s="34"/>
      <c r="L88" s="4"/>
      <c r="M88" s="4"/>
      <c r="N88" s="4"/>
      <c r="O88" s="4"/>
      <c r="P88" s="4"/>
      <c r="Q88" s="4"/>
      <c r="R88" s="4"/>
      <c r="S88" s="4"/>
      <c r="T88" s="4"/>
      <c r="U88" s="4"/>
      <c r="V88" s="4"/>
      <c r="W88" s="4"/>
      <c r="X88" s="4"/>
      <c r="Y88" s="4"/>
      <c r="Z88" s="4"/>
    </row>
    <row r="89" ht="18.0" customHeight="1">
      <c r="A89" s="4"/>
      <c r="B89" s="52"/>
      <c r="C89" s="35" t="s">
        <v>58</v>
      </c>
      <c r="D89" s="35" t="s">
        <v>52</v>
      </c>
      <c r="E89" s="36"/>
      <c r="F89" s="36"/>
      <c r="G89" s="36"/>
      <c r="H89" s="35">
        <f t="shared" si="6"/>
        <v>0</v>
      </c>
      <c r="I89" s="48" t="str">
        <f t="shared" si="7"/>
        <v>No Data</v>
      </c>
      <c r="J89" s="49"/>
      <c r="K89" s="34"/>
      <c r="L89" s="4"/>
      <c r="M89" s="4"/>
      <c r="N89" s="4"/>
      <c r="O89" s="4"/>
      <c r="P89" s="4"/>
      <c r="Q89" s="4"/>
      <c r="R89" s="4"/>
      <c r="S89" s="4"/>
      <c r="T89" s="4"/>
      <c r="U89" s="4"/>
      <c r="V89" s="4"/>
      <c r="W89" s="4"/>
      <c r="X89" s="4"/>
      <c r="Y89" s="4"/>
      <c r="Z89" s="4"/>
    </row>
    <row r="90" ht="18.0" customHeight="1">
      <c r="A90" s="4"/>
      <c r="B90" s="53"/>
      <c r="C90" s="35" t="s">
        <v>85</v>
      </c>
      <c r="D90" s="35" t="s">
        <v>63</v>
      </c>
      <c r="E90" s="36"/>
      <c r="F90" s="36"/>
      <c r="G90" s="36"/>
      <c r="H90" s="35">
        <f t="shared" si="6"/>
        <v>0</v>
      </c>
      <c r="I90" s="48" t="str">
        <f t="shared" si="7"/>
        <v>No Data</v>
      </c>
      <c r="J90" s="49"/>
      <c r="K90" s="34"/>
      <c r="L90" s="4"/>
      <c r="M90" s="4"/>
      <c r="N90" s="4"/>
      <c r="O90" s="4"/>
      <c r="P90" s="4"/>
      <c r="Q90" s="4"/>
      <c r="R90" s="4"/>
      <c r="S90" s="4"/>
      <c r="T90" s="4"/>
      <c r="U90" s="4"/>
      <c r="V90" s="4"/>
      <c r="W90" s="4"/>
      <c r="X90" s="4"/>
      <c r="Y90" s="4"/>
      <c r="Z90" s="4"/>
    </row>
    <row r="91" ht="18.0" customHeight="1">
      <c r="A91" s="4"/>
      <c r="B91" s="51" t="s">
        <v>87</v>
      </c>
      <c r="C91" s="36" t="s">
        <v>55</v>
      </c>
      <c r="D91" s="35" t="s">
        <v>49</v>
      </c>
      <c r="E91" s="36"/>
      <c r="F91" s="36"/>
      <c r="G91" s="36"/>
      <c r="H91" s="35">
        <f t="shared" si="6"/>
        <v>0</v>
      </c>
      <c r="I91" s="48" t="str">
        <f t="shared" si="7"/>
        <v>No Data</v>
      </c>
      <c r="J91" s="49"/>
      <c r="K91" s="34"/>
      <c r="L91" s="4"/>
      <c r="M91" s="4"/>
      <c r="N91" s="4"/>
      <c r="O91" s="4"/>
      <c r="P91" s="4"/>
      <c r="Q91" s="4"/>
      <c r="R91" s="4"/>
      <c r="S91" s="4"/>
      <c r="T91" s="4"/>
      <c r="U91" s="4"/>
      <c r="V91" s="4"/>
      <c r="W91" s="4"/>
      <c r="X91" s="4"/>
      <c r="Y91" s="4"/>
      <c r="Z91" s="4"/>
    </row>
    <row r="92" ht="18.0" customHeight="1">
      <c r="A92" s="4"/>
      <c r="B92" s="52"/>
      <c r="C92" s="36" t="s">
        <v>56</v>
      </c>
      <c r="D92" s="35" t="s">
        <v>50</v>
      </c>
      <c r="E92" s="36"/>
      <c r="F92" s="36"/>
      <c r="G92" s="36"/>
      <c r="H92" s="35">
        <f t="shared" si="6"/>
        <v>0</v>
      </c>
      <c r="I92" s="48" t="str">
        <f t="shared" si="7"/>
        <v>No Data</v>
      </c>
      <c r="J92" s="49"/>
      <c r="K92" s="34"/>
      <c r="L92" s="4"/>
      <c r="M92" s="4"/>
      <c r="N92" s="4"/>
      <c r="O92" s="4"/>
      <c r="P92" s="4"/>
      <c r="Q92" s="4"/>
      <c r="R92" s="4"/>
      <c r="S92" s="4"/>
      <c r="T92" s="4"/>
      <c r="U92" s="4"/>
      <c r="V92" s="4"/>
      <c r="W92" s="4"/>
      <c r="X92" s="4"/>
      <c r="Y92" s="4"/>
      <c r="Z92" s="4"/>
    </row>
    <row r="93" ht="18.0" customHeight="1">
      <c r="A93" s="4"/>
      <c r="B93" s="52"/>
      <c r="C93" s="36" t="s">
        <v>57</v>
      </c>
      <c r="D93" s="35" t="s">
        <v>51</v>
      </c>
      <c r="E93" s="36"/>
      <c r="F93" s="36"/>
      <c r="G93" s="36"/>
      <c r="H93" s="35">
        <f t="shared" si="6"/>
        <v>0</v>
      </c>
      <c r="I93" s="48" t="str">
        <f t="shared" si="7"/>
        <v>No Data</v>
      </c>
      <c r="J93" s="49"/>
      <c r="K93" s="34"/>
      <c r="L93" s="4"/>
      <c r="M93" s="4"/>
      <c r="N93" s="4"/>
      <c r="O93" s="4"/>
      <c r="P93" s="4"/>
      <c r="Q93" s="4"/>
      <c r="R93" s="4"/>
      <c r="S93" s="4"/>
      <c r="T93" s="4"/>
      <c r="U93" s="4"/>
      <c r="V93" s="4"/>
      <c r="W93" s="4"/>
      <c r="X93" s="4"/>
      <c r="Y93" s="4"/>
      <c r="Z93" s="4"/>
    </row>
    <row r="94" ht="18.0" customHeight="1">
      <c r="A94" s="4"/>
      <c r="B94" s="52"/>
      <c r="C94" s="36" t="s">
        <v>55</v>
      </c>
      <c r="D94" s="35" t="s">
        <v>53</v>
      </c>
      <c r="E94" s="36"/>
      <c r="F94" s="36"/>
      <c r="G94" s="36"/>
      <c r="H94" s="35">
        <f t="shared" si="6"/>
        <v>0</v>
      </c>
      <c r="I94" s="48" t="str">
        <f t="shared" si="7"/>
        <v>No Data</v>
      </c>
      <c r="J94" s="49"/>
      <c r="K94" s="34"/>
      <c r="L94" s="4"/>
      <c r="M94" s="4"/>
      <c r="N94" s="4"/>
      <c r="O94" s="4"/>
      <c r="P94" s="4"/>
      <c r="Q94" s="4"/>
      <c r="R94" s="4"/>
      <c r="S94" s="4"/>
      <c r="T94" s="4"/>
      <c r="U94" s="4"/>
      <c r="V94" s="4"/>
      <c r="W94" s="4"/>
      <c r="X94" s="4"/>
      <c r="Y94" s="4"/>
      <c r="Z94" s="4"/>
    </row>
    <row r="95" ht="18.0" customHeight="1">
      <c r="A95" s="4"/>
      <c r="B95" s="52"/>
      <c r="C95" s="35" t="s">
        <v>58</v>
      </c>
      <c r="D95" s="35" t="s">
        <v>52</v>
      </c>
      <c r="E95" s="36"/>
      <c r="F95" s="36"/>
      <c r="G95" s="36"/>
      <c r="H95" s="35">
        <f t="shared" si="6"/>
        <v>0</v>
      </c>
      <c r="I95" s="48" t="str">
        <f t="shared" si="7"/>
        <v>No Data</v>
      </c>
      <c r="J95" s="49"/>
      <c r="K95" s="34"/>
      <c r="L95" s="4"/>
      <c r="M95" s="4"/>
      <c r="N95" s="4"/>
      <c r="O95" s="4"/>
      <c r="P95" s="4"/>
      <c r="Q95" s="4"/>
      <c r="R95" s="4"/>
      <c r="S95" s="4"/>
      <c r="T95" s="4"/>
      <c r="U95" s="4"/>
      <c r="V95" s="4"/>
      <c r="W95" s="4"/>
      <c r="X95" s="4"/>
      <c r="Y95" s="4"/>
      <c r="Z95" s="4"/>
    </row>
    <row r="96" ht="18.0" customHeight="1">
      <c r="A96" s="4"/>
      <c r="B96" s="53"/>
      <c r="C96" s="35" t="s">
        <v>85</v>
      </c>
      <c r="D96" s="35" t="s">
        <v>63</v>
      </c>
      <c r="E96" s="36"/>
      <c r="F96" s="36"/>
      <c r="G96" s="36"/>
      <c r="H96" s="35">
        <f t="shared" si="6"/>
        <v>0</v>
      </c>
      <c r="I96" s="48" t="str">
        <f t="shared" si="7"/>
        <v>No Data</v>
      </c>
      <c r="J96" s="49"/>
      <c r="K96" s="3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32" t="s">
        <v>88</v>
      </c>
      <c r="B98" s="11"/>
      <c r="C98" s="11"/>
      <c r="D98" s="11"/>
      <c r="E98" s="11"/>
      <c r="F98" s="11"/>
      <c r="G98" s="11"/>
      <c r="H98" s="11"/>
      <c r="I98" s="11"/>
      <c r="J98" s="11"/>
      <c r="K98" s="11"/>
      <c r="L98" s="12"/>
      <c r="M98" s="4"/>
      <c r="N98" s="4"/>
      <c r="O98" s="4"/>
      <c r="P98" s="4"/>
      <c r="Q98" s="4"/>
      <c r="R98" s="4"/>
      <c r="S98" s="4"/>
      <c r="T98" s="4"/>
      <c r="U98" s="4"/>
      <c r="V98" s="4"/>
      <c r="W98" s="4"/>
      <c r="X98" s="4"/>
      <c r="Y98" s="4"/>
      <c r="Z98" s="4"/>
    </row>
    <row r="99" ht="18.0" customHeight="1">
      <c r="A99" s="28" t="s">
        <v>69</v>
      </c>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13" t="s">
        <v>32</v>
      </c>
      <c r="C100" s="42"/>
      <c r="D100" s="43"/>
      <c r="E100" s="43"/>
      <c r="F100" s="43"/>
      <c r="G100" s="44"/>
      <c r="H100" s="45" t="s">
        <v>33</v>
      </c>
      <c r="I100" s="43"/>
      <c r="J100" s="46"/>
      <c r="M100" s="4"/>
      <c r="N100" s="4"/>
      <c r="O100" s="4"/>
      <c r="P100" s="4"/>
      <c r="Q100" s="4"/>
      <c r="R100" s="4"/>
      <c r="S100" s="4"/>
      <c r="T100" s="4"/>
      <c r="U100" s="4"/>
      <c r="V100" s="4"/>
      <c r="W100" s="4"/>
      <c r="X100" s="4"/>
      <c r="Y100" s="4"/>
      <c r="Z100" s="4"/>
    </row>
    <row r="101" ht="18.0" customHeight="1">
      <c r="A101" s="4"/>
      <c r="B101" s="4"/>
      <c r="C101" s="33" t="s">
        <v>48</v>
      </c>
      <c r="D101" s="34"/>
      <c r="E101" s="35" t="s">
        <v>49</v>
      </c>
      <c r="F101" s="35" t="s">
        <v>50</v>
      </c>
      <c r="G101" s="35" t="s">
        <v>51</v>
      </c>
      <c r="H101" s="35" t="s">
        <v>63</v>
      </c>
      <c r="I101" s="35" t="s">
        <v>53</v>
      </c>
      <c r="J101" s="4"/>
      <c r="K101" s="4"/>
      <c r="L101" s="4"/>
      <c r="M101" s="4"/>
      <c r="N101" s="4"/>
      <c r="O101" s="4"/>
      <c r="P101" s="4"/>
      <c r="Q101" s="4"/>
      <c r="R101" s="4"/>
      <c r="S101" s="4"/>
      <c r="T101" s="4"/>
      <c r="U101" s="4"/>
      <c r="V101" s="4"/>
      <c r="W101" s="4"/>
      <c r="X101" s="4"/>
      <c r="Y101" s="4"/>
      <c r="Z101" s="4"/>
    </row>
    <row r="102" ht="18.0" customHeight="1">
      <c r="A102" s="4"/>
      <c r="B102" s="4"/>
      <c r="C102" s="33" t="s">
        <v>70</v>
      </c>
      <c r="D102" s="34"/>
      <c r="E102" s="36"/>
      <c r="F102" s="36"/>
      <c r="G102" s="36"/>
      <c r="H102" s="36"/>
      <c r="I102" s="36"/>
      <c r="J102" s="4"/>
      <c r="K102" s="4"/>
      <c r="L102" s="4"/>
      <c r="M102" s="4"/>
      <c r="N102" s="4"/>
      <c r="O102" s="4"/>
      <c r="P102" s="4"/>
      <c r="Q102" s="4"/>
      <c r="R102" s="4"/>
      <c r="S102" s="4"/>
      <c r="T102" s="4"/>
      <c r="U102" s="4"/>
      <c r="V102" s="4"/>
      <c r="W102" s="4"/>
      <c r="X102" s="4"/>
      <c r="Y102" s="4"/>
      <c r="Z102" s="4"/>
    </row>
    <row r="103" ht="18.0" customHeight="1">
      <c r="A103" s="4"/>
      <c r="B103" s="4"/>
      <c r="C103" s="33" t="s">
        <v>71</v>
      </c>
      <c r="D103" s="34"/>
      <c r="E103" s="36" t="s">
        <v>72</v>
      </c>
      <c r="F103" s="36" t="s">
        <v>73</v>
      </c>
      <c r="G103" s="36" t="s">
        <v>74</v>
      </c>
      <c r="H103" s="36" t="s">
        <v>75</v>
      </c>
      <c r="I103" s="36" t="s">
        <v>76</v>
      </c>
      <c r="J103" s="4"/>
      <c r="K103" s="4"/>
      <c r="L103" s="4"/>
      <c r="M103" s="4"/>
      <c r="N103" s="4"/>
      <c r="O103" s="4"/>
      <c r="P103" s="4"/>
      <c r="Q103" s="4"/>
      <c r="R103" s="4"/>
      <c r="S103" s="4"/>
      <c r="T103" s="4"/>
      <c r="U103" s="4"/>
      <c r="V103" s="4"/>
      <c r="W103" s="4"/>
      <c r="X103" s="4"/>
      <c r="Y103" s="4"/>
      <c r="Z103" s="4"/>
    </row>
    <row r="104" ht="18.0" customHeight="1">
      <c r="A104" s="4"/>
      <c r="B104" s="4"/>
      <c r="C104" s="33" t="s">
        <v>60</v>
      </c>
      <c r="D104" s="34"/>
      <c r="E104" s="36" t="str">
        <f t="shared" ref="E104:I104" si="8">IF(E102&lt;75, "Fail", IF(E102&gt;100, "Fail","Pass"))</f>
        <v>Fail</v>
      </c>
      <c r="F104" s="36" t="str">
        <f t="shared" si="8"/>
        <v>Fail</v>
      </c>
      <c r="G104" s="36" t="str">
        <f t="shared" si="8"/>
        <v>Fail</v>
      </c>
      <c r="H104" s="36" t="str">
        <f t="shared" si="8"/>
        <v>Fail</v>
      </c>
      <c r="I104" s="36" t="str">
        <f t="shared" si="8"/>
        <v>Fail</v>
      </c>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1" t="s">
        <v>77</v>
      </c>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35" t="s">
        <v>78</v>
      </c>
      <c r="C108" s="35" t="s">
        <v>54</v>
      </c>
      <c r="D108" s="35" t="s">
        <v>79</v>
      </c>
      <c r="E108" s="47" t="s">
        <v>80</v>
      </c>
      <c r="F108" s="47" t="s">
        <v>81</v>
      </c>
      <c r="G108" s="47" t="s">
        <v>82</v>
      </c>
      <c r="H108" s="47" t="s">
        <v>83</v>
      </c>
      <c r="I108" s="48" t="s">
        <v>60</v>
      </c>
      <c r="J108" s="49"/>
      <c r="K108" s="34"/>
      <c r="L108" s="50"/>
      <c r="M108" s="4"/>
      <c r="N108" s="4"/>
      <c r="O108" s="4"/>
      <c r="P108" s="4"/>
      <c r="Q108" s="4"/>
      <c r="R108" s="4"/>
      <c r="S108" s="4"/>
      <c r="T108" s="4"/>
      <c r="U108" s="4"/>
      <c r="V108" s="4"/>
      <c r="W108" s="4"/>
      <c r="X108" s="4"/>
      <c r="Y108" s="4"/>
      <c r="Z108" s="4"/>
    </row>
    <row r="109" ht="18.0" customHeight="1">
      <c r="A109" s="4"/>
      <c r="B109" s="51" t="s">
        <v>84</v>
      </c>
      <c r="C109" s="36" t="s">
        <v>55</v>
      </c>
      <c r="D109" s="35" t="s">
        <v>49</v>
      </c>
      <c r="E109" s="36"/>
      <c r="F109" s="36"/>
      <c r="G109" s="36"/>
      <c r="H109" s="35">
        <f t="shared" ref="H109:H126" si="9">ABS(E109-F109)</f>
        <v>0</v>
      </c>
      <c r="I109" s="48" t="str">
        <f t="shared" ref="I109:I126" si="10">IF(E109="","No Data",IF(H109&gt;G109,"Fail","Pass"))</f>
        <v>No Data</v>
      </c>
      <c r="J109" s="49"/>
      <c r="K109" s="34"/>
      <c r="L109" s="4"/>
      <c r="M109" s="4"/>
      <c r="N109" s="4"/>
      <c r="O109" s="4"/>
      <c r="P109" s="4"/>
      <c r="Q109" s="4"/>
      <c r="R109" s="4"/>
      <c r="S109" s="4"/>
      <c r="T109" s="4"/>
      <c r="U109" s="4"/>
      <c r="V109" s="4"/>
      <c r="W109" s="4"/>
      <c r="X109" s="4"/>
      <c r="Y109" s="4"/>
      <c r="Z109" s="4"/>
    </row>
    <row r="110" ht="18.0" customHeight="1">
      <c r="A110" s="4"/>
      <c r="B110" s="52"/>
      <c r="C110" s="36" t="s">
        <v>56</v>
      </c>
      <c r="D110" s="35" t="s">
        <v>50</v>
      </c>
      <c r="E110" s="36"/>
      <c r="F110" s="36"/>
      <c r="G110" s="36"/>
      <c r="H110" s="35">
        <f t="shared" si="9"/>
        <v>0</v>
      </c>
      <c r="I110" s="48" t="str">
        <f t="shared" si="10"/>
        <v>No Data</v>
      </c>
      <c r="J110" s="49"/>
      <c r="K110" s="34"/>
      <c r="L110" s="4"/>
      <c r="M110" s="4"/>
      <c r="N110" s="4"/>
      <c r="O110" s="4"/>
      <c r="P110" s="4"/>
      <c r="Q110" s="4"/>
      <c r="R110" s="4"/>
      <c r="S110" s="4"/>
      <c r="T110" s="4"/>
      <c r="U110" s="4"/>
      <c r="V110" s="4"/>
      <c r="W110" s="4"/>
      <c r="X110" s="4"/>
      <c r="Y110" s="4"/>
      <c r="Z110" s="4"/>
    </row>
    <row r="111" ht="18.0" customHeight="1">
      <c r="A111" s="4"/>
      <c r="B111" s="52"/>
      <c r="C111" s="36" t="s">
        <v>57</v>
      </c>
      <c r="D111" s="35" t="s">
        <v>51</v>
      </c>
      <c r="E111" s="36"/>
      <c r="F111" s="36"/>
      <c r="G111" s="36"/>
      <c r="H111" s="35">
        <f t="shared" si="9"/>
        <v>0</v>
      </c>
      <c r="I111" s="48" t="str">
        <f t="shared" si="10"/>
        <v>No Data</v>
      </c>
      <c r="J111" s="49"/>
      <c r="K111" s="34"/>
      <c r="L111" s="4"/>
      <c r="M111" s="4"/>
      <c r="N111" s="4"/>
      <c r="O111" s="4"/>
      <c r="P111" s="4"/>
      <c r="Q111" s="4"/>
      <c r="R111" s="4"/>
      <c r="S111" s="4"/>
      <c r="T111" s="4"/>
      <c r="U111" s="4"/>
      <c r="V111" s="4"/>
      <c r="W111" s="4"/>
      <c r="X111" s="4"/>
      <c r="Y111" s="4"/>
      <c r="Z111" s="4"/>
    </row>
    <row r="112" ht="18.0" customHeight="1">
      <c r="A112" s="4"/>
      <c r="B112" s="52"/>
      <c r="C112" s="36" t="s">
        <v>55</v>
      </c>
      <c r="D112" s="35" t="s">
        <v>53</v>
      </c>
      <c r="E112" s="36"/>
      <c r="F112" s="36"/>
      <c r="G112" s="36"/>
      <c r="H112" s="35">
        <f t="shared" si="9"/>
        <v>0</v>
      </c>
      <c r="I112" s="48" t="str">
        <f t="shared" si="10"/>
        <v>No Data</v>
      </c>
      <c r="J112" s="49"/>
      <c r="K112" s="34"/>
      <c r="L112" s="4"/>
      <c r="M112" s="4"/>
      <c r="N112" s="4"/>
      <c r="O112" s="4"/>
      <c r="P112" s="4"/>
      <c r="Q112" s="4"/>
      <c r="R112" s="4"/>
      <c r="S112" s="4"/>
      <c r="T112" s="4"/>
      <c r="U112" s="4"/>
      <c r="V112" s="4"/>
      <c r="W112" s="4"/>
      <c r="X112" s="4"/>
      <c r="Y112" s="4"/>
      <c r="Z112" s="4"/>
    </row>
    <row r="113" ht="18.0" customHeight="1">
      <c r="A113" s="4"/>
      <c r="B113" s="52"/>
      <c r="C113" s="35" t="s">
        <v>58</v>
      </c>
      <c r="D113" s="35" t="s">
        <v>52</v>
      </c>
      <c r="E113" s="36"/>
      <c r="F113" s="36"/>
      <c r="G113" s="36"/>
      <c r="H113" s="35">
        <f t="shared" si="9"/>
        <v>0</v>
      </c>
      <c r="I113" s="48" t="str">
        <f t="shared" si="10"/>
        <v>No Data</v>
      </c>
      <c r="J113" s="49"/>
      <c r="K113" s="34"/>
      <c r="L113" s="4"/>
      <c r="M113" s="4"/>
      <c r="N113" s="4"/>
      <c r="O113" s="4"/>
      <c r="P113" s="4"/>
      <c r="Q113" s="4"/>
      <c r="R113" s="4"/>
      <c r="S113" s="4"/>
      <c r="T113" s="4"/>
      <c r="U113" s="4"/>
      <c r="V113" s="4"/>
      <c r="W113" s="4"/>
      <c r="X113" s="4"/>
      <c r="Y113" s="4"/>
      <c r="Z113" s="4"/>
    </row>
    <row r="114" ht="18.0" customHeight="1">
      <c r="A114" s="4"/>
      <c r="B114" s="53"/>
      <c r="C114" s="35" t="s">
        <v>85</v>
      </c>
      <c r="D114" s="35" t="s">
        <v>63</v>
      </c>
      <c r="E114" s="36"/>
      <c r="F114" s="36"/>
      <c r="G114" s="36"/>
      <c r="H114" s="35">
        <f t="shared" si="9"/>
        <v>0</v>
      </c>
      <c r="I114" s="48" t="str">
        <f t="shared" si="10"/>
        <v>No Data</v>
      </c>
      <c r="J114" s="49"/>
      <c r="K114" s="34"/>
      <c r="L114" s="4"/>
      <c r="M114" s="4"/>
      <c r="N114" s="4"/>
      <c r="O114" s="4"/>
      <c r="P114" s="4"/>
      <c r="Q114" s="4"/>
      <c r="R114" s="4"/>
      <c r="S114" s="4"/>
      <c r="T114" s="4"/>
      <c r="U114" s="4"/>
      <c r="V114" s="4"/>
      <c r="W114" s="4"/>
      <c r="X114" s="4"/>
      <c r="Y114" s="4"/>
      <c r="Z114" s="4"/>
    </row>
    <row r="115" ht="18.0" customHeight="1">
      <c r="A115" s="4"/>
      <c r="B115" s="51" t="s">
        <v>86</v>
      </c>
      <c r="C115" s="36" t="s">
        <v>55</v>
      </c>
      <c r="D115" s="35" t="s">
        <v>49</v>
      </c>
      <c r="E115" s="36"/>
      <c r="F115" s="36"/>
      <c r="G115" s="36"/>
      <c r="H115" s="35">
        <f t="shared" si="9"/>
        <v>0</v>
      </c>
      <c r="I115" s="48" t="str">
        <f t="shared" si="10"/>
        <v>No Data</v>
      </c>
      <c r="J115" s="49"/>
      <c r="K115" s="34"/>
      <c r="L115" s="4"/>
      <c r="M115" s="4"/>
      <c r="N115" s="4"/>
      <c r="O115" s="4"/>
      <c r="P115" s="4"/>
      <c r="Q115" s="4"/>
      <c r="R115" s="4"/>
      <c r="S115" s="4"/>
      <c r="T115" s="4"/>
      <c r="U115" s="4"/>
      <c r="V115" s="4"/>
      <c r="W115" s="4"/>
      <c r="X115" s="4"/>
      <c r="Y115" s="4"/>
      <c r="Z115" s="4"/>
    </row>
    <row r="116" ht="18.0" customHeight="1">
      <c r="A116" s="4"/>
      <c r="B116" s="52"/>
      <c r="C116" s="36" t="s">
        <v>56</v>
      </c>
      <c r="D116" s="35" t="s">
        <v>50</v>
      </c>
      <c r="E116" s="36"/>
      <c r="F116" s="36"/>
      <c r="G116" s="36"/>
      <c r="H116" s="35">
        <f t="shared" si="9"/>
        <v>0</v>
      </c>
      <c r="I116" s="48" t="str">
        <f t="shared" si="10"/>
        <v>No Data</v>
      </c>
      <c r="J116" s="49"/>
      <c r="K116" s="34"/>
      <c r="L116" s="4"/>
      <c r="M116" s="4"/>
      <c r="N116" s="4"/>
      <c r="O116" s="4"/>
      <c r="P116" s="4"/>
      <c r="Q116" s="4"/>
      <c r="R116" s="4"/>
      <c r="S116" s="4"/>
      <c r="T116" s="4"/>
      <c r="U116" s="4"/>
      <c r="V116" s="4"/>
      <c r="W116" s="4"/>
      <c r="X116" s="4"/>
      <c r="Y116" s="4"/>
      <c r="Z116" s="4"/>
    </row>
    <row r="117" ht="18.0" customHeight="1">
      <c r="A117" s="4"/>
      <c r="B117" s="52"/>
      <c r="C117" s="36" t="s">
        <v>57</v>
      </c>
      <c r="D117" s="35" t="s">
        <v>51</v>
      </c>
      <c r="E117" s="36"/>
      <c r="F117" s="36"/>
      <c r="G117" s="36"/>
      <c r="H117" s="35">
        <f t="shared" si="9"/>
        <v>0</v>
      </c>
      <c r="I117" s="48" t="str">
        <f t="shared" si="10"/>
        <v>No Data</v>
      </c>
      <c r="J117" s="49"/>
      <c r="K117" s="34"/>
      <c r="L117" s="4"/>
      <c r="M117" s="4"/>
      <c r="N117" s="4"/>
      <c r="O117" s="4"/>
      <c r="P117" s="4"/>
      <c r="Q117" s="4"/>
      <c r="R117" s="4"/>
      <c r="S117" s="4"/>
      <c r="T117" s="4"/>
      <c r="U117" s="4"/>
      <c r="V117" s="4"/>
      <c r="W117" s="4"/>
      <c r="X117" s="4"/>
      <c r="Y117" s="4"/>
      <c r="Z117" s="4"/>
    </row>
    <row r="118" ht="18.0" customHeight="1">
      <c r="A118" s="4"/>
      <c r="B118" s="52"/>
      <c r="C118" s="36" t="s">
        <v>55</v>
      </c>
      <c r="D118" s="35" t="s">
        <v>53</v>
      </c>
      <c r="E118" s="36"/>
      <c r="F118" s="36"/>
      <c r="G118" s="36"/>
      <c r="H118" s="35">
        <f t="shared" si="9"/>
        <v>0</v>
      </c>
      <c r="I118" s="48" t="str">
        <f t="shared" si="10"/>
        <v>No Data</v>
      </c>
      <c r="J118" s="49"/>
      <c r="K118" s="34"/>
      <c r="L118" s="4"/>
      <c r="M118" s="4"/>
      <c r="N118" s="4"/>
      <c r="O118" s="4"/>
      <c r="P118" s="4"/>
      <c r="Q118" s="4"/>
      <c r="R118" s="4"/>
      <c r="S118" s="4"/>
      <c r="T118" s="4"/>
      <c r="U118" s="4"/>
      <c r="V118" s="4"/>
      <c r="W118" s="4"/>
      <c r="X118" s="4"/>
      <c r="Y118" s="4"/>
      <c r="Z118" s="4"/>
    </row>
    <row r="119" ht="18.0" customHeight="1">
      <c r="A119" s="4"/>
      <c r="B119" s="52"/>
      <c r="C119" s="35" t="s">
        <v>58</v>
      </c>
      <c r="D119" s="35" t="s">
        <v>52</v>
      </c>
      <c r="E119" s="36"/>
      <c r="F119" s="36"/>
      <c r="G119" s="36"/>
      <c r="H119" s="35">
        <f t="shared" si="9"/>
        <v>0</v>
      </c>
      <c r="I119" s="48" t="str">
        <f t="shared" si="10"/>
        <v>No Data</v>
      </c>
      <c r="J119" s="49"/>
      <c r="K119" s="34"/>
      <c r="L119" s="4"/>
      <c r="M119" s="4"/>
      <c r="N119" s="4"/>
      <c r="O119" s="4"/>
      <c r="P119" s="4"/>
      <c r="Q119" s="4"/>
      <c r="R119" s="4"/>
      <c r="S119" s="4"/>
      <c r="T119" s="4"/>
      <c r="U119" s="4"/>
      <c r="V119" s="4"/>
      <c r="W119" s="4"/>
      <c r="X119" s="4"/>
      <c r="Y119" s="4"/>
      <c r="Z119" s="4"/>
    </row>
    <row r="120" ht="18.0" customHeight="1">
      <c r="A120" s="4"/>
      <c r="B120" s="53"/>
      <c r="C120" s="35" t="s">
        <v>85</v>
      </c>
      <c r="D120" s="35" t="s">
        <v>63</v>
      </c>
      <c r="E120" s="36"/>
      <c r="F120" s="36"/>
      <c r="G120" s="36"/>
      <c r="H120" s="35">
        <f t="shared" si="9"/>
        <v>0</v>
      </c>
      <c r="I120" s="48" t="str">
        <f t="shared" si="10"/>
        <v>No Data</v>
      </c>
      <c r="J120" s="49"/>
      <c r="K120" s="34"/>
      <c r="L120" s="4"/>
      <c r="M120" s="4"/>
      <c r="N120" s="4"/>
      <c r="O120" s="4"/>
      <c r="P120" s="4"/>
      <c r="Q120" s="4"/>
      <c r="R120" s="4"/>
      <c r="S120" s="4"/>
      <c r="T120" s="4"/>
      <c r="U120" s="4"/>
      <c r="V120" s="4"/>
      <c r="W120" s="4"/>
      <c r="X120" s="4"/>
      <c r="Y120" s="4"/>
      <c r="Z120" s="4"/>
    </row>
    <row r="121" ht="18.0" customHeight="1">
      <c r="A121" s="4"/>
      <c r="B121" s="51" t="s">
        <v>87</v>
      </c>
      <c r="C121" s="36" t="s">
        <v>55</v>
      </c>
      <c r="D121" s="35" t="s">
        <v>49</v>
      </c>
      <c r="E121" s="36"/>
      <c r="F121" s="36"/>
      <c r="G121" s="36"/>
      <c r="H121" s="35">
        <f t="shared" si="9"/>
        <v>0</v>
      </c>
      <c r="I121" s="48" t="str">
        <f t="shared" si="10"/>
        <v>No Data</v>
      </c>
      <c r="J121" s="49"/>
      <c r="K121" s="34"/>
      <c r="L121" s="4"/>
      <c r="M121" s="4"/>
      <c r="N121" s="4"/>
      <c r="O121" s="4"/>
      <c r="P121" s="4"/>
      <c r="Q121" s="4"/>
      <c r="R121" s="4"/>
      <c r="S121" s="4"/>
      <c r="T121" s="4"/>
      <c r="U121" s="4"/>
      <c r="V121" s="4"/>
      <c r="W121" s="4"/>
      <c r="X121" s="4"/>
      <c r="Y121" s="4"/>
      <c r="Z121" s="4"/>
    </row>
    <row r="122" ht="18.0" customHeight="1">
      <c r="A122" s="4"/>
      <c r="B122" s="52"/>
      <c r="C122" s="36" t="s">
        <v>56</v>
      </c>
      <c r="D122" s="35" t="s">
        <v>50</v>
      </c>
      <c r="E122" s="36"/>
      <c r="F122" s="36"/>
      <c r="G122" s="36"/>
      <c r="H122" s="35">
        <f t="shared" si="9"/>
        <v>0</v>
      </c>
      <c r="I122" s="48" t="str">
        <f t="shared" si="10"/>
        <v>No Data</v>
      </c>
      <c r="J122" s="49"/>
      <c r="K122" s="34"/>
      <c r="L122" s="4"/>
      <c r="M122" s="4"/>
      <c r="N122" s="4"/>
      <c r="O122" s="4"/>
      <c r="P122" s="4"/>
      <c r="Q122" s="4"/>
      <c r="R122" s="4"/>
      <c r="S122" s="4"/>
      <c r="T122" s="4"/>
      <c r="U122" s="4"/>
      <c r="V122" s="4"/>
      <c r="W122" s="4"/>
      <c r="X122" s="4"/>
      <c r="Y122" s="4"/>
      <c r="Z122" s="4"/>
    </row>
    <row r="123" ht="18.0" customHeight="1">
      <c r="A123" s="4"/>
      <c r="B123" s="52"/>
      <c r="C123" s="36" t="s">
        <v>57</v>
      </c>
      <c r="D123" s="35" t="s">
        <v>51</v>
      </c>
      <c r="E123" s="36"/>
      <c r="F123" s="36"/>
      <c r="G123" s="36"/>
      <c r="H123" s="35">
        <f t="shared" si="9"/>
        <v>0</v>
      </c>
      <c r="I123" s="48" t="str">
        <f t="shared" si="10"/>
        <v>No Data</v>
      </c>
      <c r="J123" s="49"/>
      <c r="K123" s="34"/>
      <c r="L123" s="4"/>
      <c r="M123" s="4"/>
      <c r="N123" s="4"/>
      <c r="O123" s="4"/>
      <c r="P123" s="4"/>
      <c r="Q123" s="4"/>
      <c r="R123" s="4"/>
      <c r="S123" s="4"/>
      <c r="T123" s="4"/>
      <c r="U123" s="4"/>
      <c r="V123" s="4"/>
      <c r="W123" s="4"/>
      <c r="X123" s="4"/>
      <c r="Y123" s="4"/>
      <c r="Z123" s="4"/>
    </row>
    <row r="124" ht="18.0" customHeight="1">
      <c r="A124" s="4"/>
      <c r="B124" s="52"/>
      <c r="C124" s="36" t="s">
        <v>55</v>
      </c>
      <c r="D124" s="35" t="s">
        <v>53</v>
      </c>
      <c r="E124" s="36"/>
      <c r="F124" s="36"/>
      <c r="G124" s="36"/>
      <c r="H124" s="35">
        <f t="shared" si="9"/>
        <v>0</v>
      </c>
      <c r="I124" s="48" t="str">
        <f t="shared" si="10"/>
        <v>No Data</v>
      </c>
      <c r="J124" s="49"/>
      <c r="K124" s="34"/>
      <c r="L124" s="4"/>
      <c r="M124" s="4"/>
      <c r="N124" s="4"/>
      <c r="O124" s="4"/>
      <c r="P124" s="4"/>
      <c r="Q124" s="4"/>
      <c r="R124" s="4"/>
      <c r="S124" s="4"/>
      <c r="T124" s="4"/>
      <c r="U124" s="4"/>
      <c r="V124" s="4"/>
      <c r="W124" s="4"/>
      <c r="X124" s="4"/>
      <c r="Y124" s="4"/>
      <c r="Z124" s="4"/>
    </row>
    <row r="125" ht="18.0" customHeight="1">
      <c r="A125" s="4"/>
      <c r="B125" s="52"/>
      <c r="C125" s="35" t="s">
        <v>58</v>
      </c>
      <c r="D125" s="35" t="s">
        <v>52</v>
      </c>
      <c r="E125" s="36"/>
      <c r="F125" s="36"/>
      <c r="G125" s="36"/>
      <c r="H125" s="35">
        <f t="shared" si="9"/>
        <v>0</v>
      </c>
      <c r="I125" s="48" t="str">
        <f t="shared" si="10"/>
        <v>No Data</v>
      </c>
      <c r="J125" s="49"/>
      <c r="K125" s="34"/>
      <c r="L125" s="4"/>
      <c r="M125" s="4"/>
      <c r="N125" s="4"/>
      <c r="O125" s="4"/>
      <c r="P125" s="4"/>
      <c r="Q125" s="4"/>
      <c r="R125" s="4"/>
      <c r="S125" s="4"/>
      <c r="T125" s="4"/>
      <c r="U125" s="4"/>
      <c r="V125" s="4"/>
      <c r="W125" s="4"/>
      <c r="X125" s="4"/>
      <c r="Y125" s="4"/>
      <c r="Z125" s="4"/>
    </row>
    <row r="126" ht="18.0" customHeight="1">
      <c r="A126" s="4"/>
      <c r="B126" s="53"/>
      <c r="C126" s="35" t="s">
        <v>85</v>
      </c>
      <c r="D126" s="35" t="s">
        <v>63</v>
      </c>
      <c r="E126" s="36"/>
      <c r="F126" s="36"/>
      <c r="G126" s="36"/>
      <c r="H126" s="35">
        <f t="shared" si="9"/>
        <v>0</v>
      </c>
      <c r="I126" s="48" t="str">
        <f t="shared" si="10"/>
        <v>No Data</v>
      </c>
      <c r="J126" s="49"/>
      <c r="K126" s="3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32" t="s">
        <v>60</v>
      </c>
      <c r="B128" s="11"/>
      <c r="C128" s="11"/>
      <c r="D128" s="11"/>
      <c r="E128" s="11"/>
      <c r="F128" s="11"/>
      <c r="G128" s="11"/>
      <c r="H128" s="11"/>
      <c r="I128" s="11"/>
      <c r="J128" s="11"/>
      <c r="K128" s="11"/>
      <c r="L128" s="12"/>
      <c r="M128" s="2"/>
      <c r="N128" s="2"/>
      <c r="O128" s="2"/>
      <c r="P128" s="2"/>
      <c r="Q128" s="2"/>
      <c r="R128" s="2"/>
      <c r="S128" s="2"/>
      <c r="T128" s="2"/>
      <c r="U128" s="2"/>
      <c r="V128" s="2"/>
      <c r="W128" s="2"/>
      <c r="X128" s="2"/>
      <c r="Y128" s="2"/>
      <c r="Z128" s="2"/>
    </row>
    <row r="129" ht="18.0" customHeight="1">
      <c r="A129" s="54"/>
      <c r="M129" s="2"/>
      <c r="N129" s="2"/>
      <c r="O129" s="2"/>
      <c r="P129" s="2"/>
      <c r="Q129" s="2"/>
      <c r="R129" s="2"/>
      <c r="S129" s="2"/>
      <c r="T129" s="2"/>
      <c r="U129" s="2"/>
      <c r="V129" s="2"/>
      <c r="W129" s="2"/>
      <c r="X129" s="2"/>
      <c r="Y129" s="2"/>
      <c r="Z129" s="2"/>
    </row>
    <row r="130" ht="18.0" customHeight="1">
      <c r="M130" s="2"/>
      <c r="N130" s="2"/>
      <c r="O130" s="2"/>
      <c r="P130" s="2"/>
      <c r="Q130" s="2"/>
      <c r="R130" s="2"/>
      <c r="S130" s="2"/>
      <c r="T130" s="2"/>
      <c r="U130" s="2"/>
      <c r="V130" s="2"/>
      <c r="W130" s="2"/>
      <c r="X130" s="2"/>
      <c r="Y130" s="2"/>
      <c r="Z130" s="2"/>
    </row>
    <row r="131" ht="18.0" customHeight="1">
      <c r="M131" s="2"/>
      <c r="N131" s="2"/>
      <c r="O131" s="2"/>
      <c r="P131" s="2"/>
      <c r="Q131" s="2"/>
      <c r="R131" s="2"/>
      <c r="S131" s="2"/>
      <c r="T131" s="2"/>
      <c r="U131" s="2"/>
      <c r="V131" s="2"/>
      <c r="W131" s="2"/>
      <c r="X131" s="2"/>
      <c r="Y131" s="2"/>
      <c r="Z131" s="2"/>
    </row>
    <row r="132" ht="18.0" customHeight="1">
      <c r="M132" s="2"/>
      <c r="N132" s="2"/>
      <c r="O132" s="2"/>
      <c r="P132" s="2"/>
      <c r="Q132" s="2"/>
      <c r="R132" s="2"/>
      <c r="S132" s="2"/>
      <c r="T132" s="2"/>
      <c r="U132" s="2"/>
      <c r="V132" s="2"/>
      <c r="W132" s="2"/>
      <c r="X132" s="2"/>
      <c r="Y132" s="2"/>
      <c r="Z132" s="2"/>
    </row>
    <row r="133" ht="18.0" customHeight="1">
      <c r="A133" s="4" t="s">
        <v>3</v>
      </c>
      <c r="B133" s="4"/>
      <c r="C133" s="4"/>
      <c r="D133" s="4"/>
      <c r="E133" s="4"/>
      <c r="F133" s="4"/>
      <c r="G133" s="4"/>
      <c r="H133" s="4"/>
      <c r="I133" s="4" t="s">
        <v>42</v>
      </c>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24" t="str">
        <f>A41</f>
        <v/>
      </c>
      <c r="B135" s="25"/>
      <c r="C135" s="25"/>
      <c r="D135" s="4"/>
      <c r="E135" s="4"/>
      <c r="F135" s="4"/>
      <c r="G135" s="4"/>
      <c r="H135" s="4"/>
      <c r="I135" s="24" t="s">
        <v>43</v>
      </c>
      <c r="J135" s="25"/>
      <c r="K135" s="25"/>
      <c r="L135" s="25"/>
      <c r="M135" s="4"/>
      <c r="N135" s="4"/>
      <c r="O135" s="4"/>
      <c r="P135" s="4"/>
      <c r="Q135" s="4"/>
      <c r="R135" s="4"/>
      <c r="S135" s="4"/>
      <c r="T135" s="4"/>
      <c r="U135" s="4"/>
      <c r="V135" s="4"/>
      <c r="W135" s="4"/>
      <c r="X135" s="4"/>
      <c r="Y135" s="4"/>
      <c r="Z135" s="4"/>
    </row>
    <row r="136" ht="18.0" customHeight="1">
      <c r="A136" s="26" t="s">
        <v>44</v>
      </c>
      <c r="B136" s="27"/>
      <c r="C136" s="27"/>
      <c r="D136" s="28"/>
      <c r="E136" s="28"/>
      <c r="F136" s="4"/>
      <c r="G136" s="4"/>
      <c r="H136" s="4"/>
      <c r="I136" s="26" t="s">
        <v>45</v>
      </c>
      <c r="J136" s="27"/>
      <c r="K136" s="27"/>
      <c r="L136" s="27"/>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30" t="s">
        <v>89</v>
      </c>
      <c r="M138" s="4"/>
      <c r="N138" s="4"/>
      <c r="O138" s="4"/>
      <c r="P138" s="4"/>
      <c r="Q138" s="4"/>
      <c r="R138" s="4"/>
      <c r="S138" s="4"/>
      <c r="T138" s="4"/>
      <c r="U138" s="4"/>
      <c r="V138" s="4"/>
      <c r="W138" s="4"/>
      <c r="X138" s="4"/>
      <c r="Y138" s="4"/>
      <c r="Z138" s="4"/>
    </row>
    <row r="139" ht="18.0" customHeight="1">
      <c r="A139" s="31" t="str">
        <f>"Certificate Number: "&amp;C5</f>
        <v>Certificate Number: </v>
      </c>
      <c r="M139" s="4"/>
      <c r="N139" s="4"/>
      <c r="O139" s="4"/>
      <c r="P139" s="4"/>
      <c r="Q139" s="4"/>
      <c r="R139" s="4"/>
      <c r="S139" s="4"/>
      <c r="T139" s="4"/>
      <c r="U139" s="4"/>
      <c r="V139" s="4"/>
      <c r="W139" s="4"/>
      <c r="X139" s="4"/>
      <c r="Y139" s="4"/>
      <c r="Z139" s="4"/>
    </row>
    <row r="140" ht="18.0" customHeight="1">
      <c r="A140" s="9" t="str">
        <f>J5</f>
        <v/>
      </c>
      <c r="M140" s="4"/>
      <c r="N140" s="4"/>
      <c r="O140" s="4"/>
      <c r="P140" s="4"/>
      <c r="Q140" s="4"/>
      <c r="R140" s="4"/>
      <c r="S140" s="4"/>
      <c r="T140" s="4"/>
      <c r="U140" s="4"/>
      <c r="V140" s="4"/>
      <c r="W140" s="4"/>
      <c r="X140" s="4"/>
      <c r="Y140" s="4"/>
      <c r="Z140" s="4"/>
    </row>
    <row r="141" ht="18.0" customHeight="1">
      <c r="A141" s="32" t="s">
        <v>90</v>
      </c>
      <c r="B141" s="11"/>
      <c r="C141" s="11"/>
      <c r="D141" s="11"/>
      <c r="E141" s="11"/>
      <c r="F141" s="11"/>
      <c r="G141" s="11"/>
      <c r="H141" s="11"/>
      <c r="I141" s="11"/>
      <c r="J141" s="11"/>
      <c r="K141" s="11"/>
      <c r="L141" s="12"/>
      <c r="M141" s="4"/>
      <c r="N141" s="4"/>
      <c r="O141" s="4"/>
      <c r="P141" s="4"/>
      <c r="Q141" s="4"/>
      <c r="R141" s="4"/>
      <c r="S141" s="4"/>
      <c r="T141" s="4"/>
      <c r="U141" s="4"/>
      <c r="V141" s="4"/>
      <c r="W141" s="4"/>
      <c r="X141" s="4"/>
      <c r="Y141" s="4"/>
      <c r="Z141" s="4"/>
    </row>
    <row r="142" ht="18.0" customHeight="1">
      <c r="A142" s="13" t="s">
        <v>91</v>
      </c>
      <c r="D142" s="42"/>
      <c r="E142" s="4" t="s">
        <v>92</v>
      </c>
      <c r="F142" s="4"/>
      <c r="G142" s="13" t="s">
        <v>93</v>
      </c>
      <c r="J142" s="42"/>
      <c r="K142" s="4" t="s">
        <v>92</v>
      </c>
      <c r="L142" s="4"/>
      <c r="M142" s="4"/>
      <c r="N142" s="4"/>
      <c r="O142" s="4"/>
      <c r="P142" s="4"/>
      <c r="Q142" s="4"/>
      <c r="R142" s="4"/>
      <c r="S142" s="4"/>
      <c r="T142" s="4"/>
      <c r="U142" s="4"/>
      <c r="V142" s="4"/>
      <c r="W142" s="4"/>
      <c r="X142" s="4"/>
      <c r="Y142" s="4"/>
      <c r="Z142" s="4"/>
    </row>
    <row r="143" ht="18.0" customHeight="1">
      <c r="A143" s="13" t="s">
        <v>94</v>
      </c>
      <c r="D143" s="42"/>
      <c r="E143" s="4" t="s">
        <v>92</v>
      </c>
      <c r="F143" s="4"/>
      <c r="G143" s="13" t="s">
        <v>95</v>
      </c>
      <c r="J143" s="42"/>
      <c r="K143" s="4" t="s">
        <v>92</v>
      </c>
      <c r="L143" s="4"/>
      <c r="M143" s="4"/>
      <c r="N143" s="4"/>
      <c r="O143" s="4"/>
      <c r="P143" s="4"/>
      <c r="Q143" s="4"/>
      <c r="R143" s="4"/>
      <c r="S143" s="4"/>
      <c r="T143" s="4"/>
      <c r="U143" s="4"/>
      <c r="V143" s="4"/>
      <c r="W143" s="4"/>
      <c r="X143" s="4"/>
      <c r="Y143" s="4"/>
      <c r="Z143" s="4"/>
    </row>
    <row r="144" ht="18.0" customHeight="1">
      <c r="A144" s="13" t="s">
        <v>96</v>
      </c>
      <c r="D144" s="42"/>
      <c r="E144" s="4" t="s">
        <v>92</v>
      </c>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32" t="s">
        <v>97</v>
      </c>
      <c r="B146" s="11"/>
      <c r="C146" s="11"/>
      <c r="D146" s="11"/>
      <c r="E146" s="11"/>
      <c r="F146" s="11"/>
      <c r="G146" s="11"/>
      <c r="H146" s="11"/>
      <c r="I146" s="11"/>
      <c r="J146" s="11"/>
      <c r="K146" s="11"/>
      <c r="L146" s="12"/>
      <c r="M146" s="4"/>
      <c r="N146" s="4"/>
      <c r="O146" s="4"/>
      <c r="P146" s="4"/>
      <c r="Q146" s="4"/>
      <c r="R146" s="4"/>
      <c r="S146" s="4"/>
      <c r="T146" s="4"/>
      <c r="U146" s="4"/>
      <c r="V146" s="4"/>
      <c r="W146" s="4"/>
      <c r="X146" s="4"/>
      <c r="Y146" s="4"/>
      <c r="Z146" s="4"/>
    </row>
    <row r="147" ht="18.0" customHeight="1">
      <c r="A147" s="4" t="s">
        <v>98</v>
      </c>
      <c r="B147" s="4"/>
      <c r="C147" s="4"/>
      <c r="D147" s="42"/>
      <c r="E147" s="43"/>
      <c r="F147" s="4"/>
      <c r="G147" s="4" t="s">
        <v>99</v>
      </c>
      <c r="H147" s="4"/>
      <c r="I147" s="4"/>
      <c r="J147" s="42"/>
      <c r="K147" s="43"/>
      <c r="L147" s="4"/>
      <c r="M147" s="4"/>
      <c r="N147" s="4"/>
      <c r="O147" s="4"/>
      <c r="P147" s="4"/>
      <c r="Q147" s="4"/>
      <c r="R147" s="4"/>
      <c r="S147" s="4"/>
      <c r="T147" s="4"/>
      <c r="U147" s="4"/>
      <c r="V147" s="4"/>
      <c r="W147" s="4"/>
      <c r="X147" s="4"/>
      <c r="Y147" s="4"/>
      <c r="Z147" s="4"/>
    </row>
    <row r="148" ht="18.0" customHeight="1">
      <c r="A148" s="4" t="s">
        <v>100</v>
      </c>
      <c r="B148" s="4"/>
      <c r="C148" s="4"/>
      <c r="D148" s="44"/>
      <c r="E148" s="55"/>
      <c r="F148" s="4"/>
      <c r="G148" s="4" t="s">
        <v>101</v>
      </c>
      <c r="H148" s="4"/>
      <c r="I148" s="4"/>
      <c r="J148" s="44"/>
      <c r="K148" s="55"/>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32" t="s">
        <v>102</v>
      </c>
      <c r="B150" s="11"/>
      <c r="C150" s="11"/>
      <c r="D150" s="11"/>
      <c r="E150" s="11"/>
      <c r="F150" s="11"/>
      <c r="G150" s="11"/>
      <c r="H150" s="11"/>
      <c r="I150" s="11"/>
      <c r="J150" s="11"/>
      <c r="K150" s="11"/>
      <c r="L150" s="12"/>
      <c r="M150" s="4"/>
      <c r="N150" s="4"/>
      <c r="O150" s="4"/>
      <c r="P150" s="4"/>
      <c r="Q150" s="4"/>
      <c r="R150" s="4"/>
      <c r="S150" s="4"/>
      <c r="T150" s="4"/>
      <c r="U150" s="4"/>
      <c r="V150" s="4"/>
      <c r="W150" s="4"/>
      <c r="X150" s="4"/>
      <c r="Y150" s="4"/>
      <c r="Z150" s="4"/>
    </row>
    <row r="151" ht="18.0" customHeight="1">
      <c r="A151" s="4" t="s">
        <v>103</v>
      </c>
      <c r="B151" s="4"/>
      <c r="C151" s="4"/>
      <c r="D151" s="42"/>
      <c r="E151" s="43"/>
      <c r="F151" s="4"/>
      <c r="G151" s="4" t="s">
        <v>104</v>
      </c>
      <c r="H151" s="4"/>
      <c r="I151" s="4"/>
      <c r="J151" s="42"/>
      <c r="K151" s="43"/>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10" t="s">
        <v>105</v>
      </c>
      <c r="B153" s="11"/>
      <c r="C153" s="11"/>
      <c r="D153" s="11"/>
      <c r="E153" s="11"/>
      <c r="F153" s="11"/>
      <c r="G153" s="11"/>
      <c r="H153" s="11"/>
      <c r="I153" s="11"/>
      <c r="J153" s="11"/>
      <c r="K153" s="11"/>
      <c r="L153" s="12"/>
      <c r="M153" s="4"/>
      <c r="N153" s="4"/>
      <c r="O153" s="4"/>
      <c r="P153" s="4"/>
      <c r="Q153" s="4"/>
      <c r="R153" s="4"/>
      <c r="S153" s="4"/>
      <c r="T153" s="4"/>
      <c r="U153" s="4"/>
      <c r="V153" s="4"/>
      <c r="W153" s="4"/>
      <c r="X153" s="4"/>
      <c r="Y153" s="4"/>
      <c r="Z153" s="4"/>
    </row>
    <row r="154" ht="18.0" customHeight="1">
      <c r="A154" s="4" t="s">
        <v>106</v>
      </c>
      <c r="B154" s="4"/>
      <c r="C154" s="4"/>
      <c r="D154" s="42"/>
      <c r="E154" s="43"/>
      <c r="F154" s="4"/>
      <c r="G154" s="4" t="s">
        <v>107</v>
      </c>
      <c r="H154" s="4"/>
      <c r="I154" s="4"/>
      <c r="J154" s="42"/>
      <c r="K154" s="43"/>
      <c r="L154" s="4"/>
      <c r="M154" s="4"/>
      <c r="N154" s="4"/>
      <c r="O154" s="4"/>
      <c r="P154" s="4"/>
      <c r="Q154" s="4"/>
      <c r="R154" s="4"/>
      <c r="S154" s="4"/>
      <c r="T154" s="4"/>
      <c r="U154" s="4"/>
      <c r="V154" s="4"/>
      <c r="W154" s="4"/>
      <c r="X154" s="4"/>
      <c r="Y154" s="4"/>
      <c r="Z154" s="4"/>
    </row>
    <row r="155" ht="18.0" customHeight="1">
      <c r="A155" s="4" t="s">
        <v>108</v>
      </c>
      <c r="B155" s="4"/>
      <c r="C155" s="4"/>
      <c r="D155" s="56"/>
      <c r="E155" s="49"/>
      <c r="F155" s="4"/>
      <c r="G155" s="4" t="s">
        <v>109</v>
      </c>
      <c r="H155" s="4"/>
      <c r="I155" s="4"/>
      <c r="J155" s="56"/>
      <c r="K155" s="49"/>
      <c r="L155" s="4"/>
      <c r="M155" s="4"/>
      <c r="N155" s="4"/>
      <c r="O155" s="4"/>
      <c r="P155" s="4"/>
      <c r="Q155" s="4"/>
      <c r="R155" s="4"/>
      <c r="S155" s="4"/>
      <c r="T155" s="4"/>
      <c r="U155" s="4"/>
      <c r="V155" s="4"/>
      <c r="W155" s="4"/>
      <c r="X155" s="4"/>
      <c r="Y155" s="4"/>
      <c r="Z155" s="4"/>
    </row>
    <row r="156" ht="18.0" customHeight="1">
      <c r="A156" s="4" t="s">
        <v>110</v>
      </c>
      <c r="B156" s="4"/>
      <c r="C156" s="4"/>
      <c r="D156" s="56"/>
      <c r="E156" s="49"/>
      <c r="F156" s="4"/>
      <c r="G156" s="4" t="s">
        <v>111</v>
      </c>
      <c r="H156" s="4"/>
      <c r="I156" s="4"/>
      <c r="J156" s="56"/>
      <c r="K156" s="49"/>
      <c r="L156" s="4"/>
      <c r="M156" s="4"/>
      <c r="N156" s="4"/>
      <c r="O156" s="4"/>
      <c r="P156" s="4"/>
      <c r="Q156" s="4"/>
      <c r="R156" s="4"/>
      <c r="S156" s="4"/>
      <c r="T156" s="4"/>
      <c r="U156" s="4"/>
      <c r="V156" s="4"/>
      <c r="W156" s="4"/>
      <c r="X156" s="4"/>
      <c r="Y156" s="4"/>
      <c r="Z156" s="4"/>
    </row>
    <row r="157" ht="18.0" customHeight="1">
      <c r="A157" s="4" t="s">
        <v>112</v>
      </c>
      <c r="B157" s="4"/>
      <c r="C157" s="4"/>
      <c r="D157" s="56"/>
      <c r="E157" s="49"/>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19"/>
      <c r="E158" s="19"/>
      <c r="F158" s="4"/>
      <c r="G158" s="4"/>
      <c r="H158" s="4"/>
      <c r="I158" s="4"/>
      <c r="J158" s="4"/>
      <c r="K158" s="4"/>
      <c r="L158" s="4"/>
      <c r="M158" s="4"/>
      <c r="N158" s="4"/>
      <c r="O158" s="4"/>
      <c r="P158" s="4"/>
      <c r="Q158" s="4"/>
      <c r="R158" s="4"/>
      <c r="S158" s="4"/>
      <c r="T158" s="4"/>
      <c r="U158" s="4"/>
      <c r="V158" s="4"/>
      <c r="W158" s="4"/>
      <c r="X158" s="4"/>
      <c r="Y158" s="4"/>
      <c r="Z158" s="4"/>
    </row>
    <row r="159" ht="18.0" customHeight="1">
      <c r="A159" s="4" t="s">
        <v>113</v>
      </c>
      <c r="B159" s="4"/>
      <c r="C159" s="4"/>
      <c r="D159" s="42"/>
      <c r="E159" s="43"/>
      <c r="F159" s="4"/>
      <c r="G159" s="4"/>
      <c r="H159" s="4"/>
      <c r="I159" s="4"/>
      <c r="J159" s="4"/>
      <c r="K159" s="4"/>
      <c r="L159" s="4"/>
      <c r="M159" s="4"/>
      <c r="N159" s="4"/>
      <c r="O159" s="4"/>
      <c r="P159" s="4"/>
      <c r="Q159" s="4"/>
      <c r="R159" s="4"/>
      <c r="S159" s="4"/>
      <c r="T159" s="4"/>
      <c r="U159" s="4"/>
      <c r="V159" s="4"/>
      <c r="W159" s="4"/>
      <c r="X159" s="4"/>
      <c r="Y159" s="4"/>
      <c r="Z159" s="4"/>
    </row>
    <row r="160" ht="18.0" customHeight="1">
      <c r="A160" s="4" t="s">
        <v>114</v>
      </c>
      <c r="B160" s="4"/>
      <c r="C160" s="4"/>
      <c r="D160" s="56"/>
      <c r="E160" s="49"/>
      <c r="F160" s="4"/>
      <c r="G160" s="4" t="s">
        <v>115</v>
      </c>
      <c r="H160" s="4"/>
      <c r="I160" s="4"/>
      <c r="J160" s="42"/>
      <c r="K160" s="43"/>
      <c r="L160" s="4"/>
      <c r="M160" s="4"/>
      <c r="N160" s="4"/>
      <c r="O160" s="4"/>
      <c r="P160" s="4"/>
      <c r="Q160" s="4"/>
      <c r="R160" s="4"/>
      <c r="S160" s="4"/>
      <c r="T160" s="4"/>
      <c r="U160" s="4"/>
      <c r="V160" s="4"/>
      <c r="W160" s="4"/>
      <c r="X160" s="4"/>
      <c r="Y160" s="4"/>
      <c r="Z160" s="4"/>
    </row>
    <row r="161" ht="18.0" customHeight="1">
      <c r="A161" s="4" t="s">
        <v>116</v>
      </c>
      <c r="B161" s="4"/>
      <c r="C161" s="4"/>
      <c r="D161" s="56"/>
      <c r="E161" s="49"/>
      <c r="F161" s="4"/>
      <c r="G161" s="4" t="s">
        <v>117</v>
      </c>
      <c r="H161" s="4"/>
      <c r="I161" s="4"/>
      <c r="J161" s="56"/>
      <c r="K161" s="49"/>
      <c r="L161" s="4"/>
      <c r="M161" s="4"/>
      <c r="N161" s="4"/>
      <c r="O161" s="4"/>
      <c r="P161" s="4"/>
      <c r="Q161" s="4"/>
      <c r="R161" s="4"/>
      <c r="S161" s="4"/>
      <c r="T161" s="4"/>
      <c r="U161" s="4"/>
      <c r="V161" s="4"/>
      <c r="W161" s="4"/>
      <c r="X161" s="4"/>
      <c r="Y161" s="4"/>
      <c r="Z161" s="4"/>
    </row>
    <row r="162" ht="18.0" customHeight="1">
      <c r="A162" s="4" t="s">
        <v>118</v>
      </c>
      <c r="B162" s="4"/>
      <c r="C162" s="4"/>
      <c r="D162" s="56"/>
      <c r="E162" s="49"/>
      <c r="F162" s="4"/>
      <c r="G162" s="4" t="s">
        <v>119</v>
      </c>
      <c r="H162" s="4"/>
      <c r="I162" s="4"/>
      <c r="J162" s="56"/>
      <c r="K162" s="49"/>
      <c r="L162" s="4"/>
      <c r="M162" s="4"/>
      <c r="N162" s="4"/>
      <c r="O162" s="4"/>
      <c r="P162" s="4"/>
      <c r="Q162" s="4"/>
      <c r="R162" s="4"/>
      <c r="S162" s="4"/>
      <c r="T162" s="4"/>
      <c r="U162" s="4"/>
      <c r="V162" s="4"/>
      <c r="W162" s="4"/>
      <c r="X162" s="4"/>
      <c r="Y162" s="4"/>
      <c r="Z162" s="4"/>
    </row>
    <row r="163" ht="18.0" customHeight="1">
      <c r="A163" s="4" t="s">
        <v>120</v>
      </c>
      <c r="B163" s="4"/>
      <c r="C163" s="4"/>
      <c r="D163" s="56"/>
      <c r="E163" s="49"/>
      <c r="F163" s="4"/>
      <c r="G163" s="4"/>
      <c r="H163" s="4"/>
      <c r="I163" s="4"/>
      <c r="J163" s="57"/>
      <c r="K163" s="58"/>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10" t="s">
        <v>121</v>
      </c>
      <c r="B165" s="11"/>
      <c r="C165" s="11"/>
      <c r="D165" s="11"/>
      <c r="E165" s="11"/>
      <c r="F165" s="11"/>
      <c r="G165" s="11"/>
      <c r="H165" s="11"/>
      <c r="I165" s="11"/>
      <c r="J165" s="11"/>
      <c r="K165" s="11"/>
      <c r="L165" s="12"/>
      <c r="M165" s="4"/>
      <c r="N165" s="4"/>
      <c r="O165" s="4"/>
      <c r="P165" s="4"/>
      <c r="Q165" s="4"/>
      <c r="R165" s="4"/>
      <c r="S165" s="4"/>
      <c r="T165" s="4"/>
      <c r="U165" s="4"/>
      <c r="V165" s="4"/>
      <c r="W165" s="4"/>
      <c r="X165" s="4"/>
      <c r="Y165" s="4"/>
      <c r="Z165" s="4"/>
    </row>
    <row r="166" ht="18.0" customHeight="1">
      <c r="A166" s="4" t="s">
        <v>122</v>
      </c>
      <c r="B166" s="4"/>
      <c r="C166" s="4"/>
      <c r="D166" s="4"/>
      <c r="E166" s="4"/>
      <c r="F166" s="44"/>
      <c r="G166" s="4" t="s">
        <v>123</v>
      </c>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32" t="s">
        <v>60</v>
      </c>
      <c r="B168" s="11"/>
      <c r="C168" s="11"/>
      <c r="D168" s="11"/>
      <c r="E168" s="11"/>
      <c r="F168" s="11"/>
      <c r="G168" s="11"/>
      <c r="H168" s="11"/>
      <c r="I168" s="11"/>
      <c r="J168" s="11"/>
      <c r="K168" s="11"/>
      <c r="L168" s="12"/>
      <c r="M168" s="4"/>
      <c r="N168" s="4"/>
      <c r="O168" s="4"/>
      <c r="P168" s="4"/>
      <c r="Q168" s="4"/>
      <c r="R168" s="4"/>
      <c r="S168" s="4"/>
      <c r="T168" s="4"/>
      <c r="U168" s="4"/>
      <c r="V168" s="4"/>
      <c r="W168" s="4"/>
      <c r="X168" s="4"/>
      <c r="Y168" s="4"/>
      <c r="Z168" s="4"/>
    </row>
    <row r="169" ht="18.0" customHeight="1">
      <c r="A169" s="54"/>
      <c r="M169" s="4"/>
      <c r="N169" s="4"/>
      <c r="O169" s="4"/>
      <c r="P169" s="4"/>
      <c r="Q169" s="4"/>
      <c r="R169" s="4"/>
      <c r="S169" s="4"/>
      <c r="T169" s="4"/>
      <c r="U169" s="4"/>
      <c r="V169" s="4"/>
      <c r="W169" s="4"/>
      <c r="X169" s="4"/>
      <c r="Y169" s="4"/>
      <c r="Z169" s="4"/>
    </row>
    <row r="170" ht="18.0" customHeight="1">
      <c r="M170" s="4"/>
      <c r="N170" s="4"/>
      <c r="O170" s="4"/>
      <c r="P170" s="4"/>
      <c r="Q170" s="4"/>
      <c r="R170" s="4"/>
      <c r="S170" s="4"/>
      <c r="T170" s="4"/>
      <c r="U170" s="4"/>
      <c r="V170" s="4"/>
      <c r="W170" s="4"/>
      <c r="X170" s="4"/>
      <c r="Y170" s="4"/>
      <c r="Z170" s="4"/>
    </row>
    <row r="171" ht="18.0" customHeight="1">
      <c r="M171" s="4"/>
      <c r="N171" s="4"/>
      <c r="O171" s="4"/>
      <c r="P171" s="4"/>
      <c r="Q171" s="4"/>
      <c r="R171" s="4"/>
      <c r="S171" s="4"/>
      <c r="T171" s="4"/>
      <c r="U171" s="4"/>
      <c r="V171" s="4"/>
      <c r="W171" s="4"/>
      <c r="X171" s="4"/>
      <c r="Y171" s="4"/>
      <c r="Z171" s="4"/>
    </row>
    <row r="172" ht="18.0" customHeight="1">
      <c r="M172" s="4"/>
      <c r="N172" s="4"/>
      <c r="O172" s="4"/>
      <c r="P172" s="4"/>
      <c r="Q172" s="4"/>
      <c r="R172" s="4"/>
      <c r="S172" s="4"/>
      <c r="T172" s="4"/>
      <c r="U172" s="4"/>
      <c r="V172" s="4"/>
      <c r="W172" s="4"/>
      <c r="X172" s="4"/>
      <c r="Y172" s="4"/>
      <c r="Z172" s="4"/>
    </row>
    <row r="173" ht="18.0" customHeight="1">
      <c r="A173" s="2"/>
      <c r="B173" s="2"/>
      <c r="C173" s="2"/>
      <c r="D173" s="2"/>
      <c r="E173" s="2"/>
      <c r="F173" s="2"/>
      <c r="G173" s="2"/>
      <c r="H173" s="2"/>
      <c r="I173" s="2"/>
      <c r="J173" s="2"/>
      <c r="K173" s="2"/>
      <c r="L173" s="2"/>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t="s">
        <v>3</v>
      </c>
      <c r="B180" s="4"/>
      <c r="C180" s="4"/>
      <c r="D180" s="4"/>
      <c r="E180" s="4"/>
      <c r="F180" s="4"/>
      <c r="G180" s="4"/>
      <c r="H180" s="4"/>
      <c r="I180" s="4" t="s">
        <v>42</v>
      </c>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24" t="str">
        <f>A41</f>
        <v/>
      </c>
      <c r="B182" s="25"/>
      <c r="C182" s="25"/>
      <c r="D182" s="4"/>
      <c r="E182" s="4"/>
      <c r="F182" s="4"/>
      <c r="G182" s="4"/>
      <c r="H182" s="4"/>
      <c r="I182" s="24" t="s">
        <v>43</v>
      </c>
      <c r="J182" s="25"/>
      <c r="K182" s="25"/>
      <c r="L182" s="25"/>
      <c r="M182" s="4"/>
      <c r="N182" s="4"/>
      <c r="O182" s="4"/>
      <c r="P182" s="4"/>
      <c r="Q182" s="4"/>
      <c r="R182" s="4"/>
      <c r="S182" s="4"/>
      <c r="T182" s="4"/>
      <c r="U182" s="4"/>
      <c r="V182" s="4"/>
      <c r="W182" s="4"/>
      <c r="X182" s="4"/>
      <c r="Y182" s="4"/>
      <c r="Z182" s="4"/>
    </row>
    <row r="183" ht="18.0" customHeight="1">
      <c r="A183" s="26" t="s">
        <v>44</v>
      </c>
      <c r="B183" s="27"/>
      <c r="C183" s="27"/>
      <c r="D183" s="28"/>
      <c r="E183" s="28"/>
      <c r="F183" s="4"/>
      <c r="G183" s="4"/>
      <c r="H183" s="4"/>
      <c r="I183" s="26" t="s">
        <v>45</v>
      </c>
      <c r="J183" s="27"/>
      <c r="K183" s="27"/>
      <c r="L183" s="27"/>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8.0"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8.0"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8.0"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8.0"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8.0"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8.0"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8.0"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8.0"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8.0"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8.0"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8.0"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8.0"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8.0"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8.0"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8.0"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8.0"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8.0"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8.0"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8.0"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8.0"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8.0"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8.0"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8.0"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8.0"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8.0"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8.0"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8.0"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8.0"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8.0"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8.0"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8.0"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8.0"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8.0"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8.0"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8.0"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8.0"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8.0"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8.0"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8.0"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8.0"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8.0"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8.0"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8.0"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8.0"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8.0"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8.0"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8.0"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8.0"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8.0"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8.0"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8.0"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8.0"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8.0"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8.0"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8.0"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8.0"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8.0"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8.0"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8.0"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8.0"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ht="18.0"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ht="18.0"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ht="18.0"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ht="18.0"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ht="18.0"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8.0"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8.0"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8.0"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ht="18.0"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ht="18.0"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8.0"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18.0"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ht="18.0"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ht="18.0"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ht="18.0"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ht="18.0"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ht="18.0"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ht="21.0"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ht="21.0"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ht="21.0"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ht="21.0"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ht="21.0"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ht="21.0"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ht="21.0"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21.0"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ht="21.0"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ht="21.0"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ht="21.0"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ht="21.0"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ht="21.0"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ht="21.0"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ht="21.0"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ht="21.0"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ht="21.0"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ht="21.0"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ht="14.2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ht="14.2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ht="14.2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ht="14.2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ht="14.2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ht="14.2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ht="14.2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ht="14.2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ht="14.2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ht="14.2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ht="14.2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ht="14.2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4.2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ht="14.2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ht="14.2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ht="14.2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ht="14.2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ht="14.2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ht="14.2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ht="14.2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ht="14.2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ht="14.2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ht="14.2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ht="14.2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4.2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ht="14.2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ht="14.2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ht="14.2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ht="14.2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ht="14.2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ht="14.2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ht="14.2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4.2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4.2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4.2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4.2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4.2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09">
    <mergeCell ref="A1:L1"/>
    <mergeCell ref="A3:L3"/>
    <mergeCell ref="A5:B5"/>
    <mergeCell ref="C5:H5"/>
    <mergeCell ref="J5:L5"/>
    <mergeCell ref="A6:L6"/>
    <mergeCell ref="C7:L7"/>
    <mergeCell ref="C15:F15"/>
    <mergeCell ref="G15:H15"/>
    <mergeCell ref="I15:L15"/>
    <mergeCell ref="C16:F16"/>
    <mergeCell ref="G16:H16"/>
    <mergeCell ref="I16:L16"/>
    <mergeCell ref="C8:L8"/>
    <mergeCell ref="C9:L9"/>
    <mergeCell ref="A10:L10"/>
    <mergeCell ref="C11:L11"/>
    <mergeCell ref="C12:L12"/>
    <mergeCell ref="C13:L13"/>
    <mergeCell ref="A14:L14"/>
    <mergeCell ref="A16:B16"/>
    <mergeCell ref="A17:B17"/>
    <mergeCell ref="C17:F17"/>
    <mergeCell ref="G17:H17"/>
    <mergeCell ref="I17:L17"/>
    <mergeCell ref="C18:F18"/>
    <mergeCell ref="G18:H18"/>
    <mergeCell ref="A18:B18"/>
    <mergeCell ref="A21:B21"/>
    <mergeCell ref="A23:B23"/>
    <mergeCell ref="A24:B24"/>
    <mergeCell ref="A25:B25"/>
    <mergeCell ref="A7:B7"/>
    <mergeCell ref="A8:B8"/>
    <mergeCell ref="A9:B9"/>
    <mergeCell ref="A11:B11"/>
    <mergeCell ref="A12:B12"/>
    <mergeCell ref="A13:B13"/>
    <mergeCell ref="A15:B15"/>
    <mergeCell ref="I18:L18"/>
    <mergeCell ref="A19:L19"/>
    <mergeCell ref="C20:F20"/>
    <mergeCell ref="I20:L20"/>
    <mergeCell ref="C21:L21"/>
    <mergeCell ref="A22:L22"/>
    <mergeCell ref="C23:L23"/>
    <mergeCell ref="I42:L42"/>
    <mergeCell ref="A44:L44"/>
    <mergeCell ref="A45:L45"/>
    <mergeCell ref="A46:L46"/>
    <mergeCell ref="A47:L47"/>
    <mergeCell ref="C49:D49"/>
    <mergeCell ref="C50:D50"/>
    <mergeCell ref="C51:D51"/>
    <mergeCell ref="C52:D52"/>
    <mergeCell ref="C53:D53"/>
    <mergeCell ref="A55:L55"/>
    <mergeCell ref="C57:D57"/>
    <mergeCell ref="C58:D58"/>
    <mergeCell ref="C59:D59"/>
    <mergeCell ref="C60:D60"/>
    <mergeCell ref="C61:D61"/>
    <mergeCell ref="C62:D62"/>
    <mergeCell ref="C63:D63"/>
    <mergeCell ref="C64:D64"/>
    <mergeCell ref="C65:D65"/>
    <mergeCell ref="C66:D66"/>
    <mergeCell ref="B109:B114"/>
    <mergeCell ref="B115:B120"/>
    <mergeCell ref="B121:B126"/>
    <mergeCell ref="C71:D71"/>
    <mergeCell ref="C72:D72"/>
    <mergeCell ref="C73:D73"/>
    <mergeCell ref="C74:D74"/>
    <mergeCell ref="B79:B84"/>
    <mergeCell ref="B85:B90"/>
    <mergeCell ref="B91:B96"/>
    <mergeCell ref="C24:L24"/>
    <mergeCell ref="C25:F25"/>
    <mergeCell ref="G25:H25"/>
    <mergeCell ref="I25:L25"/>
    <mergeCell ref="C26:F26"/>
    <mergeCell ref="G26:H26"/>
    <mergeCell ref="I26:L26"/>
    <mergeCell ref="C27:D27"/>
    <mergeCell ref="E27:F27"/>
    <mergeCell ref="G27:H27"/>
    <mergeCell ref="I27:L27"/>
    <mergeCell ref="C28:D28"/>
    <mergeCell ref="E28:F28"/>
    <mergeCell ref="G28:H28"/>
    <mergeCell ref="C31:D31"/>
    <mergeCell ref="E31:F31"/>
    <mergeCell ref="G31:H31"/>
    <mergeCell ref="I31:J31"/>
    <mergeCell ref="I28:L28"/>
    <mergeCell ref="A29:L29"/>
    <mergeCell ref="A30:B30"/>
    <mergeCell ref="C30:F30"/>
    <mergeCell ref="G30:H30"/>
    <mergeCell ref="I30:L30"/>
    <mergeCell ref="A31:B31"/>
    <mergeCell ref="K31:L31"/>
    <mergeCell ref="C32:L32"/>
    <mergeCell ref="C33:L33"/>
    <mergeCell ref="A34:L38"/>
    <mergeCell ref="A41:C41"/>
    <mergeCell ref="I41:L41"/>
    <mergeCell ref="A42:C42"/>
    <mergeCell ref="C67:D67"/>
    <mergeCell ref="A69:L69"/>
    <mergeCell ref="A76:L76"/>
    <mergeCell ref="A77:B77"/>
    <mergeCell ref="C77:F77"/>
    <mergeCell ref="H77:I77"/>
    <mergeCell ref="J77:L77"/>
    <mergeCell ref="A135:C135"/>
    <mergeCell ref="I135:L135"/>
    <mergeCell ref="A136:C136"/>
    <mergeCell ref="I136:L136"/>
    <mergeCell ref="A138:L138"/>
    <mergeCell ref="A139:L139"/>
    <mergeCell ref="A140:L140"/>
    <mergeCell ref="A141:L141"/>
    <mergeCell ref="A142:C142"/>
    <mergeCell ref="G142:I142"/>
    <mergeCell ref="A143:C143"/>
    <mergeCell ref="G143:I143"/>
    <mergeCell ref="A144:C144"/>
    <mergeCell ref="A146:L146"/>
    <mergeCell ref="J155:K155"/>
    <mergeCell ref="J156:K156"/>
    <mergeCell ref="J160:K160"/>
    <mergeCell ref="J161:K161"/>
    <mergeCell ref="J162:K162"/>
    <mergeCell ref="J163:K163"/>
    <mergeCell ref="D147:E147"/>
    <mergeCell ref="J147:K147"/>
    <mergeCell ref="A150:L150"/>
    <mergeCell ref="D151:E151"/>
    <mergeCell ref="J151:K151"/>
    <mergeCell ref="A153:L153"/>
    <mergeCell ref="J154:K154"/>
    <mergeCell ref="D154:E154"/>
    <mergeCell ref="D155:E155"/>
    <mergeCell ref="D156:E156"/>
    <mergeCell ref="D157:E157"/>
    <mergeCell ref="D159:E159"/>
    <mergeCell ref="D160:E160"/>
    <mergeCell ref="D161:E161"/>
    <mergeCell ref="I182:L182"/>
    <mergeCell ref="I183:L183"/>
    <mergeCell ref="D162:E162"/>
    <mergeCell ref="D163:E163"/>
    <mergeCell ref="A165:L165"/>
    <mergeCell ref="A168:L168"/>
    <mergeCell ref="A169:L172"/>
    <mergeCell ref="A182:C182"/>
    <mergeCell ref="A183:C183"/>
    <mergeCell ref="I78:K78"/>
    <mergeCell ref="I79:K79"/>
    <mergeCell ref="I80:K80"/>
    <mergeCell ref="I81:K81"/>
    <mergeCell ref="I82:K82"/>
    <mergeCell ref="I83:K83"/>
    <mergeCell ref="I84:K84"/>
    <mergeCell ref="I85:K85"/>
    <mergeCell ref="I86:K86"/>
    <mergeCell ref="I87:K87"/>
    <mergeCell ref="I88:K88"/>
    <mergeCell ref="I89:K89"/>
    <mergeCell ref="I90:K90"/>
    <mergeCell ref="I91:K91"/>
    <mergeCell ref="I92:K92"/>
    <mergeCell ref="I93:K93"/>
    <mergeCell ref="I94:K94"/>
    <mergeCell ref="I95:K95"/>
    <mergeCell ref="I96:K96"/>
    <mergeCell ref="A98:L98"/>
    <mergeCell ref="A100:B100"/>
    <mergeCell ref="J100:L100"/>
    <mergeCell ref="C100:F100"/>
    <mergeCell ref="H100:I100"/>
    <mergeCell ref="C101:D101"/>
    <mergeCell ref="C102:D102"/>
    <mergeCell ref="C103:D103"/>
    <mergeCell ref="C104:D104"/>
    <mergeCell ref="A106:L106"/>
    <mergeCell ref="I108:K108"/>
    <mergeCell ref="I109:K109"/>
    <mergeCell ref="I110:K110"/>
    <mergeCell ref="I111:K111"/>
    <mergeCell ref="I112:K112"/>
    <mergeCell ref="I113:K113"/>
    <mergeCell ref="I114:K114"/>
    <mergeCell ref="I115:K115"/>
    <mergeCell ref="I116:K116"/>
    <mergeCell ref="I117:K117"/>
    <mergeCell ref="I118:K118"/>
    <mergeCell ref="I119:K119"/>
    <mergeCell ref="I120:K120"/>
    <mergeCell ref="I121:K121"/>
    <mergeCell ref="I122:K122"/>
    <mergeCell ref="I123:K123"/>
    <mergeCell ref="I124:K124"/>
    <mergeCell ref="I125:K125"/>
    <mergeCell ref="I126:K126"/>
    <mergeCell ref="A128:L128"/>
    <mergeCell ref="A129:L132"/>
  </mergeCells>
  <conditionalFormatting sqref="I79:I96">
    <cfRule type="containsText" dxfId="0" priority="1" operator="containsText" text="Fail">
      <formula>NOT(ISERROR(SEARCH(("Fail"),(I79))))</formula>
    </cfRule>
  </conditionalFormatting>
  <conditionalFormatting sqref="I109:I126">
    <cfRule type="containsText" dxfId="0" priority="2" operator="containsText" text="Fail">
      <formula>NOT(ISERROR(SEARCH(("Fail"),(I109))))</formula>
    </cfRule>
  </conditionalFormatting>
  <conditionalFormatting sqref="I79:K96">
    <cfRule type="containsText" dxfId="1" priority="3" operator="containsText" text="Pass">
      <formula>NOT(ISERROR(SEARCH(("Pass"),(I79))))</formula>
    </cfRule>
  </conditionalFormatting>
  <conditionalFormatting sqref="I109:K126">
    <cfRule type="containsText" dxfId="1" priority="4" operator="containsText" text="Pass">
      <formula>NOT(ISERROR(SEARCH(("Pass"),(I109))))</formula>
    </cfRule>
  </conditionalFormatting>
  <conditionalFormatting sqref="E74:I74">
    <cfRule type="containsText" dxfId="0" priority="5" operator="containsText" text="Fail">
      <formula>NOT(ISERROR(SEARCH(("Fail"),(E74))))</formula>
    </cfRule>
  </conditionalFormatting>
  <conditionalFormatting sqref="E74:I74">
    <cfRule type="containsText" dxfId="1" priority="6" operator="containsText" text="Pass">
      <formula>NOT(ISERROR(SEARCH(("Pass"),(E74))))</formula>
    </cfRule>
  </conditionalFormatting>
  <conditionalFormatting sqref="E104:I104">
    <cfRule type="containsText" dxfId="0" priority="7" operator="containsText" text="Fail">
      <formula>NOT(ISERROR(SEARCH(("Fail"),(E104))))</formula>
    </cfRule>
  </conditionalFormatting>
  <conditionalFormatting sqref="E104:I104">
    <cfRule type="containsText" dxfId="1" priority="8" operator="containsText" text="Pass">
      <formula>NOT(ISERROR(SEARCH(("Pass"),(E104))))</formula>
    </cfRule>
  </conditionalFormatting>
  <conditionalFormatting sqref="C5:H5 C11:L13 C15:F18 C20:F20 C21:L21 C31:D31 C32:L32 G31:H31 I15:L18 I20:L20 I25:L28 J5:L5 K31:L31">
    <cfRule type="containsBlanks" dxfId="2" priority="9">
      <formula>LEN(TRIM(C5))=0</formula>
    </cfRule>
  </conditionalFormatting>
  <conditionalFormatting sqref="A129:L132 E79:G96 E102:I102 E109:G126">
    <cfRule type="containsBlanks" dxfId="2" priority="10">
      <formula>LEN(TRIM(A129))=0</formula>
    </cfRule>
  </conditionalFormatting>
  <conditionalFormatting sqref="E72:I72">
    <cfRule type="containsBlanks" dxfId="2" priority="11">
      <formula>LEN(TRIM(E72))=0</formula>
    </cfRule>
  </conditionalFormatting>
  <conditionalFormatting sqref="C30:F30 I30:L30">
    <cfRule type="containsBlanks" dxfId="2" priority="12">
      <formula>LEN(TRIM(C30))=0</formula>
    </cfRule>
  </conditionalFormatting>
  <conditionalFormatting sqref="D142:D144 D147:E148 D151:E151 D154:E157 D159:E163 J142:J143 J147:K148 J151:K151 J154:K156 J160:K162">
    <cfRule type="containsBlanks" dxfId="2" priority="13">
      <formula>LEN(TRIM(D142))=0</formula>
    </cfRule>
  </conditionalFormatting>
  <conditionalFormatting sqref="F166">
    <cfRule type="containsBlanks" dxfId="2" priority="14">
      <formula>LEN(TRIM(F166))=0</formula>
    </cfRule>
  </conditionalFormatting>
  <conditionalFormatting sqref="A169:L172">
    <cfRule type="containsBlanks" dxfId="2" priority="15">
      <formula>LEN(TRIM(A169))=0</formula>
    </cfRule>
  </conditionalFormatting>
  <conditionalFormatting sqref="C77:F77 C100:F100 J77:L77 J100:L100">
    <cfRule type="containsBlanks" dxfId="2" priority="16">
      <formula>LEN(TRIM(C77))=0</formula>
    </cfRule>
  </conditionalFormatting>
  <conditionalFormatting sqref="E53:I53 E67:I67">
    <cfRule type="containsText" dxfId="0" priority="17" operator="containsText" text="Fail">
      <formula>NOT(ISERROR(SEARCH(("Fail"),(E53))))</formula>
    </cfRule>
  </conditionalFormatting>
  <conditionalFormatting sqref="E53:I53 E67:I67">
    <cfRule type="containsText" dxfId="1" priority="18" operator="containsText" text="Pass">
      <formula>NOT(ISERROR(SEARCH(("Pass"),(E53))))</formula>
    </cfRule>
  </conditionalFormatting>
  <conditionalFormatting sqref="E52:I52 E58:I62">
    <cfRule type="containsBlanks" dxfId="2" priority="19">
      <formula>LEN(TRIM(E52))=0</formula>
    </cfRule>
  </conditionalFormatting>
  <printOptions horizontalCentered="1"/>
  <pageMargins bottom="0.5" footer="0.0" header="0.0" left="0.25" right="0.25" top="0.25"/>
  <pageSetup scale="91"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0.14"/>
    <col customWidth="1" min="3" max="8" width="9.14"/>
    <col customWidth="1" min="9" max="9" width="9.86"/>
    <col customWidth="1" min="10" max="16" width="8.14"/>
    <col customWidth="1" min="17" max="17" width="10.0"/>
    <col customWidth="1" min="18" max="26" width="8.14"/>
  </cols>
  <sheetData>
    <row r="1" ht="86.25" customHeight="1">
      <c r="A1" s="1" t="s">
        <v>124</v>
      </c>
      <c r="M1" s="2"/>
      <c r="N1" s="2"/>
      <c r="O1" s="2"/>
      <c r="P1" s="2"/>
      <c r="Q1" s="2"/>
      <c r="R1" s="2"/>
      <c r="S1" s="2"/>
      <c r="T1" s="2"/>
      <c r="U1" s="2"/>
      <c r="V1" s="2"/>
      <c r="W1" s="2"/>
      <c r="X1" s="2"/>
      <c r="Y1" s="2"/>
      <c r="Z1" s="2"/>
    </row>
    <row r="2" ht="6.0" customHeight="1">
      <c r="A2" s="2"/>
      <c r="B2" s="2"/>
      <c r="C2" s="2"/>
      <c r="D2" s="2"/>
      <c r="E2" s="2"/>
      <c r="F2" s="2"/>
      <c r="G2" s="2"/>
      <c r="H2" s="2"/>
      <c r="I2" s="2"/>
      <c r="J2" s="2"/>
      <c r="K2" s="2"/>
      <c r="L2" s="2"/>
      <c r="M2" s="2"/>
      <c r="N2" s="2"/>
      <c r="O2" s="2"/>
      <c r="P2" s="2"/>
      <c r="Q2" s="2"/>
      <c r="R2" s="2"/>
      <c r="S2" s="2"/>
      <c r="T2" s="2"/>
      <c r="U2" s="2"/>
      <c r="V2" s="2"/>
      <c r="W2" s="2"/>
      <c r="X2" s="2"/>
      <c r="Y2" s="2"/>
      <c r="Z2" s="2"/>
    </row>
    <row r="3" ht="21.0" customHeight="1">
      <c r="A3" s="3" t="s">
        <v>1</v>
      </c>
      <c r="M3" s="4"/>
      <c r="N3" s="4"/>
      <c r="O3" s="4"/>
      <c r="P3" s="4"/>
      <c r="Q3" s="4"/>
      <c r="R3" s="4"/>
      <c r="S3" s="4"/>
      <c r="T3" s="4"/>
      <c r="U3" s="4"/>
      <c r="V3" s="4"/>
      <c r="W3" s="4"/>
      <c r="X3" s="4"/>
      <c r="Y3" s="4"/>
      <c r="Z3" s="4"/>
    </row>
    <row r="4" ht="18.0" customHeight="1">
      <c r="A4" s="4"/>
      <c r="B4" s="5"/>
      <c r="C4" s="5"/>
      <c r="D4" s="5"/>
      <c r="E4" s="5"/>
      <c r="F4" s="5"/>
      <c r="G4" s="5"/>
      <c r="H4" s="5"/>
      <c r="I4" s="5"/>
      <c r="J4" s="5"/>
      <c r="K4" s="5"/>
      <c r="L4" s="5"/>
      <c r="M4" s="4"/>
      <c r="N4" s="4"/>
      <c r="O4" s="4"/>
      <c r="P4" s="4"/>
      <c r="Q4" s="4"/>
      <c r="R4" s="4"/>
      <c r="S4" s="4"/>
      <c r="T4" s="4"/>
      <c r="U4" s="4"/>
      <c r="V4" s="4"/>
      <c r="W4" s="4"/>
      <c r="X4" s="4"/>
      <c r="Y4" s="4"/>
      <c r="Z4" s="4"/>
    </row>
    <row r="5" ht="18.0" customHeight="1">
      <c r="A5" s="6" t="s">
        <v>2</v>
      </c>
      <c r="C5" s="7">
        <v>122235.0</v>
      </c>
      <c r="I5" s="4"/>
      <c r="J5" s="9">
        <v>43892.0</v>
      </c>
      <c r="M5" s="4"/>
      <c r="N5" s="4"/>
      <c r="O5" s="4"/>
      <c r="P5" s="4"/>
      <c r="Q5" s="4"/>
      <c r="R5" s="4"/>
      <c r="S5" s="4"/>
      <c r="T5" s="4"/>
      <c r="U5" s="4"/>
      <c r="V5" s="4"/>
      <c r="W5" s="4"/>
      <c r="X5" s="4"/>
      <c r="Y5" s="4"/>
      <c r="Z5" s="4"/>
    </row>
    <row r="6" ht="18.0" customHeight="1">
      <c r="A6" s="10" t="s">
        <v>3</v>
      </c>
      <c r="B6" s="11"/>
      <c r="C6" s="11"/>
      <c r="D6" s="11"/>
      <c r="E6" s="11"/>
      <c r="F6" s="11"/>
      <c r="G6" s="11"/>
      <c r="H6" s="11"/>
      <c r="I6" s="11"/>
      <c r="J6" s="11"/>
      <c r="K6" s="11"/>
      <c r="L6" s="12"/>
      <c r="M6" s="4"/>
      <c r="N6" s="4"/>
      <c r="O6" s="4"/>
      <c r="P6" s="4"/>
      <c r="Q6" s="4"/>
      <c r="R6" s="4"/>
      <c r="S6" s="4"/>
      <c r="T6" s="4"/>
      <c r="U6" s="4"/>
      <c r="V6" s="4"/>
      <c r="W6" s="4"/>
      <c r="X6" s="4"/>
      <c r="Y6" s="4"/>
      <c r="Z6" s="4"/>
    </row>
    <row r="7" ht="18.0" customHeight="1">
      <c r="A7" s="13" t="s">
        <v>4</v>
      </c>
      <c r="C7" s="13" t="s">
        <v>5</v>
      </c>
      <c r="M7" s="4"/>
      <c r="N7" s="4"/>
      <c r="O7" s="4"/>
      <c r="P7" s="4"/>
      <c r="Q7" s="4"/>
      <c r="R7" s="4"/>
      <c r="S7" s="4"/>
      <c r="T7" s="4"/>
      <c r="U7" s="4"/>
      <c r="V7" s="4"/>
      <c r="W7" s="4"/>
      <c r="X7" s="4"/>
      <c r="Y7" s="4"/>
      <c r="Z7" s="4"/>
    </row>
    <row r="8" ht="18.0" customHeight="1">
      <c r="A8" s="13" t="s">
        <v>6</v>
      </c>
      <c r="C8" s="13" t="s">
        <v>7</v>
      </c>
      <c r="M8" s="4"/>
      <c r="N8" s="4"/>
      <c r="O8" s="4"/>
      <c r="P8" s="4"/>
      <c r="Q8" s="4"/>
      <c r="R8" s="4"/>
      <c r="S8" s="4"/>
      <c r="T8" s="4"/>
      <c r="U8" s="4"/>
      <c r="V8" s="4"/>
      <c r="W8" s="4"/>
      <c r="X8" s="4"/>
      <c r="Y8" s="4"/>
      <c r="Z8" s="4"/>
    </row>
    <row r="9" ht="18.0" customHeight="1">
      <c r="A9" s="13" t="s">
        <v>8</v>
      </c>
      <c r="C9" s="14" t="s">
        <v>9</v>
      </c>
      <c r="M9" s="4"/>
      <c r="N9" s="4"/>
      <c r="O9" s="4"/>
      <c r="P9" s="4"/>
      <c r="Q9" s="4"/>
      <c r="R9" s="4"/>
      <c r="S9" s="4"/>
      <c r="T9" s="4"/>
      <c r="U9" s="4"/>
      <c r="V9" s="4"/>
      <c r="W9" s="4"/>
      <c r="X9" s="4"/>
      <c r="Y9" s="4"/>
      <c r="Z9" s="4"/>
    </row>
    <row r="10" ht="18.0" customHeight="1">
      <c r="A10" s="10" t="s">
        <v>10</v>
      </c>
      <c r="B10" s="11"/>
      <c r="C10" s="11"/>
      <c r="D10" s="11"/>
      <c r="E10" s="11"/>
      <c r="F10" s="11"/>
      <c r="G10" s="11"/>
      <c r="H10" s="11"/>
      <c r="I10" s="11"/>
      <c r="J10" s="11"/>
      <c r="K10" s="11"/>
      <c r="L10" s="12"/>
      <c r="M10" s="4"/>
      <c r="N10" s="4"/>
      <c r="O10" s="4"/>
      <c r="P10" s="4"/>
      <c r="Q10" s="4"/>
      <c r="R10" s="4"/>
      <c r="S10" s="4"/>
      <c r="T10" s="4"/>
      <c r="U10" s="4"/>
      <c r="V10" s="4"/>
      <c r="W10" s="4"/>
      <c r="X10" s="4"/>
      <c r="Y10" s="4"/>
      <c r="Z10" s="4"/>
    </row>
    <row r="11" ht="18.0" customHeight="1">
      <c r="A11" s="13" t="s">
        <v>4</v>
      </c>
      <c r="C11" s="13" t="s">
        <v>125</v>
      </c>
      <c r="M11" s="4"/>
      <c r="N11" s="4"/>
      <c r="O11" s="4"/>
      <c r="P11" s="4"/>
      <c r="Q11" s="4"/>
      <c r="R11" s="4"/>
      <c r="S11" s="4"/>
      <c r="T11" s="4"/>
      <c r="U11" s="4"/>
      <c r="V11" s="4"/>
      <c r="W11" s="4"/>
      <c r="X11" s="4"/>
      <c r="Y11" s="4"/>
      <c r="Z11" s="4"/>
    </row>
    <row r="12" ht="18.0" customHeight="1">
      <c r="A12" s="13" t="s">
        <v>6</v>
      </c>
      <c r="C12" s="13" t="s">
        <v>126</v>
      </c>
      <c r="M12" s="4"/>
      <c r="N12" s="4"/>
      <c r="O12" s="4"/>
      <c r="P12" s="4"/>
      <c r="Q12" s="4"/>
      <c r="R12" s="4"/>
      <c r="S12" s="4"/>
      <c r="T12" s="4"/>
      <c r="U12" s="4"/>
      <c r="V12" s="4"/>
      <c r="W12" s="4"/>
      <c r="X12" s="4"/>
      <c r="Y12" s="4"/>
      <c r="Z12" s="4"/>
    </row>
    <row r="13" ht="18.0" customHeight="1">
      <c r="A13" s="13" t="s">
        <v>8</v>
      </c>
      <c r="C13" s="14" t="s">
        <v>127</v>
      </c>
      <c r="M13" s="4"/>
      <c r="N13" s="4"/>
      <c r="O13" s="4"/>
      <c r="P13" s="4"/>
      <c r="Q13" s="4"/>
      <c r="R13" s="4"/>
      <c r="S13" s="4"/>
      <c r="T13" s="4"/>
      <c r="U13" s="4"/>
      <c r="V13" s="4"/>
      <c r="W13" s="4"/>
      <c r="X13" s="4"/>
      <c r="Y13" s="4"/>
      <c r="Z13" s="4"/>
    </row>
    <row r="14" ht="18.0" customHeight="1">
      <c r="A14" s="10" t="s">
        <v>11</v>
      </c>
      <c r="B14" s="11"/>
      <c r="C14" s="11"/>
      <c r="D14" s="11"/>
      <c r="E14" s="11"/>
      <c r="F14" s="11"/>
      <c r="G14" s="11"/>
      <c r="H14" s="11"/>
      <c r="I14" s="11"/>
      <c r="J14" s="11"/>
      <c r="K14" s="11"/>
      <c r="L14" s="12"/>
      <c r="M14" s="4"/>
      <c r="N14" s="4"/>
      <c r="O14" s="4"/>
      <c r="P14" s="4"/>
      <c r="Q14" s="4"/>
      <c r="R14" s="4"/>
      <c r="S14" s="4"/>
      <c r="T14" s="4"/>
      <c r="U14" s="4"/>
      <c r="V14" s="4"/>
      <c r="W14" s="4"/>
      <c r="X14" s="4"/>
      <c r="Y14" s="4"/>
      <c r="Z14" s="4"/>
    </row>
    <row r="15" ht="18.0" customHeight="1">
      <c r="A15" s="13" t="s">
        <v>11</v>
      </c>
      <c r="C15" s="4" t="s">
        <v>128</v>
      </c>
      <c r="D15" s="4"/>
      <c r="E15" s="4"/>
      <c r="F15" s="4"/>
      <c r="G15" s="13" t="s">
        <v>12</v>
      </c>
      <c r="I15" s="13" t="s">
        <v>129</v>
      </c>
      <c r="M15" s="4"/>
      <c r="N15" s="4"/>
      <c r="O15" s="4"/>
      <c r="P15" s="4"/>
      <c r="Q15" s="4"/>
      <c r="R15" s="4"/>
      <c r="S15" s="4"/>
      <c r="T15" s="4"/>
      <c r="U15" s="4"/>
      <c r="V15" s="4"/>
      <c r="W15" s="4"/>
      <c r="X15" s="4"/>
      <c r="Y15" s="4"/>
      <c r="Z15" s="4"/>
    </row>
    <row r="16" ht="18.0" customHeight="1">
      <c r="A16" s="13" t="s">
        <v>13</v>
      </c>
      <c r="C16" s="4" t="s">
        <v>130</v>
      </c>
      <c r="D16" s="4"/>
      <c r="E16" s="4"/>
      <c r="F16" s="4"/>
      <c r="G16" s="13" t="s">
        <v>14</v>
      </c>
      <c r="I16" s="22">
        <v>43220.0</v>
      </c>
      <c r="M16" s="4"/>
      <c r="N16" s="4"/>
      <c r="O16" s="4"/>
      <c r="P16" s="4"/>
      <c r="Q16" s="4"/>
      <c r="R16" s="4"/>
      <c r="S16" s="4"/>
      <c r="T16" s="4"/>
      <c r="U16" s="4"/>
      <c r="V16" s="4"/>
      <c r="W16" s="4"/>
      <c r="X16" s="4"/>
      <c r="Y16" s="4"/>
      <c r="Z16" s="4"/>
    </row>
    <row r="17" ht="18.0" customHeight="1">
      <c r="A17" s="13" t="s">
        <v>15</v>
      </c>
      <c r="C17" s="7" t="s">
        <v>131</v>
      </c>
      <c r="G17" s="13" t="s">
        <v>16</v>
      </c>
      <c r="I17" s="13" t="s">
        <v>5</v>
      </c>
      <c r="M17" s="4"/>
      <c r="N17" s="4"/>
      <c r="O17" s="4"/>
      <c r="P17" s="4"/>
      <c r="Q17" s="4"/>
      <c r="R17" s="4"/>
      <c r="S17" s="4"/>
      <c r="T17" s="4"/>
      <c r="U17" s="4"/>
      <c r="V17" s="4"/>
      <c r="W17" s="4"/>
      <c r="X17" s="4"/>
      <c r="Y17" s="4"/>
      <c r="Z17" s="4"/>
    </row>
    <row r="18" ht="18.0" customHeight="1">
      <c r="A18" s="13" t="s">
        <v>17</v>
      </c>
      <c r="C18" s="14" t="s">
        <v>132</v>
      </c>
      <c r="G18" s="13" t="s">
        <v>18</v>
      </c>
      <c r="I18" s="13" t="s">
        <v>133</v>
      </c>
      <c r="M18" s="4"/>
      <c r="N18" s="4"/>
      <c r="O18" s="4"/>
      <c r="P18" s="4"/>
      <c r="Q18" s="4"/>
      <c r="R18" s="4"/>
      <c r="S18" s="4"/>
      <c r="T18" s="4"/>
      <c r="U18" s="4"/>
      <c r="V18" s="4"/>
      <c r="W18" s="4"/>
      <c r="X18" s="4"/>
      <c r="Y18" s="4"/>
      <c r="Z18" s="4"/>
    </row>
    <row r="19" ht="18.0" customHeight="1">
      <c r="A19" s="10" t="s">
        <v>19</v>
      </c>
      <c r="B19" s="11"/>
      <c r="C19" s="11"/>
      <c r="D19" s="11"/>
      <c r="E19" s="11"/>
      <c r="F19" s="11"/>
      <c r="G19" s="11"/>
      <c r="H19" s="11"/>
      <c r="I19" s="11"/>
      <c r="J19" s="11"/>
      <c r="K19" s="11"/>
      <c r="L19" s="12"/>
      <c r="M19" s="4"/>
      <c r="N19" s="4"/>
      <c r="O19" s="4"/>
      <c r="P19" s="4"/>
      <c r="Q19" s="4"/>
      <c r="R19" s="4"/>
      <c r="S19" s="4"/>
      <c r="T19" s="4"/>
      <c r="U19" s="4"/>
      <c r="V19" s="4"/>
      <c r="W19" s="4"/>
      <c r="X19" s="4"/>
      <c r="Y19" s="4"/>
      <c r="Z19" s="4"/>
    </row>
    <row r="20" ht="18.0" customHeight="1">
      <c r="A20" s="13" t="s">
        <v>20</v>
      </c>
      <c r="B20" s="13"/>
      <c r="C20" s="15">
        <v>25.0</v>
      </c>
      <c r="G20" s="13" t="s">
        <v>21</v>
      </c>
      <c r="H20" s="13"/>
      <c r="I20" s="16">
        <v>0.6</v>
      </c>
      <c r="M20" s="4"/>
      <c r="N20" s="4"/>
      <c r="O20" s="4"/>
      <c r="P20" s="4"/>
      <c r="Q20" s="4"/>
      <c r="R20" s="4"/>
      <c r="S20" s="4"/>
      <c r="T20" s="4"/>
      <c r="U20" s="4"/>
      <c r="V20" s="4"/>
      <c r="W20" s="4"/>
      <c r="X20" s="4"/>
      <c r="Y20" s="4"/>
      <c r="Z20" s="4"/>
    </row>
    <row r="21" ht="18.0" customHeight="1">
      <c r="A21" s="13" t="s">
        <v>22</v>
      </c>
      <c r="C21" s="7" t="s">
        <v>134</v>
      </c>
      <c r="M21" s="4"/>
      <c r="N21" s="4"/>
      <c r="O21" s="4"/>
      <c r="P21" s="4"/>
      <c r="Q21" s="4"/>
      <c r="R21" s="4"/>
      <c r="S21" s="4"/>
      <c r="T21" s="4"/>
      <c r="U21" s="4"/>
      <c r="V21" s="4"/>
      <c r="W21" s="4"/>
      <c r="X21" s="4"/>
      <c r="Y21" s="4"/>
      <c r="Z21" s="4"/>
    </row>
    <row r="22" ht="18.0" customHeight="1">
      <c r="A22" s="10" t="s">
        <v>23</v>
      </c>
      <c r="B22" s="11"/>
      <c r="C22" s="11"/>
      <c r="D22" s="11"/>
      <c r="E22" s="11"/>
      <c r="F22" s="11"/>
      <c r="G22" s="11"/>
      <c r="H22" s="11"/>
      <c r="I22" s="11"/>
      <c r="J22" s="11"/>
      <c r="K22" s="11"/>
      <c r="L22" s="12"/>
      <c r="M22" s="4"/>
      <c r="N22" s="4"/>
      <c r="O22" s="4"/>
      <c r="P22" s="4"/>
      <c r="Q22" s="4"/>
      <c r="R22" s="4"/>
      <c r="S22" s="4"/>
      <c r="T22" s="4"/>
      <c r="U22" s="4"/>
      <c r="V22" s="4"/>
      <c r="W22" s="4"/>
      <c r="X22" s="4"/>
      <c r="Y22" s="4"/>
      <c r="Z22" s="4"/>
    </row>
    <row r="23" ht="18.0" customHeight="1">
      <c r="A23" s="13" t="s">
        <v>24</v>
      </c>
      <c r="C23" s="13" t="s">
        <v>25</v>
      </c>
      <c r="M23" s="4"/>
      <c r="N23" s="4"/>
      <c r="O23" s="4"/>
      <c r="P23" s="4"/>
      <c r="Q23" s="4"/>
      <c r="R23" s="4"/>
      <c r="S23" s="4"/>
      <c r="T23" s="4"/>
      <c r="U23" s="4"/>
      <c r="V23" s="4"/>
      <c r="W23" s="4"/>
      <c r="X23" s="4"/>
      <c r="Y23" s="4"/>
      <c r="Z23" s="4"/>
    </row>
    <row r="24" ht="18.0" customHeight="1">
      <c r="A24" s="13" t="s">
        <v>26</v>
      </c>
      <c r="C24" s="13" t="s">
        <v>27</v>
      </c>
      <c r="M24" s="4"/>
      <c r="N24" s="4"/>
      <c r="O24" s="4"/>
      <c r="P24" s="4"/>
      <c r="Q24" s="4"/>
      <c r="R24" s="4"/>
      <c r="S24" s="4"/>
      <c r="T24" s="4"/>
      <c r="U24" s="4"/>
      <c r="V24" s="4"/>
      <c r="W24" s="4"/>
      <c r="X24" s="4"/>
      <c r="Y24" s="4"/>
      <c r="Z24" s="4"/>
    </row>
    <row r="25" ht="18.0" customHeight="1">
      <c r="A25" s="13" t="s">
        <v>28</v>
      </c>
      <c r="C25" s="17" t="s">
        <v>29</v>
      </c>
      <c r="G25" s="13" t="s">
        <v>15</v>
      </c>
      <c r="I25" s="18" t="s">
        <v>135</v>
      </c>
      <c r="M25" s="4"/>
      <c r="N25" s="4"/>
      <c r="O25" s="4"/>
      <c r="P25" s="4"/>
      <c r="Q25" s="4"/>
      <c r="R25" s="4"/>
      <c r="S25" s="4"/>
      <c r="T25" s="4"/>
      <c r="U25" s="4"/>
      <c r="V25" s="4"/>
      <c r="W25" s="4"/>
      <c r="X25" s="4"/>
      <c r="Y25" s="4"/>
      <c r="Z25" s="4"/>
    </row>
    <row r="26" ht="18.0" customHeight="1">
      <c r="A26" s="4"/>
      <c r="B26" s="4"/>
      <c r="C26" s="4" t="s">
        <v>30</v>
      </c>
      <c r="D26" s="4"/>
      <c r="E26" s="4"/>
      <c r="F26" s="4"/>
      <c r="G26" s="13" t="s">
        <v>31</v>
      </c>
      <c r="I26" s="18" t="s">
        <v>136</v>
      </c>
      <c r="M26" s="4"/>
      <c r="N26" s="4"/>
      <c r="O26" s="4"/>
      <c r="P26" s="4"/>
      <c r="Q26" s="4"/>
      <c r="R26" s="4"/>
      <c r="S26" s="4"/>
      <c r="T26" s="4"/>
      <c r="U26" s="4"/>
      <c r="V26" s="4"/>
      <c r="W26" s="4"/>
      <c r="X26" s="4"/>
      <c r="Y26" s="4"/>
      <c r="Z26" s="4"/>
    </row>
    <row r="27" ht="18.0" customHeight="1">
      <c r="A27" s="4"/>
      <c r="B27" s="4"/>
      <c r="C27" s="13"/>
      <c r="E27" s="19"/>
      <c r="G27" s="13" t="s">
        <v>32</v>
      </c>
      <c r="I27" s="20" t="s">
        <v>137</v>
      </c>
      <c r="M27" s="4"/>
      <c r="N27" s="4"/>
      <c r="O27" s="4"/>
      <c r="P27" s="4"/>
      <c r="Q27" s="4"/>
      <c r="R27" s="4"/>
      <c r="S27" s="4"/>
      <c r="T27" s="4"/>
      <c r="U27" s="4"/>
      <c r="V27" s="4"/>
      <c r="W27" s="4"/>
      <c r="X27" s="4"/>
      <c r="Y27" s="4"/>
      <c r="Z27" s="4"/>
    </row>
    <row r="28" ht="18.0" customHeight="1">
      <c r="A28" s="4"/>
      <c r="B28" s="4"/>
      <c r="C28" s="13"/>
      <c r="E28" s="19"/>
      <c r="G28" s="13" t="s">
        <v>33</v>
      </c>
      <c r="I28" s="21">
        <v>43933.0</v>
      </c>
      <c r="M28" s="4"/>
      <c r="N28" s="4"/>
      <c r="O28" s="4"/>
      <c r="P28" s="4"/>
      <c r="Q28" s="4"/>
      <c r="R28" s="4"/>
      <c r="S28" s="4"/>
      <c r="T28" s="4"/>
      <c r="U28" s="4"/>
      <c r="V28" s="4"/>
      <c r="W28" s="4"/>
      <c r="X28" s="4"/>
      <c r="Y28" s="4"/>
      <c r="Z28" s="4"/>
    </row>
    <row r="29" ht="18.0" customHeight="1">
      <c r="A29" s="10" t="s">
        <v>34</v>
      </c>
      <c r="B29" s="11"/>
      <c r="C29" s="11"/>
      <c r="D29" s="11"/>
      <c r="E29" s="11"/>
      <c r="F29" s="11"/>
      <c r="G29" s="11"/>
      <c r="H29" s="11"/>
      <c r="I29" s="11"/>
      <c r="J29" s="11"/>
      <c r="K29" s="11"/>
      <c r="L29" s="12"/>
      <c r="M29" s="4"/>
      <c r="N29" s="4"/>
      <c r="O29" s="4"/>
      <c r="P29" s="4"/>
      <c r="Q29" s="4"/>
      <c r="R29" s="4"/>
      <c r="S29" s="4"/>
      <c r="T29" s="4"/>
      <c r="U29" s="4"/>
      <c r="V29" s="4"/>
      <c r="W29" s="4"/>
      <c r="X29" s="4"/>
      <c r="Y29" s="4"/>
      <c r="Z29" s="4"/>
    </row>
    <row r="30" ht="18.0" customHeight="1">
      <c r="A30" s="13" t="s">
        <v>35</v>
      </c>
      <c r="C30" s="22">
        <v>43866.0</v>
      </c>
      <c r="G30" s="13" t="s">
        <v>36</v>
      </c>
      <c r="I30" s="22">
        <v>44232.0</v>
      </c>
      <c r="M30" s="4"/>
      <c r="N30" s="4"/>
      <c r="O30" s="4"/>
      <c r="P30" s="4"/>
      <c r="Q30" s="4"/>
      <c r="R30" s="4"/>
      <c r="S30" s="4"/>
      <c r="T30" s="4"/>
      <c r="U30" s="4"/>
      <c r="V30" s="4"/>
      <c r="W30" s="4"/>
      <c r="X30" s="4"/>
      <c r="Y30" s="4"/>
      <c r="Z30" s="4"/>
    </row>
    <row r="31" ht="18.0" customHeight="1">
      <c r="A31" s="13" t="s">
        <v>37</v>
      </c>
      <c r="C31" s="4" t="s">
        <v>61</v>
      </c>
      <c r="D31" s="4"/>
      <c r="E31" s="8" t="s">
        <v>38</v>
      </c>
      <c r="G31" s="4" t="s">
        <v>61</v>
      </c>
      <c r="H31" s="28"/>
      <c r="I31" s="8" t="s">
        <v>39</v>
      </c>
      <c r="K31" s="4" t="s">
        <v>61</v>
      </c>
      <c r="L31" s="62"/>
      <c r="M31" s="4"/>
      <c r="N31" s="4"/>
      <c r="O31" s="4"/>
      <c r="P31" s="4"/>
      <c r="Q31" s="4"/>
      <c r="R31" s="4"/>
      <c r="S31" s="4"/>
      <c r="T31" s="4"/>
      <c r="U31" s="4"/>
      <c r="V31" s="4"/>
      <c r="W31" s="4"/>
      <c r="X31" s="4"/>
      <c r="Y31" s="4"/>
      <c r="Z31" s="4"/>
    </row>
    <row r="32" ht="18.0" customHeight="1">
      <c r="A32" s="4" t="s">
        <v>40</v>
      </c>
      <c r="B32" s="4"/>
      <c r="C32" s="13" t="str">
        <f>A127</f>
        <v>Passed! Post calibration parameters are within acceptable limit.</v>
      </c>
      <c r="M32" s="4"/>
      <c r="N32" s="4"/>
      <c r="O32" s="4"/>
      <c r="P32" s="4"/>
      <c r="Q32" s="4"/>
      <c r="R32" s="4"/>
      <c r="S32" s="4"/>
      <c r="T32" s="4"/>
      <c r="U32" s="4"/>
      <c r="V32" s="4"/>
      <c r="W32" s="4"/>
      <c r="X32" s="4"/>
      <c r="Y32" s="4"/>
      <c r="Z32" s="4"/>
    </row>
    <row r="33" ht="18.0" customHeight="1">
      <c r="A33" s="4"/>
      <c r="B33" s="4"/>
      <c r="C33" s="13"/>
      <c r="M33" s="4"/>
      <c r="N33" s="4"/>
      <c r="O33" s="4"/>
      <c r="P33" s="4"/>
      <c r="Q33" s="4"/>
      <c r="R33" s="4"/>
      <c r="S33" s="4"/>
      <c r="T33" s="4"/>
      <c r="U33" s="4"/>
      <c r="V33" s="4"/>
      <c r="W33" s="4"/>
      <c r="X33" s="4"/>
      <c r="Y33" s="4"/>
      <c r="Z33" s="4"/>
    </row>
    <row r="34" ht="18.0" customHeight="1">
      <c r="A34" s="4"/>
      <c r="B34" s="4"/>
      <c r="C34" s="13"/>
      <c r="M34" s="4"/>
      <c r="N34" s="4"/>
      <c r="O34" s="4"/>
      <c r="P34" s="4"/>
      <c r="Q34" s="4"/>
      <c r="R34" s="4"/>
      <c r="S34" s="4"/>
      <c r="T34" s="4"/>
      <c r="U34" s="4"/>
      <c r="V34" s="4"/>
      <c r="W34" s="4"/>
      <c r="X34" s="4"/>
      <c r="Y34" s="4"/>
      <c r="Z34" s="4"/>
    </row>
    <row r="35" ht="18.0" customHeight="1">
      <c r="A35" s="17" t="s">
        <v>41</v>
      </c>
      <c r="M35" s="4"/>
      <c r="N35" s="4"/>
      <c r="O35" s="4"/>
      <c r="P35" s="4"/>
      <c r="Q35" s="4"/>
      <c r="R35" s="4"/>
      <c r="S35" s="4"/>
      <c r="T35" s="4"/>
      <c r="U35" s="4"/>
      <c r="V35" s="4"/>
      <c r="W35" s="4"/>
      <c r="X35" s="4"/>
      <c r="Y35" s="4"/>
      <c r="Z35" s="4"/>
    </row>
    <row r="36" ht="18.0" customHeight="1">
      <c r="M36" s="4"/>
      <c r="N36" s="4"/>
      <c r="O36" s="4"/>
      <c r="P36" s="4"/>
      <c r="Q36" s="4"/>
      <c r="R36" s="4"/>
      <c r="S36" s="4"/>
      <c r="T36" s="4"/>
      <c r="U36" s="4"/>
      <c r="V36" s="4"/>
      <c r="W36" s="4"/>
      <c r="X36" s="4"/>
      <c r="Y36" s="4"/>
      <c r="Z36" s="4"/>
    </row>
    <row r="37" ht="18.0" customHeight="1">
      <c r="M37" s="4"/>
      <c r="N37" s="4"/>
      <c r="O37" s="4"/>
      <c r="P37" s="4"/>
      <c r="Q37" s="4"/>
      <c r="R37" s="4"/>
      <c r="S37" s="4"/>
      <c r="T37" s="4"/>
      <c r="U37" s="4"/>
      <c r="V37" s="4"/>
      <c r="W37" s="4"/>
      <c r="X37" s="4"/>
      <c r="Y37" s="4"/>
      <c r="Z37" s="4"/>
    </row>
    <row r="38" ht="18.0" customHeight="1">
      <c r="M38" s="4"/>
      <c r="N38" s="4"/>
      <c r="O38" s="4"/>
      <c r="P38" s="4"/>
      <c r="Q38" s="23"/>
      <c r="R38" s="4"/>
      <c r="S38" s="4"/>
      <c r="T38" s="4"/>
      <c r="U38" s="4"/>
      <c r="V38" s="4"/>
      <c r="W38" s="4"/>
      <c r="X38" s="4"/>
      <c r="Y38" s="4"/>
      <c r="Z38" s="4"/>
    </row>
    <row r="39" ht="18.0" customHeight="1">
      <c r="M39" s="4"/>
      <c r="N39" s="4"/>
      <c r="O39" s="4"/>
      <c r="P39" s="4"/>
      <c r="Q39" s="4"/>
      <c r="R39" s="4"/>
      <c r="S39" s="4"/>
      <c r="T39" s="4"/>
      <c r="U39" s="4"/>
      <c r="V39" s="4"/>
      <c r="W39" s="4"/>
      <c r="X39" s="4"/>
      <c r="Y39" s="4"/>
      <c r="Z39" s="4"/>
    </row>
    <row r="40" ht="18.0" customHeight="1">
      <c r="A40" s="4" t="s">
        <v>3</v>
      </c>
      <c r="B40" s="4"/>
      <c r="C40" s="4"/>
      <c r="D40" s="4"/>
      <c r="E40" s="4"/>
      <c r="F40" s="4"/>
      <c r="G40" s="4"/>
      <c r="H40" s="4"/>
      <c r="I40" s="4" t="s">
        <v>42</v>
      </c>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24" t="s">
        <v>138</v>
      </c>
      <c r="B42" s="25"/>
      <c r="C42" s="25"/>
      <c r="D42" s="4"/>
      <c r="E42" s="4"/>
      <c r="F42" s="4"/>
      <c r="G42" s="4"/>
      <c r="H42" s="4"/>
      <c r="I42" s="24" t="s">
        <v>43</v>
      </c>
      <c r="J42" s="25"/>
      <c r="K42" s="25"/>
      <c r="L42" s="25"/>
      <c r="M42" s="4"/>
      <c r="N42" s="4"/>
      <c r="O42" s="4"/>
      <c r="P42" s="4"/>
      <c r="Q42" s="4"/>
      <c r="R42" s="4"/>
      <c r="S42" s="4"/>
      <c r="T42" s="4"/>
      <c r="U42" s="4"/>
      <c r="V42" s="4"/>
      <c r="W42" s="4"/>
      <c r="X42" s="4"/>
      <c r="Y42" s="4"/>
      <c r="Z42" s="4"/>
    </row>
    <row r="43" ht="18.0" customHeight="1">
      <c r="A43" s="26" t="s">
        <v>44</v>
      </c>
      <c r="B43" s="27"/>
      <c r="C43" s="27"/>
      <c r="D43" s="28"/>
      <c r="E43" s="28"/>
      <c r="F43" s="4"/>
      <c r="G43" s="4"/>
      <c r="H43" s="4"/>
      <c r="I43" s="26" t="s">
        <v>45</v>
      </c>
      <c r="J43" s="27"/>
      <c r="K43" s="27"/>
      <c r="L43" s="27"/>
      <c r="M43" s="4"/>
      <c r="N43" s="4"/>
      <c r="O43" s="4"/>
      <c r="P43" s="4"/>
      <c r="Q43" s="4"/>
      <c r="R43" s="4"/>
      <c r="S43" s="4"/>
      <c r="T43" s="4"/>
      <c r="U43" s="4"/>
      <c r="V43" s="4"/>
      <c r="W43" s="4"/>
      <c r="X43" s="4"/>
      <c r="Y43" s="4"/>
      <c r="Z43" s="4"/>
    </row>
    <row r="44" ht="18.0" customHeight="1">
      <c r="A44" s="30" t="s">
        <v>46</v>
      </c>
      <c r="M44" s="4"/>
      <c r="N44" s="4"/>
      <c r="O44" s="4"/>
      <c r="P44" s="4"/>
      <c r="Q44" s="4"/>
      <c r="R44" s="4"/>
      <c r="S44" s="4"/>
      <c r="T44" s="4"/>
      <c r="U44" s="4"/>
      <c r="V44" s="4"/>
      <c r="W44" s="4"/>
      <c r="X44" s="4"/>
      <c r="Y44" s="4"/>
      <c r="Z44" s="4"/>
    </row>
    <row r="45" ht="18.0" customHeight="1">
      <c r="A45" s="31" t="str">
        <f>"Certificate Number: "&amp;C5</f>
        <v>Certificate Number: 122235</v>
      </c>
      <c r="M45" s="4"/>
      <c r="N45" s="4"/>
      <c r="O45" s="4"/>
      <c r="P45" s="4"/>
      <c r="Q45" s="4"/>
      <c r="R45" s="4"/>
      <c r="S45" s="4"/>
      <c r="T45" s="4"/>
      <c r="U45" s="4"/>
      <c r="V45" s="4"/>
      <c r="W45" s="4"/>
      <c r="X45" s="4"/>
      <c r="Y45" s="4"/>
      <c r="Z45" s="4"/>
    </row>
    <row r="46" ht="18.0" customHeight="1">
      <c r="A46" s="9">
        <f>J5</f>
        <v>43892</v>
      </c>
      <c r="M46" s="4"/>
      <c r="N46" s="4"/>
      <c r="O46" s="4"/>
      <c r="P46" s="4"/>
      <c r="Q46" s="4"/>
      <c r="R46" s="4"/>
      <c r="S46" s="4"/>
      <c r="T46" s="4"/>
      <c r="U46" s="4"/>
      <c r="V46" s="4"/>
      <c r="W46" s="4"/>
      <c r="X46" s="4"/>
      <c r="Y46" s="4"/>
      <c r="Z46" s="4"/>
    </row>
    <row r="47" ht="18.0" customHeight="1">
      <c r="A47" s="32" t="s">
        <v>139</v>
      </c>
      <c r="B47" s="11"/>
      <c r="C47" s="11"/>
      <c r="D47" s="11"/>
      <c r="E47" s="11"/>
      <c r="F47" s="11"/>
      <c r="G47" s="11"/>
      <c r="H47" s="11"/>
      <c r="I47" s="11"/>
      <c r="J47" s="11"/>
      <c r="K47" s="11"/>
      <c r="L47" s="12"/>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33" t="s">
        <v>48</v>
      </c>
      <c r="D49" s="34"/>
      <c r="E49" s="35" t="s">
        <v>49</v>
      </c>
      <c r="F49" s="35" t="s">
        <v>50</v>
      </c>
      <c r="G49" s="35" t="s">
        <v>51</v>
      </c>
      <c r="H49" s="35" t="s">
        <v>63</v>
      </c>
      <c r="I49" s="35" t="s">
        <v>53</v>
      </c>
      <c r="J49" s="4"/>
      <c r="K49" s="4"/>
      <c r="L49" s="4"/>
      <c r="M49" s="4"/>
      <c r="N49" s="4"/>
      <c r="O49" s="4"/>
      <c r="P49" s="4"/>
      <c r="Q49" s="4"/>
      <c r="R49" s="4"/>
      <c r="S49" s="4"/>
      <c r="T49" s="4"/>
      <c r="U49" s="4"/>
      <c r="V49" s="4"/>
      <c r="W49" s="4"/>
      <c r="X49" s="4"/>
      <c r="Y49" s="4"/>
      <c r="Z49" s="4"/>
    </row>
    <row r="50" ht="18.0" customHeight="1">
      <c r="A50" s="4"/>
      <c r="B50" s="4"/>
      <c r="C50" s="33" t="s">
        <v>70</v>
      </c>
      <c r="D50" s="34"/>
      <c r="E50" s="36">
        <v>100.0</v>
      </c>
      <c r="F50" s="36">
        <v>100.0</v>
      </c>
      <c r="G50" s="36">
        <v>100.0</v>
      </c>
      <c r="H50" s="36">
        <v>100.0</v>
      </c>
      <c r="I50" s="36">
        <v>100.0</v>
      </c>
      <c r="J50" s="4"/>
      <c r="K50" s="4"/>
      <c r="L50" s="4"/>
      <c r="M50" s="4"/>
      <c r="N50" s="4"/>
      <c r="O50" s="4"/>
      <c r="P50" s="4"/>
      <c r="Q50" s="4"/>
      <c r="R50" s="4"/>
      <c r="S50" s="4"/>
      <c r="T50" s="4"/>
      <c r="U50" s="4"/>
      <c r="V50" s="4"/>
      <c r="W50" s="4"/>
      <c r="X50" s="4"/>
      <c r="Y50" s="4"/>
      <c r="Z50" s="4"/>
    </row>
    <row r="51" ht="18.0" customHeight="1">
      <c r="A51" s="4"/>
      <c r="B51" s="4"/>
      <c r="C51" s="33" t="s">
        <v>71</v>
      </c>
      <c r="D51" s="34"/>
      <c r="E51" s="36" t="s">
        <v>72</v>
      </c>
      <c r="F51" s="36" t="s">
        <v>73</v>
      </c>
      <c r="G51" s="36" t="s">
        <v>74</v>
      </c>
      <c r="H51" s="36" t="s">
        <v>75</v>
      </c>
      <c r="I51" s="36" t="s">
        <v>76</v>
      </c>
      <c r="J51" s="4"/>
      <c r="K51" s="4"/>
      <c r="L51" s="4"/>
      <c r="M51" s="4"/>
      <c r="N51" s="4"/>
      <c r="O51" s="4"/>
      <c r="P51" s="4"/>
      <c r="Q51" s="4"/>
      <c r="R51" s="4"/>
      <c r="S51" s="4"/>
      <c r="T51" s="4"/>
      <c r="U51" s="4"/>
      <c r="V51" s="4"/>
      <c r="W51" s="4"/>
      <c r="X51" s="4"/>
      <c r="Y51" s="4"/>
      <c r="Z51" s="4"/>
    </row>
    <row r="52" ht="18.0" customHeight="1">
      <c r="A52" s="4"/>
      <c r="B52" s="4"/>
      <c r="C52" s="33" t="s">
        <v>60</v>
      </c>
      <c r="D52" s="34"/>
      <c r="E52" s="36" t="str">
        <f t="shared" ref="E52:I52" si="1">IF(E50&lt;75, "Fail", IF(E50&gt;100, "Fail","Pass"))</f>
        <v>Pass</v>
      </c>
      <c r="F52" s="36" t="str">
        <f t="shared" si="1"/>
        <v>Pass</v>
      </c>
      <c r="G52" s="36" t="str">
        <f t="shared" si="1"/>
        <v>Pass</v>
      </c>
      <c r="H52" s="36" t="str">
        <f t="shared" si="1"/>
        <v>Pass</v>
      </c>
      <c r="I52" s="36" t="str">
        <f t="shared" si="1"/>
        <v>Pass</v>
      </c>
      <c r="J52" s="4"/>
      <c r="K52" s="4"/>
      <c r="L52" s="4"/>
      <c r="M52" s="4"/>
      <c r="N52" s="4"/>
      <c r="O52" s="4"/>
      <c r="P52" s="4"/>
      <c r="Q52" s="4"/>
      <c r="R52" s="4"/>
      <c r="S52" s="4"/>
      <c r="T52" s="4"/>
      <c r="U52" s="4"/>
      <c r="V52" s="4"/>
      <c r="W52" s="4"/>
      <c r="X52" s="4"/>
      <c r="Y52" s="4"/>
      <c r="Z52" s="4"/>
    </row>
    <row r="53" ht="18.0" customHeight="1">
      <c r="A53" s="38"/>
      <c r="B53" s="38"/>
      <c r="C53" s="38"/>
      <c r="D53" s="38"/>
      <c r="E53" s="38"/>
      <c r="F53" s="38"/>
      <c r="G53" s="38"/>
      <c r="H53" s="38"/>
      <c r="I53" s="38"/>
      <c r="J53" s="38"/>
      <c r="K53" s="38"/>
      <c r="L53" s="38"/>
      <c r="M53" s="4"/>
      <c r="N53" s="4"/>
      <c r="O53" s="4"/>
      <c r="P53" s="4"/>
      <c r="Q53" s="4"/>
      <c r="R53" s="4"/>
      <c r="S53" s="4"/>
      <c r="T53" s="4"/>
      <c r="U53" s="4"/>
      <c r="V53" s="4"/>
      <c r="W53" s="4"/>
      <c r="X53" s="4"/>
      <c r="Y53" s="4"/>
      <c r="Z53" s="4"/>
    </row>
    <row r="54" ht="18.0" customHeight="1">
      <c r="A54" s="32" t="s">
        <v>140</v>
      </c>
      <c r="B54" s="11"/>
      <c r="C54" s="11"/>
      <c r="D54" s="11"/>
      <c r="E54" s="11"/>
      <c r="F54" s="11"/>
      <c r="G54" s="11"/>
      <c r="H54" s="11"/>
      <c r="I54" s="11"/>
      <c r="J54" s="11"/>
      <c r="K54" s="11"/>
      <c r="L54" s="12"/>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35" t="s">
        <v>78</v>
      </c>
      <c r="C56" s="35" t="s">
        <v>54</v>
      </c>
      <c r="D56" s="35" t="s">
        <v>79</v>
      </c>
      <c r="E56" s="47" t="s">
        <v>80</v>
      </c>
      <c r="F56" s="47" t="s">
        <v>81</v>
      </c>
      <c r="G56" s="47" t="s">
        <v>82</v>
      </c>
      <c r="H56" s="47" t="s">
        <v>83</v>
      </c>
      <c r="I56" s="48" t="s">
        <v>60</v>
      </c>
      <c r="J56" s="49"/>
      <c r="K56" s="34"/>
      <c r="L56" s="50"/>
      <c r="M56" s="4"/>
      <c r="N56" s="4"/>
      <c r="O56" s="4"/>
      <c r="P56" s="4"/>
      <c r="Q56" s="4"/>
      <c r="R56" s="4"/>
      <c r="S56" s="4"/>
      <c r="T56" s="4"/>
      <c r="U56" s="4"/>
      <c r="V56" s="4"/>
      <c r="W56" s="4"/>
      <c r="X56" s="4"/>
      <c r="Y56" s="4"/>
      <c r="Z56" s="4"/>
    </row>
    <row r="57" ht="18.0" customHeight="1">
      <c r="A57" s="4"/>
      <c r="B57" s="51" t="s">
        <v>84</v>
      </c>
      <c r="C57" s="36" t="s">
        <v>55</v>
      </c>
      <c r="D57" s="35" t="s">
        <v>49</v>
      </c>
      <c r="E57" s="36">
        <v>3.47</v>
      </c>
      <c r="F57" s="36">
        <v>3.4</v>
      </c>
      <c r="G57" s="36">
        <v>0.4</v>
      </c>
      <c r="H57" s="35">
        <f t="shared" ref="H57:H74" si="2">ABS(E57-F57)</f>
        <v>0.07</v>
      </c>
      <c r="I57" s="48" t="str">
        <f t="shared" ref="I57:I74" si="3">IF(E57="","No Data",IF(H57&gt;G57,"Fail","Pass"))</f>
        <v>Pass</v>
      </c>
      <c r="J57" s="49"/>
      <c r="K57" s="34"/>
      <c r="L57" s="4"/>
      <c r="M57" s="4"/>
      <c r="N57" s="4"/>
      <c r="O57" s="4"/>
      <c r="P57" s="4"/>
      <c r="Q57" s="4"/>
      <c r="R57" s="4"/>
      <c r="S57" s="4"/>
      <c r="T57" s="4"/>
      <c r="U57" s="4"/>
      <c r="V57" s="4"/>
      <c r="W57" s="4"/>
      <c r="X57" s="4"/>
      <c r="Y57" s="4"/>
      <c r="Z57" s="4"/>
    </row>
    <row r="58" ht="18.0" customHeight="1">
      <c r="A58" s="4"/>
      <c r="B58" s="52"/>
      <c r="C58" s="36" t="s">
        <v>56</v>
      </c>
      <c r="D58" s="35" t="s">
        <v>50</v>
      </c>
      <c r="E58" s="36">
        <v>2.29</v>
      </c>
      <c r="F58" s="36">
        <v>2.32</v>
      </c>
      <c r="G58" s="36">
        <v>0.15</v>
      </c>
      <c r="H58" s="35">
        <f t="shared" si="2"/>
        <v>0.03</v>
      </c>
      <c r="I58" s="48" t="str">
        <f t="shared" si="3"/>
        <v>Pass</v>
      </c>
      <c r="J58" s="49"/>
      <c r="K58" s="34"/>
      <c r="L58" s="4"/>
      <c r="M58" s="4"/>
      <c r="N58" s="4"/>
      <c r="O58" s="4"/>
      <c r="P58" s="4"/>
      <c r="Q58" s="4"/>
      <c r="R58" s="4"/>
      <c r="S58" s="4"/>
      <c r="T58" s="4"/>
      <c r="U58" s="4"/>
      <c r="V58" s="4"/>
      <c r="W58" s="4"/>
      <c r="X58" s="4"/>
      <c r="Y58" s="4"/>
      <c r="Z58" s="4"/>
    </row>
    <row r="59" ht="18.0" customHeight="1">
      <c r="A59" s="4"/>
      <c r="B59" s="52"/>
      <c r="C59" s="36" t="s">
        <v>57</v>
      </c>
      <c r="D59" s="35" t="s">
        <v>51</v>
      </c>
      <c r="E59" s="36">
        <v>63.0</v>
      </c>
      <c r="F59" s="36">
        <v>64.0</v>
      </c>
      <c r="G59" s="36">
        <v>4.0</v>
      </c>
      <c r="H59" s="35">
        <f t="shared" si="2"/>
        <v>1</v>
      </c>
      <c r="I59" s="48" t="str">
        <f t="shared" si="3"/>
        <v>Pass</v>
      </c>
      <c r="J59" s="49"/>
      <c r="K59" s="34"/>
      <c r="L59" s="4"/>
      <c r="M59" s="4"/>
      <c r="N59" s="4"/>
      <c r="O59" s="4"/>
      <c r="P59" s="4"/>
      <c r="Q59" s="4"/>
      <c r="R59" s="4"/>
      <c r="S59" s="4"/>
      <c r="T59" s="4"/>
      <c r="U59" s="4"/>
      <c r="V59" s="4"/>
      <c r="W59" s="4"/>
      <c r="X59" s="4"/>
      <c r="Y59" s="4"/>
      <c r="Z59" s="4"/>
    </row>
    <row r="60" ht="18.0" customHeight="1">
      <c r="A60" s="4"/>
      <c r="B60" s="52"/>
      <c r="C60" s="36" t="s">
        <v>55</v>
      </c>
      <c r="D60" s="35" t="s">
        <v>53</v>
      </c>
      <c r="E60" s="36">
        <v>58.0</v>
      </c>
      <c r="F60" s="36">
        <v>49.0</v>
      </c>
      <c r="G60" s="36">
        <v>18.0</v>
      </c>
      <c r="H60" s="35">
        <f t="shared" si="2"/>
        <v>9</v>
      </c>
      <c r="I60" s="48" t="str">
        <f t="shared" si="3"/>
        <v>Pass</v>
      </c>
      <c r="J60" s="49"/>
      <c r="K60" s="34"/>
      <c r="L60" s="4"/>
      <c r="M60" s="4"/>
      <c r="N60" s="4"/>
      <c r="O60" s="4"/>
      <c r="P60" s="4"/>
      <c r="Q60" s="4"/>
      <c r="R60" s="4"/>
      <c r="S60" s="4"/>
      <c r="T60" s="4"/>
      <c r="U60" s="4"/>
      <c r="V60" s="4"/>
      <c r="W60" s="4"/>
      <c r="X60" s="4"/>
      <c r="Y60" s="4"/>
      <c r="Z60" s="4"/>
    </row>
    <row r="61" ht="18.0" customHeight="1">
      <c r="A61" s="4"/>
      <c r="B61" s="52"/>
      <c r="C61" s="35" t="s">
        <v>58</v>
      </c>
      <c r="D61" s="35" t="s">
        <v>52</v>
      </c>
      <c r="E61" s="36">
        <v>21.0</v>
      </c>
      <c r="F61" s="36">
        <v>20.0</v>
      </c>
      <c r="G61" s="36">
        <v>2.7</v>
      </c>
      <c r="H61" s="35">
        <f t="shared" si="2"/>
        <v>1</v>
      </c>
      <c r="I61" s="48" t="str">
        <f t="shared" si="3"/>
        <v>Pass</v>
      </c>
      <c r="J61" s="49"/>
      <c r="K61" s="34"/>
      <c r="L61" s="4"/>
      <c r="M61" s="4"/>
      <c r="N61" s="4"/>
      <c r="O61" s="4"/>
      <c r="P61" s="4"/>
      <c r="Q61" s="4"/>
      <c r="R61" s="4"/>
      <c r="S61" s="4"/>
      <c r="T61" s="4"/>
      <c r="U61" s="4"/>
      <c r="V61" s="4"/>
      <c r="W61" s="4"/>
      <c r="X61" s="4"/>
      <c r="Y61" s="4"/>
      <c r="Z61" s="4"/>
    </row>
    <row r="62" ht="18.0" customHeight="1">
      <c r="A62" s="4"/>
      <c r="B62" s="53"/>
      <c r="C62" s="35" t="s">
        <v>85</v>
      </c>
      <c r="D62" s="35" t="s">
        <v>63</v>
      </c>
      <c r="E62" s="36">
        <v>91.6</v>
      </c>
      <c r="F62" s="36">
        <v>86.2</v>
      </c>
      <c r="G62" s="36">
        <v>6.0</v>
      </c>
      <c r="H62" s="35">
        <f t="shared" si="2"/>
        <v>5.4</v>
      </c>
      <c r="I62" s="48" t="str">
        <f t="shared" si="3"/>
        <v>Pass</v>
      </c>
      <c r="J62" s="49"/>
      <c r="K62" s="34"/>
      <c r="L62" s="4"/>
      <c r="M62" s="4"/>
      <c r="N62" s="4"/>
      <c r="O62" s="4"/>
      <c r="P62" s="4"/>
      <c r="Q62" s="4"/>
      <c r="R62" s="4"/>
      <c r="S62" s="4"/>
      <c r="T62" s="4"/>
      <c r="U62" s="4"/>
      <c r="V62" s="4"/>
      <c r="W62" s="4"/>
      <c r="X62" s="4"/>
      <c r="Y62" s="4"/>
      <c r="Z62" s="4"/>
    </row>
    <row r="63" ht="18.0" customHeight="1">
      <c r="A63" s="4"/>
      <c r="B63" s="51" t="s">
        <v>86</v>
      </c>
      <c r="C63" s="36" t="s">
        <v>55</v>
      </c>
      <c r="D63" s="35" t="s">
        <v>49</v>
      </c>
      <c r="E63" s="36">
        <v>8.95</v>
      </c>
      <c r="F63" s="36">
        <v>8.7</v>
      </c>
      <c r="G63" s="36">
        <v>1.0</v>
      </c>
      <c r="H63" s="35">
        <f t="shared" si="2"/>
        <v>0.25</v>
      </c>
      <c r="I63" s="48" t="str">
        <f t="shared" si="3"/>
        <v>Pass</v>
      </c>
      <c r="J63" s="49"/>
      <c r="K63" s="34"/>
      <c r="L63" s="4"/>
      <c r="M63" s="4"/>
      <c r="N63" s="4"/>
      <c r="O63" s="4"/>
      <c r="P63" s="4"/>
      <c r="Q63" s="4"/>
      <c r="R63" s="4"/>
      <c r="S63" s="4"/>
      <c r="T63" s="4"/>
      <c r="U63" s="4"/>
      <c r="V63" s="4"/>
      <c r="W63" s="4"/>
      <c r="X63" s="4"/>
      <c r="Y63" s="4"/>
      <c r="Z63" s="4"/>
    </row>
    <row r="64" ht="18.0" customHeight="1">
      <c r="A64" s="4"/>
      <c r="B64" s="52"/>
      <c r="C64" s="36" t="s">
        <v>56</v>
      </c>
      <c r="D64" s="35" t="s">
        <v>50</v>
      </c>
      <c r="E64" s="36">
        <v>4.2</v>
      </c>
      <c r="F64" s="36">
        <v>4.07</v>
      </c>
      <c r="G64" s="36">
        <v>0.18</v>
      </c>
      <c r="H64" s="35">
        <f t="shared" si="2"/>
        <v>0.13</v>
      </c>
      <c r="I64" s="48" t="str">
        <f t="shared" si="3"/>
        <v>Pass</v>
      </c>
      <c r="J64" s="49"/>
      <c r="K64" s="34"/>
      <c r="L64" s="4"/>
      <c r="M64" s="4"/>
      <c r="N64" s="4"/>
      <c r="O64" s="4"/>
      <c r="P64" s="4"/>
      <c r="Q64" s="4"/>
      <c r="R64" s="4"/>
      <c r="S64" s="4"/>
      <c r="T64" s="4"/>
      <c r="U64" s="4"/>
      <c r="V64" s="4"/>
      <c r="W64" s="4"/>
      <c r="X64" s="4"/>
      <c r="Y64" s="4"/>
      <c r="Z64" s="4"/>
    </row>
    <row r="65" ht="18.0" customHeight="1">
      <c r="A65" s="4"/>
      <c r="B65" s="52"/>
      <c r="C65" s="36" t="s">
        <v>57</v>
      </c>
      <c r="D65" s="35" t="s">
        <v>51</v>
      </c>
      <c r="E65" s="36">
        <v>123.0</v>
      </c>
      <c r="F65" s="36">
        <v>124.0</v>
      </c>
      <c r="G65" s="36">
        <v>5.0</v>
      </c>
      <c r="H65" s="35">
        <f t="shared" si="2"/>
        <v>1</v>
      </c>
      <c r="I65" s="48" t="str">
        <f t="shared" si="3"/>
        <v>Pass</v>
      </c>
      <c r="J65" s="49"/>
      <c r="K65" s="34"/>
      <c r="L65" s="4"/>
      <c r="M65" s="4"/>
      <c r="N65" s="4"/>
      <c r="O65" s="4"/>
      <c r="P65" s="4"/>
      <c r="Q65" s="4"/>
      <c r="R65" s="4"/>
      <c r="S65" s="4"/>
      <c r="T65" s="4"/>
      <c r="U65" s="4"/>
      <c r="V65" s="4"/>
      <c r="W65" s="4"/>
      <c r="X65" s="4"/>
      <c r="Y65" s="4"/>
      <c r="Z65" s="4"/>
    </row>
    <row r="66" ht="18.0" customHeight="1">
      <c r="A66" s="4"/>
      <c r="B66" s="52"/>
      <c r="C66" s="36" t="s">
        <v>55</v>
      </c>
      <c r="D66" s="35" t="s">
        <v>53</v>
      </c>
      <c r="E66" s="36">
        <v>204.0</v>
      </c>
      <c r="F66" s="36">
        <v>200.0</v>
      </c>
      <c r="G66" s="36">
        <v>35.0</v>
      </c>
      <c r="H66" s="35">
        <f t="shared" si="2"/>
        <v>4</v>
      </c>
      <c r="I66" s="48" t="str">
        <f t="shared" si="3"/>
        <v>Pass</v>
      </c>
      <c r="J66" s="49"/>
      <c r="K66" s="34"/>
      <c r="L66" s="4"/>
      <c r="M66" s="4"/>
      <c r="N66" s="4"/>
      <c r="O66" s="4"/>
      <c r="P66" s="4"/>
      <c r="Q66" s="4"/>
      <c r="R66" s="4"/>
      <c r="S66" s="4"/>
      <c r="T66" s="4"/>
      <c r="U66" s="4"/>
      <c r="V66" s="4"/>
      <c r="W66" s="4"/>
      <c r="X66" s="4"/>
      <c r="Y66" s="4"/>
      <c r="Z66" s="4"/>
    </row>
    <row r="67" ht="18.0" customHeight="1">
      <c r="A67" s="4"/>
      <c r="B67" s="52"/>
      <c r="C67" s="35" t="s">
        <v>58</v>
      </c>
      <c r="D67" s="35" t="s">
        <v>52</v>
      </c>
      <c r="E67" s="36">
        <v>41.3</v>
      </c>
      <c r="F67" s="36">
        <v>38.9</v>
      </c>
      <c r="G67" s="36">
        <v>3.3</v>
      </c>
      <c r="H67" s="35">
        <f t="shared" si="2"/>
        <v>2.4</v>
      </c>
      <c r="I67" s="48" t="str">
        <f t="shared" si="3"/>
        <v>Pass</v>
      </c>
      <c r="J67" s="49"/>
      <c r="K67" s="34"/>
      <c r="L67" s="4"/>
      <c r="M67" s="4"/>
      <c r="N67" s="4"/>
      <c r="O67" s="4"/>
      <c r="P67" s="4"/>
      <c r="Q67" s="4"/>
      <c r="R67" s="4"/>
      <c r="S67" s="4"/>
      <c r="T67" s="4"/>
      <c r="U67" s="4"/>
      <c r="V67" s="4"/>
      <c r="W67" s="4"/>
      <c r="X67" s="4"/>
      <c r="Y67" s="4"/>
      <c r="Z67" s="4"/>
    </row>
    <row r="68" ht="18.0" customHeight="1">
      <c r="A68" s="4"/>
      <c r="B68" s="53"/>
      <c r="C68" s="35" t="s">
        <v>85</v>
      </c>
      <c r="D68" s="35" t="s">
        <v>63</v>
      </c>
      <c r="E68" s="36">
        <v>98.4</v>
      </c>
      <c r="F68" s="36">
        <v>95.6</v>
      </c>
      <c r="G68" s="36">
        <v>4.0</v>
      </c>
      <c r="H68" s="35">
        <f t="shared" si="2"/>
        <v>2.8</v>
      </c>
      <c r="I68" s="48" t="str">
        <f t="shared" si="3"/>
        <v>Pass</v>
      </c>
      <c r="J68" s="49"/>
      <c r="K68" s="34"/>
      <c r="L68" s="4"/>
      <c r="M68" s="4"/>
      <c r="N68" s="4"/>
      <c r="O68" s="4"/>
      <c r="P68" s="4"/>
      <c r="Q68" s="4"/>
      <c r="R68" s="4"/>
      <c r="S68" s="4"/>
      <c r="T68" s="4"/>
      <c r="U68" s="4"/>
      <c r="V68" s="4"/>
      <c r="W68" s="4"/>
      <c r="X68" s="4"/>
      <c r="Y68" s="4"/>
      <c r="Z68" s="4"/>
    </row>
    <row r="69" ht="18.0" customHeight="1">
      <c r="A69" s="4"/>
      <c r="B69" s="51" t="s">
        <v>87</v>
      </c>
      <c r="C69" s="36" t="s">
        <v>55</v>
      </c>
      <c r="D69" s="35" t="s">
        <v>49</v>
      </c>
      <c r="E69" s="36">
        <v>18.88</v>
      </c>
      <c r="F69" s="36">
        <v>18.4</v>
      </c>
      <c r="G69" s="36">
        <v>2.0</v>
      </c>
      <c r="H69" s="35">
        <f t="shared" si="2"/>
        <v>0.48</v>
      </c>
      <c r="I69" s="48" t="str">
        <f t="shared" si="3"/>
        <v>Pass</v>
      </c>
      <c r="J69" s="49"/>
      <c r="K69" s="34"/>
      <c r="L69" s="4"/>
      <c r="M69" s="4"/>
      <c r="N69" s="4"/>
      <c r="O69" s="4"/>
      <c r="P69" s="4"/>
      <c r="Q69" s="4"/>
      <c r="R69" s="4"/>
      <c r="S69" s="4"/>
      <c r="T69" s="4"/>
      <c r="U69" s="4"/>
      <c r="V69" s="4"/>
      <c r="W69" s="4"/>
      <c r="X69" s="4"/>
      <c r="Y69" s="4"/>
      <c r="Z69" s="4"/>
    </row>
    <row r="70" ht="18.0" customHeight="1">
      <c r="A70" s="4"/>
      <c r="B70" s="52"/>
      <c r="C70" s="36" t="s">
        <v>56</v>
      </c>
      <c r="D70" s="35" t="s">
        <v>50</v>
      </c>
      <c r="E70" s="36">
        <v>5.06</v>
      </c>
      <c r="F70" s="36">
        <v>4.91</v>
      </c>
      <c r="G70" s="36">
        <v>0.2</v>
      </c>
      <c r="H70" s="35">
        <f t="shared" si="2"/>
        <v>0.15</v>
      </c>
      <c r="I70" s="48" t="str">
        <f t="shared" si="3"/>
        <v>Pass</v>
      </c>
      <c r="J70" s="49"/>
      <c r="K70" s="34"/>
      <c r="L70" s="4"/>
      <c r="M70" s="4"/>
      <c r="N70" s="4"/>
      <c r="O70" s="4"/>
      <c r="P70" s="4"/>
      <c r="Q70" s="4"/>
      <c r="R70" s="4"/>
      <c r="S70" s="4"/>
      <c r="T70" s="4"/>
      <c r="U70" s="4"/>
      <c r="V70" s="4"/>
      <c r="W70" s="4"/>
      <c r="X70" s="4"/>
      <c r="Y70" s="4"/>
      <c r="Z70" s="4"/>
    </row>
    <row r="71" ht="18.0" customHeight="1">
      <c r="A71" s="4"/>
      <c r="B71" s="52"/>
      <c r="C71" s="36" t="s">
        <v>57</v>
      </c>
      <c r="D71" s="35" t="s">
        <v>51</v>
      </c>
      <c r="E71" s="36">
        <v>163.0</v>
      </c>
      <c r="F71" s="36">
        <v>160.0</v>
      </c>
      <c r="G71" s="36">
        <v>6.0</v>
      </c>
      <c r="H71" s="35">
        <f t="shared" si="2"/>
        <v>3</v>
      </c>
      <c r="I71" s="48" t="str">
        <f t="shared" si="3"/>
        <v>Pass</v>
      </c>
      <c r="J71" s="49"/>
      <c r="K71" s="34"/>
      <c r="L71" s="4"/>
      <c r="M71" s="4"/>
      <c r="N71" s="4"/>
      <c r="O71" s="4"/>
      <c r="P71" s="4"/>
      <c r="Q71" s="4"/>
      <c r="R71" s="4"/>
      <c r="S71" s="4"/>
      <c r="T71" s="4"/>
      <c r="U71" s="4"/>
      <c r="V71" s="4"/>
      <c r="W71" s="4"/>
      <c r="X71" s="4"/>
      <c r="Y71" s="4"/>
      <c r="Z71" s="4"/>
    </row>
    <row r="72" ht="18.0" customHeight="1">
      <c r="A72" s="4"/>
      <c r="B72" s="52"/>
      <c r="C72" s="36" t="s">
        <v>55</v>
      </c>
      <c r="D72" s="35" t="s">
        <v>53</v>
      </c>
      <c r="E72" s="36">
        <v>431.0</v>
      </c>
      <c r="F72" s="36">
        <v>406.0</v>
      </c>
      <c r="G72" s="36">
        <v>60.0</v>
      </c>
      <c r="H72" s="35">
        <f t="shared" si="2"/>
        <v>25</v>
      </c>
      <c r="I72" s="48" t="str">
        <f t="shared" si="3"/>
        <v>Pass</v>
      </c>
      <c r="J72" s="49"/>
      <c r="K72" s="34"/>
      <c r="L72" s="4"/>
      <c r="M72" s="4"/>
      <c r="N72" s="4"/>
      <c r="O72" s="4"/>
      <c r="P72" s="4"/>
      <c r="Q72" s="4"/>
      <c r="R72" s="4"/>
      <c r="S72" s="4"/>
      <c r="T72" s="4"/>
      <c r="U72" s="4"/>
      <c r="V72" s="4"/>
      <c r="W72" s="4"/>
      <c r="X72" s="4"/>
      <c r="Y72" s="4"/>
      <c r="Z72" s="4"/>
    </row>
    <row r="73" ht="18.0" customHeight="1">
      <c r="A73" s="4"/>
      <c r="B73" s="52"/>
      <c r="C73" s="35" t="s">
        <v>58</v>
      </c>
      <c r="D73" s="35" t="s">
        <v>52</v>
      </c>
      <c r="E73" s="36">
        <v>52.4</v>
      </c>
      <c r="F73" s="36">
        <v>48.8</v>
      </c>
      <c r="G73" s="36">
        <v>4.0</v>
      </c>
      <c r="H73" s="35">
        <f t="shared" si="2"/>
        <v>3.6</v>
      </c>
      <c r="I73" s="48" t="str">
        <f t="shared" si="3"/>
        <v>Pass</v>
      </c>
      <c r="J73" s="49"/>
      <c r="K73" s="34"/>
      <c r="L73" s="4"/>
      <c r="M73" s="4"/>
      <c r="N73" s="4"/>
      <c r="O73" s="4"/>
      <c r="P73" s="4"/>
      <c r="Q73" s="4"/>
      <c r="R73" s="4"/>
      <c r="S73" s="4"/>
      <c r="T73" s="4"/>
      <c r="U73" s="4"/>
      <c r="V73" s="4"/>
      <c r="W73" s="4"/>
      <c r="X73" s="4"/>
      <c r="Y73" s="4"/>
      <c r="Z73" s="4"/>
    </row>
    <row r="74" ht="18.0" customHeight="1">
      <c r="A74" s="4"/>
      <c r="B74" s="53"/>
      <c r="C74" s="35" t="s">
        <v>85</v>
      </c>
      <c r="D74" s="35" t="s">
        <v>63</v>
      </c>
      <c r="E74" s="36">
        <v>103.6</v>
      </c>
      <c r="F74" s="36">
        <v>99.4</v>
      </c>
      <c r="G74" s="36">
        <v>4.0</v>
      </c>
      <c r="H74" s="35">
        <f t="shared" si="2"/>
        <v>4.2</v>
      </c>
      <c r="I74" s="48" t="str">
        <f t="shared" si="3"/>
        <v>Fail</v>
      </c>
      <c r="J74" s="49"/>
      <c r="K74" s="3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32" t="s">
        <v>141</v>
      </c>
      <c r="B76" s="11"/>
      <c r="C76" s="11"/>
      <c r="D76" s="11"/>
      <c r="E76" s="11"/>
      <c r="F76" s="11"/>
      <c r="G76" s="11"/>
      <c r="H76" s="11"/>
      <c r="I76" s="11"/>
      <c r="J76" s="11"/>
      <c r="K76" s="11"/>
      <c r="L76" s="12"/>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33" t="s">
        <v>48</v>
      </c>
      <c r="D78" s="34"/>
      <c r="E78" s="35" t="s">
        <v>49</v>
      </c>
      <c r="F78" s="35" t="s">
        <v>50</v>
      </c>
      <c r="G78" s="35" t="s">
        <v>51</v>
      </c>
      <c r="H78" s="35" t="s">
        <v>52</v>
      </c>
      <c r="I78" s="35" t="s">
        <v>53</v>
      </c>
      <c r="J78" s="4"/>
      <c r="K78" s="4"/>
      <c r="L78" s="4"/>
      <c r="M78" s="4"/>
      <c r="N78" s="4"/>
      <c r="O78" s="4"/>
      <c r="P78" s="4"/>
      <c r="Q78" s="4"/>
      <c r="R78" s="4"/>
      <c r="S78" s="4"/>
      <c r="T78" s="4"/>
      <c r="U78" s="4"/>
      <c r="V78" s="4"/>
      <c r="W78" s="4"/>
      <c r="X78" s="4"/>
      <c r="Y78" s="4"/>
      <c r="Z78" s="4"/>
    </row>
    <row r="79" ht="18.0" customHeight="1">
      <c r="A79" s="4"/>
      <c r="B79" s="4"/>
      <c r="C79" s="33" t="s">
        <v>54</v>
      </c>
      <c r="D79" s="34"/>
      <c r="E79" s="36" t="s">
        <v>55</v>
      </c>
      <c r="F79" s="36" t="s">
        <v>56</v>
      </c>
      <c r="G79" s="36" t="s">
        <v>57</v>
      </c>
      <c r="H79" s="36" t="s">
        <v>58</v>
      </c>
      <c r="I79" s="36" t="s">
        <v>55</v>
      </c>
      <c r="J79" s="4"/>
      <c r="K79" s="4"/>
      <c r="L79" s="4"/>
      <c r="M79" s="4"/>
      <c r="N79" s="4"/>
      <c r="O79" s="4"/>
      <c r="P79" s="4"/>
      <c r="Q79" s="4"/>
      <c r="R79" s="4"/>
      <c r="S79" s="4"/>
      <c r="T79" s="4"/>
      <c r="U79" s="4"/>
      <c r="V79" s="4"/>
      <c r="W79" s="4"/>
      <c r="X79" s="4"/>
      <c r="Y79" s="4"/>
      <c r="Z79" s="4"/>
    </row>
    <row r="80" ht="18.0" customHeight="1">
      <c r="A80" s="4"/>
      <c r="B80" s="4"/>
      <c r="C80" s="33" t="s">
        <v>59</v>
      </c>
      <c r="D80" s="34"/>
      <c r="E80" s="36" t="s">
        <v>142</v>
      </c>
      <c r="F80" s="36" t="s">
        <v>143</v>
      </c>
      <c r="G80" s="36" t="s">
        <v>144</v>
      </c>
      <c r="H80" s="36" t="s">
        <v>145</v>
      </c>
      <c r="I80" s="36" t="s">
        <v>146</v>
      </c>
      <c r="J80" s="4"/>
      <c r="K80" s="4"/>
      <c r="L80" s="4"/>
      <c r="M80" s="4"/>
      <c r="N80" s="4"/>
      <c r="O80" s="4"/>
      <c r="P80" s="4"/>
      <c r="Q80" s="4"/>
      <c r="R80" s="4"/>
      <c r="S80" s="4"/>
      <c r="T80" s="4"/>
      <c r="U80" s="4"/>
      <c r="V80" s="4"/>
      <c r="W80" s="4"/>
      <c r="X80" s="4"/>
      <c r="Y80" s="4"/>
      <c r="Z80" s="4"/>
    </row>
    <row r="81" ht="18.0" customHeight="1">
      <c r="A81" s="4"/>
      <c r="B81" s="4"/>
      <c r="C81" s="33" t="s">
        <v>47</v>
      </c>
      <c r="D81" s="34"/>
      <c r="E81" s="36">
        <v>0.01</v>
      </c>
      <c r="F81" s="36">
        <v>0.0</v>
      </c>
      <c r="G81" s="36">
        <v>0.0</v>
      </c>
      <c r="H81" s="36">
        <v>0.0</v>
      </c>
      <c r="I81" s="36">
        <v>0.0</v>
      </c>
      <c r="J81" s="4"/>
      <c r="K81" s="4"/>
      <c r="L81" s="4"/>
      <c r="M81" s="4"/>
      <c r="N81" s="4"/>
      <c r="O81" s="4"/>
      <c r="P81" s="4"/>
      <c r="Q81" s="4"/>
      <c r="R81" s="4"/>
      <c r="S81" s="4"/>
      <c r="T81" s="4"/>
      <c r="U81" s="4"/>
      <c r="V81" s="4"/>
      <c r="W81" s="4"/>
      <c r="X81" s="4"/>
      <c r="Y81" s="4"/>
      <c r="Z81" s="4"/>
    </row>
    <row r="82" ht="18.0" customHeight="1">
      <c r="A82" s="4"/>
      <c r="B82" s="4"/>
      <c r="C82" s="33" t="s">
        <v>60</v>
      </c>
      <c r="D82" s="34"/>
      <c r="E82" s="36" t="s">
        <v>61</v>
      </c>
      <c r="F82" s="36" t="s">
        <v>61</v>
      </c>
      <c r="G82" s="36" t="s">
        <v>61</v>
      </c>
      <c r="H82" s="36" t="s">
        <v>61</v>
      </c>
      <c r="I82" s="36" t="s">
        <v>61</v>
      </c>
      <c r="J82" s="4"/>
      <c r="K82" s="4"/>
      <c r="L82" s="4"/>
      <c r="M82" s="4"/>
      <c r="N82" s="4"/>
      <c r="O82" s="4"/>
      <c r="P82" s="4"/>
      <c r="Q82" s="4"/>
      <c r="R82" s="4"/>
      <c r="S82" s="4"/>
      <c r="T82" s="4"/>
      <c r="U82" s="4"/>
      <c r="V82" s="4"/>
      <c r="W82" s="4"/>
      <c r="X82" s="4"/>
      <c r="Y82" s="4"/>
      <c r="Z82" s="4"/>
    </row>
    <row r="83" ht="18.0" customHeight="1">
      <c r="A83" s="38"/>
      <c r="B83" s="38"/>
      <c r="C83" s="38"/>
      <c r="D83" s="38"/>
      <c r="E83" s="38"/>
      <c r="F83" s="38"/>
      <c r="G83" s="38"/>
      <c r="H83" s="38"/>
      <c r="I83" s="38"/>
      <c r="J83" s="38"/>
      <c r="K83" s="38"/>
      <c r="L83" s="38"/>
      <c r="M83" s="4"/>
      <c r="N83" s="4"/>
      <c r="O83" s="4"/>
      <c r="P83" s="4"/>
      <c r="Q83" s="4"/>
      <c r="R83" s="4"/>
      <c r="S83" s="4"/>
      <c r="T83" s="4"/>
      <c r="U83" s="4"/>
      <c r="V83" s="4"/>
      <c r="W83" s="4"/>
      <c r="X83" s="4"/>
      <c r="Y83" s="4"/>
      <c r="Z83" s="4"/>
    </row>
    <row r="84" ht="18.0" customHeight="1">
      <c r="A84" s="32" t="s">
        <v>147</v>
      </c>
      <c r="B84" s="11"/>
      <c r="C84" s="11"/>
      <c r="D84" s="11"/>
      <c r="E84" s="11"/>
      <c r="F84" s="11"/>
      <c r="G84" s="11"/>
      <c r="H84" s="11"/>
      <c r="I84" s="11"/>
      <c r="J84" s="11"/>
      <c r="K84" s="11"/>
      <c r="L84" s="12"/>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33" t="s">
        <v>48</v>
      </c>
      <c r="D86" s="34"/>
      <c r="E86" s="35" t="s">
        <v>49</v>
      </c>
      <c r="F86" s="35" t="s">
        <v>50</v>
      </c>
      <c r="G86" s="35" t="s">
        <v>51</v>
      </c>
      <c r="H86" s="35" t="s">
        <v>63</v>
      </c>
      <c r="I86" s="35" t="s">
        <v>53</v>
      </c>
      <c r="J86" s="4"/>
      <c r="K86" s="4"/>
      <c r="L86" s="4"/>
      <c r="M86" s="4"/>
      <c r="N86" s="4"/>
      <c r="O86" s="4"/>
      <c r="P86" s="4"/>
      <c r="Q86" s="4"/>
      <c r="R86" s="4"/>
      <c r="S86" s="4"/>
      <c r="T86" s="4"/>
      <c r="U86" s="4"/>
      <c r="V86" s="4"/>
      <c r="W86" s="4"/>
      <c r="X86" s="4"/>
      <c r="Y86" s="4"/>
      <c r="Z86" s="4"/>
    </row>
    <row r="87" ht="18.0" customHeight="1">
      <c r="A87" s="4"/>
      <c r="B87" s="4"/>
      <c r="C87" s="33">
        <v>1.0</v>
      </c>
      <c r="D87" s="34"/>
      <c r="E87" s="36">
        <v>8.98</v>
      </c>
      <c r="F87" s="36">
        <v>4.15</v>
      </c>
      <c r="G87" s="36">
        <v>123.0</v>
      </c>
      <c r="H87" s="36">
        <v>98.36</v>
      </c>
      <c r="I87" s="36">
        <v>202.05</v>
      </c>
      <c r="J87" s="4"/>
      <c r="K87" s="4"/>
      <c r="L87" s="4"/>
      <c r="M87" s="4"/>
      <c r="N87" s="4"/>
      <c r="O87" s="4"/>
      <c r="P87" s="4"/>
      <c r="Q87" s="4"/>
      <c r="R87" s="4"/>
      <c r="S87" s="4"/>
      <c r="T87" s="4"/>
      <c r="U87" s="4"/>
      <c r="V87" s="4"/>
      <c r="W87" s="4"/>
      <c r="X87" s="4"/>
      <c r="Y87" s="4"/>
      <c r="Z87" s="4"/>
    </row>
    <row r="88" ht="18.0" customHeight="1">
      <c r="A88" s="4"/>
      <c r="B88" s="4"/>
      <c r="C88" s="33">
        <v>2.0</v>
      </c>
      <c r="D88" s="34"/>
      <c r="E88" s="36">
        <v>8.86</v>
      </c>
      <c r="F88" s="36">
        <v>4.16</v>
      </c>
      <c r="G88" s="36">
        <v>123.0</v>
      </c>
      <c r="H88" s="36">
        <v>98.69</v>
      </c>
      <c r="I88" s="36">
        <v>207.97</v>
      </c>
      <c r="J88" s="4"/>
      <c r="K88" s="4"/>
      <c r="L88" s="4"/>
      <c r="M88" s="4"/>
      <c r="N88" s="4"/>
      <c r="O88" s="4"/>
      <c r="P88" s="4"/>
      <c r="Q88" s="4"/>
      <c r="R88" s="4"/>
      <c r="S88" s="4"/>
      <c r="T88" s="4"/>
      <c r="U88" s="4"/>
      <c r="V88" s="4"/>
      <c r="W88" s="4"/>
      <c r="X88" s="4"/>
      <c r="Y88" s="4"/>
      <c r="Z88" s="4"/>
    </row>
    <row r="89" ht="18.0" customHeight="1">
      <c r="A89" s="4"/>
      <c r="B89" s="4"/>
      <c r="C89" s="33">
        <v>3.0</v>
      </c>
      <c r="D89" s="34"/>
      <c r="E89" s="36">
        <v>9.05</v>
      </c>
      <c r="F89" s="36">
        <v>4.14</v>
      </c>
      <c r="G89" s="36">
        <v>124.04</v>
      </c>
      <c r="H89" s="36">
        <v>98.0</v>
      </c>
      <c r="I89" s="36">
        <v>206.08</v>
      </c>
      <c r="J89" s="4"/>
      <c r="K89" s="4"/>
      <c r="L89" s="4"/>
      <c r="M89" s="4"/>
      <c r="N89" s="4"/>
      <c r="O89" s="4"/>
      <c r="P89" s="4"/>
      <c r="Q89" s="4"/>
      <c r="R89" s="4"/>
      <c r="S89" s="4"/>
      <c r="T89" s="4"/>
      <c r="U89" s="4"/>
      <c r="V89" s="4"/>
      <c r="W89" s="4"/>
      <c r="X89" s="4"/>
      <c r="Y89" s="4"/>
      <c r="Z89" s="4"/>
    </row>
    <row r="90" ht="18.0" customHeight="1">
      <c r="A90" s="4"/>
      <c r="B90" s="4"/>
      <c r="C90" s="33">
        <v>4.0</v>
      </c>
      <c r="D90" s="34"/>
      <c r="E90" s="36">
        <v>8.79</v>
      </c>
      <c r="F90" s="36">
        <v>4.11</v>
      </c>
      <c r="G90" s="36">
        <v>122.66</v>
      </c>
      <c r="H90" s="36">
        <v>98.43</v>
      </c>
      <c r="I90" s="36">
        <v>204.86</v>
      </c>
      <c r="J90" s="4"/>
      <c r="K90" s="4"/>
      <c r="L90" s="4"/>
      <c r="M90" s="4"/>
      <c r="N90" s="4"/>
      <c r="O90" s="4"/>
      <c r="P90" s="4"/>
      <c r="Q90" s="4"/>
      <c r="R90" s="4"/>
      <c r="S90" s="4"/>
      <c r="T90" s="4"/>
      <c r="U90" s="4"/>
      <c r="V90" s="4"/>
      <c r="W90" s="4"/>
      <c r="X90" s="4"/>
      <c r="Y90" s="4"/>
      <c r="Z90" s="4"/>
    </row>
    <row r="91" ht="18.0" customHeight="1">
      <c r="A91" s="4"/>
      <c r="B91" s="4"/>
      <c r="C91" s="63">
        <v>5.0</v>
      </c>
      <c r="D91" s="34"/>
      <c r="E91" s="36">
        <v>8.96</v>
      </c>
      <c r="F91" s="36">
        <v>4.12</v>
      </c>
      <c r="G91" s="36">
        <v>122.68</v>
      </c>
      <c r="H91" s="36">
        <v>98.43</v>
      </c>
      <c r="I91" s="36">
        <v>193.79</v>
      </c>
      <c r="J91" s="4"/>
      <c r="K91" s="4"/>
      <c r="L91" s="4"/>
      <c r="M91" s="4"/>
      <c r="N91" s="4"/>
      <c r="O91" s="4"/>
      <c r="P91" s="4"/>
      <c r="Q91" s="4"/>
      <c r="R91" s="4"/>
      <c r="S91" s="4"/>
      <c r="T91" s="4"/>
      <c r="U91" s="4"/>
      <c r="V91" s="4"/>
      <c r="W91" s="4"/>
      <c r="X91" s="4"/>
      <c r="Y91" s="4"/>
      <c r="Z91" s="4"/>
    </row>
    <row r="92" ht="18.0" customHeight="1">
      <c r="A92" s="4"/>
      <c r="B92" s="4"/>
      <c r="C92" s="33" t="s">
        <v>64</v>
      </c>
      <c r="D92" s="34"/>
      <c r="E92" s="36">
        <f t="shared" ref="E92:I92" si="4">AVERAGE(E87:E91)</f>
        <v>8.928</v>
      </c>
      <c r="F92" s="36">
        <f t="shared" si="4"/>
        <v>4.136</v>
      </c>
      <c r="G92" s="36">
        <f t="shared" si="4"/>
        <v>123.076</v>
      </c>
      <c r="H92" s="36">
        <f t="shared" si="4"/>
        <v>98.382</v>
      </c>
      <c r="I92" s="36">
        <f t="shared" si="4"/>
        <v>202.95</v>
      </c>
      <c r="J92" s="4"/>
      <c r="K92" s="4"/>
      <c r="L92" s="4"/>
      <c r="M92" s="4"/>
      <c r="N92" s="4"/>
      <c r="O92" s="4"/>
      <c r="P92" s="4"/>
      <c r="Q92" s="4"/>
      <c r="R92" s="4"/>
      <c r="S92" s="4"/>
      <c r="T92" s="4"/>
      <c r="U92" s="4"/>
      <c r="V92" s="4"/>
      <c r="W92" s="4"/>
      <c r="X92" s="4"/>
      <c r="Y92" s="4"/>
      <c r="Z92" s="4"/>
    </row>
    <row r="93" ht="18.0" customHeight="1">
      <c r="A93" s="4"/>
      <c r="B93" s="4"/>
      <c r="C93" s="33" t="s">
        <v>65</v>
      </c>
      <c r="D93" s="34"/>
      <c r="E93" s="36">
        <f t="shared" ref="E93:I93" si="5">_xlfn.STDEV.S((E87:E91))</f>
        <v>0.1028105053</v>
      </c>
      <c r="F93" s="36">
        <f t="shared" si="5"/>
        <v>0.02073644135</v>
      </c>
      <c r="G93" s="36">
        <f t="shared" si="5"/>
        <v>0.563631085</v>
      </c>
      <c r="H93" s="36">
        <f t="shared" si="5"/>
        <v>0.2479314421</v>
      </c>
      <c r="I93" s="36">
        <f t="shared" si="5"/>
        <v>5.55339986</v>
      </c>
      <c r="J93" s="4"/>
      <c r="K93" s="4"/>
      <c r="L93" s="4"/>
      <c r="M93" s="4"/>
      <c r="N93" s="4"/>
      <c r="O93" s="4"/>
      <c r="P93" s="4"/>
      <c r="Q93" s="4"/>
      <c r="R93" s="4"/>
      <c r="S93" s="4"/>
      <c r="T93" s="4"/>
      <c r="U93" s="4"/>
      <c r="V93" s="4"/>
      <c r="W93" s="4"/>
      <c r="X93" s="4"/>
      <c r="Y93" s="4"/>
      <c r="Z93" s="4"/>
    </row>
    <row r="94" ht="18.0" customHeight="1">
      <c r="A94" s="4"/>
      <c r="B94" s="4"/>
      <c r="C94" s="33" t="s">
        <v>66</v>
      </c>
      <c r="D94" s="34"/>
      <c r="E94" s="36">
        <f t="shared" ref="E94:I94" si="6">100*(E93/E92)</f>
        <v>1.151551359</v>
      </c>
      <c r="F94" s="36">
        <f t="shared" si="6"/>
        <v>0.5013646362</v>
      </c>
      <c r="G94" s="36">
        <f t="shared" si="6"/>
        <v>0.4579536912</v>
      </c>
      <c r="H94" s="36">
        <f t="shared" si="6"/>
        <v>0.2520089469</v>
      </c>
      <c r="I94" s="36">
        <f t="shared" si="6"/>
        <v>2.736338931</v>
      </c>
      <c r="J94" s="4"/>
      <c r="K94" s="4"/>
      <c r="L94" s="4"/>
      <c r="M94" s="4"/>
      <c r="N94" s="4"/>
      <c r="O94" s="4"/>
      <c r="P94" s="4"/>
      <c r="Q94" s="4"/>
      <c r="R94" s="4"/>
      <c r="S94" s="4"/>
      <c r="T94" s="4"/>
      <c r="U94" s="4"/>
      <c r="V94" s="4"/>
      <c r="W94" s="4"/>
      <c r="X94" s="4"/>
      <c r="Y94" s="4"/>
      <c r="Z94" s="4"/>
    </row>
    <row r="95" ht="18.0" customHeight="1">
      <c r="A95" s="4"/>
      <c r="B95" s="4"/>
      <c r="C95" s="33" t="s">
        <v>67</v>
      </c>
      <c r="D95" s="34"/>
      <c r="E95" s="39">
        <v>2.0</v>
      </c>
      <c r="F95" s="40">
        <v>1.5</v>
      </c>
      <c r="G95" s="40">
        <v>1.5</v>
      </c>
      <c r="H95" s="40">
        <v>0.4</v>
      </c>
      <c r="I95" s="40">
        <v>4.0</v>
      </c>
      <c r="J95" s="4"/>
      <c r="K95" s="4"/>
      <c r="L95" s="4"/>
      <c r="M95" s="4"/>
      <c r="N95" s="4"/>
      <c r="O95" s="4"/>
      <c r="P95" s="4"/>
      <c r="Q95" s="4"/>
      <c r="R95" s="4"/>
      <c r="S95" s="4"/>
      <c r="T95" s="4"/>
      <c r="U95" s="4"/>
      <c r="V95" s="4"/>
      <c r="W95" s="4"/>
      <c r="X95" s="4"/>
      <c r="Y95" s="4"/>
      <c r="Z95" s="4"/>
    </row>
    <row r="96" ht="18.0" customHeight="1">
      <c r="A96" s="4"/>
      <c r="B96" s="4"/>
      <c r="C96" s="33" t="s">
        <v>60</v>
      </c>
      <c r="D96" s="34"/>
      <c r="E96" s="36" t="str">
        <f t="shared" ref="E96:I96" si="7">IF(E94&gt;E95,"Fail","Pass")</f>
        <v>Pass</v>
      </c>
      <c r="F96" s="36" t="str">
        <f t="shared" si="7"/>
        <v>Pass</v>
      </c>
      <c r="G96" s="36" t="str">
        <f t="shared" si="7"/>
        <v>Pass</v>
      </c>
      <c r="H96" s="36" t="str">
        <f t="shared" si="7"/>
        <v>Pass</v>
      </c>
      <c r="I96" s="36" t="str">
        <f t="shared" si="7"/>
        <v>Pass</v>
      </c>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32" t="s">
        <v>148</v>
      </c>
      <c r="B98" s="11"/>
      <c r="C98" s="11"/>
      <c r="D98" s="11"/>
      <c r="E98" s="11"/>
      <c r="F98" s="11"/>
      <c r="G98" s="11"/>
      <c r="H98" s="11"/>
      <c r="I98" s="11"/>
      <c r="J98" s="11"/>
      <c r="K98" s="11"/>
      <c r="L98" s="12"/>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33" t="s">
        <v>48</v>
      </c>
      <c r="D100" s="34"/>
      <c r="E100" s="35" t="s">
        <v>49</v>
      </c>
      <c r="F100" s="35" t="s">
        <v>50</v>
      </c>
      <c r="G100" s="35" t="s">
        <v>51</v>
      </c>
      <c r="H100" s="35" t="s">
        <v>63</v>
      </c>
      <c r="I100" s="35" t="s">
        <v>53</v>
      </c>
      <c r="J100" s="4"/>
      <c r="K100" s="4"/>
      <c r="L100" s="4"/>
      <c r="M100" s="4"/>
      <c r="N100" s="4"/>
      <c r="O100" s="4"/>
      <c r="P100" s="4"/>
      <c r="Q100" s="4"/>
      <c r="R100" s="4"/>
      <c r="S100" s="4"/>
      <c r="T100" s="4"/>
      <c r="U100" s="4"/>
      <c r="V100" s="4"/>
      <c r="W100" s="4"/>
      <c r="X100" s="4"/>
      <c r="Y100" s="4"/>
      <c r="Z100" s="4"/>
    </row>
    <row r="101" ht="18.0" customHeight="1">
      <c r="A101" s="4"/>
      <c r="B101" s="4"/>
      <c r="C101" s="33" t="s">
        <v>70</v>
      </c>
      <c r="D101" s="34"/>
      <c r="E101" s="36">
        <v>97.45</v>
      </c>
      <c r="F101" s="36">
        <v>98.4</v>
      </c>
      <c r="G101" s="36">
        <v>100.62</v>
      </c>
      <c r="H101" s="36">
        <v>97.25</v>
      </c>
      <c r="I101" s="36">
        <v>97.58</v>
      </c>
      <c r="J101" s="4"/>
      <c r="K101" s="4"/>
      <c r="L101" s="4"/>
      <c r="M101" s="4"/>
      <c r="N101" s="4"/>
      <c r="O101" s="4"/>
      <c r="P101" s="4"/>
      <c r="Q101" s="4"/>
      <c r="R101" s="4"/>
      <c r="S101" s="4"/>
      <c r="T101" s="4"/>
      <c r="U101" s="4"/>
      <c r="V101" s="4"/>
      <c r="W101" s="4"/>
      <c r="X101" s="4"/>
      <c r="Y101" s="4"/>
      <c r="Z101" s="4"/>
    </row>
    <row r="102" ht="18.0" customHeight="1">
      <c r="A102" s="4"/>
      <c r="B102" s="4"/>
      <c r="C102" s="33" t="s">
        <v>60</v>
      </c>
      <c r="D102" s="34"/>
      <c r="E102" s="36" t="s">
        <v>61</v>
      </c>
      <c r="F102" s="36" t="s">
        <v>61</v>
      </c>
      <c r="G102" s="36" t="s">
        <v>61</v>
      </c>
      <c r="H102" s="36" t="s">
        <v>61</v>
      </c>
      <c r="I102" s="36" t="s">
        <v>61</v>
      </c>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32" t="s">
        <v>149</v>
      </c>
      <c r="B104" s="11"/>
      <c r="C104" s="11"/>
      <c r="D104" s="11"/>
      <c r="E104" s="11"/>
      <c r="F104" s="11"/>
      <c r="G104" s="11"/>
      <c r="H104" s="11"/>
      <c r="I104" s="11"/>
      <c r="J104" s="11"/>
      <c r="K104" s="11"/>
      <c r="L104" s="12"/>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35" t="s">
        <v>78</v>
      </c>
      <c r="C106" s="35" t="s">
        <v>54</v>
      </c>
      <c r="D106" s="35" t="s">
        <v>79</v>
      </c>
      <c r="E106" s="47" t="s">
        <v>80</v>
      </c>
      <c r="F106" s="47" t="s">
        <v>81</v>
      </c>
      <c r="G106" s="47" t="s">
        <v>82</v>
      </c>
      <c r="H106" s="47" t="s">
        <v>83</v>
      </c>
      <c r="I106" s="48" t="s">
        <v>60</v>
      </c>
      <c r="J106" s="49"/>
      <c r="K106" s="34"/>
      <c r="L106" s="50"/>
      <c r="M106" s="4"/>
      <c r="N106" s="4"/>
      <c r="O106" s="4"/>
      <c r="P106" s="4"/>
      <c r="Q106" s="4"/>
      <c r="R106" s="4"/>
      <c r="S106" s="4"/>
      <c r="T106" s="4"/>
      <c r="U106" s="4"/>
      <c r="V106" s="4"/>
      <c r="W106" s="4"/>
      <c r="X106" s="4"/>
      <c r="Y106" s="4"/>
      <c r="Z106" s="4"/>
    </row>
    <row r="107" ht="18.0" customHeight="1">
      <c r="A107" s="4"/>
      <c r="B107" s="51" t="s">
        <v>84</v>
      </c>
      <c r="C107" s="36" t="s">
        <v>55</v>
      </c>
      <c r="D107" s="35" t="s">
        <v>49</v>
      </c>
      <c r="E107" s="36">
        <v>3.39</v>
      </c>
      <c r="F107" s="36">
        <v>3.4</v>
      </c>
      <c r="G107" s="36">
        <v>0.4</v>
      </c>
      <c r="H107" s="35">
        <f t="shared" ref="H107:H124" si="8">ABS(E107-F107)</f>
        <v>0.01</v>
      </c>
      <c r="I107" s="48" t="str">
        <f t="shared" ref="I107:I124" si="9">IF(E107="","No Data",IF(H107&gt;G107,"Fail","Pass"))</f>
        <v>Pass</v>
      </c>
      <c r="J107" s="49"/>
      <c r="K107" s="34"/>
      <c r="L107" s="4"/>
      <c r="M107" s="4"/>
      <c r="N107" s="4"/>
      <c r="O107" s="4"/>
      <c r="P107" s="4"/>
      <c r="Q107" s="4"/>
      <c r="R107" s="4"/>
      <c r="S107" s="4"/>
      <c r="T107" s="4"/>
      <c r="U107" s="4"/>
      <c r="V107" s="4"/>
      <c r="W107" s="4"/>
      <c r="X107" s="4"/>
      <c r="Y107" s="4"/>
      <c r="Z107" s="4"/>
    </row>
    <row r="108" ht="18.0" customHeight="1">
      <c r="A108" s="4"/>
      <c r="B108" s="52"/>
      <c r="C108" s="36" t="s">
        <v>56</v>
      </c>
      <c r="D108" s="35" t="s">
        <v>50</v>
      </c>
      <c r="E108" s="36">
        <v>2.26</v>
      </c>
      <c r="F108" s="36">
        <v>2.32</v>
      </c>
      <c r="G108" s="36">
        <v>0.15</v>
      </c>
      <c r="H108" s="35">
        <f t="shared" si="8"/>
        <v>0.06</v>
      </c>
      <c r="I108" s="48" t="str">
        <f t="shared" si="9"/>
        <v>Pass</v>
      </c>
      <c r="J108" s="49"/>
      <c r="K108" s="34"/>
      <c r="L108" s="4"/>
      <c r="M108" s="4"/>
      <c r="N108" s="4"/>
      <c r="O108" s="4"/>
      <c r="P108" s="4"/>
      <c r="Q108" s="4"/>
      <c r="R108" s="4"/>
      <c r="S108" s="4"/>
      <c r="T108" s="4"/>
      <c r="U108" s="4"/>
      <c r="V108" s="4"/>
      <c r="W108" s="4"/>
      <c r="X108" s="4"/>
      <c r="Y108" s="4"/>
      <c r="Z108" s="4"/>
    </row>
    <row r="109" ht="18.0" customHeight="1">
      <c r="A109" s="4"/>
      <c r="B109" s="52"/>
      <c r="C109" s="36" t="s">
        <v>57</v>
      </c>
      <c r="D109" s="35" t="s">
        <v>51</v>
      </c>
      <c r="E109" s="36">
        <v>64.0</v>
      </c>
      <c r="F109" s="36">
        <v>64.0</v>
      </c>
      <c r="G109" s="36">
        <v>4.0</v>
      </c>
      <c r="H109" s="35">
        <f t="shared" si="8"/>
        <v>0</v>
      </c>
      <c r="I109" s="48" t="str">
        <f t="shared" si="9"/>
        <v>Pass</v>
      </c>
      <c r="J109" s="49"/>
      <c r="K109" s="34"/>
      <c r="L109" s="4"/>
      <c r="M109" s="4"/>
      <c r="N109" s="4"/>
      <c r="O109" s="4"/>
      <c r="P109" s="4"/>
      <c r="Q109" s="4"/>
      <c r="R109" s="4"/>
      <c r="S109" s="4"/>
      <c r="T109" s="4"/>
      <c r="U109" s="4"/>
      <c r="V109" s="4"/>
      <c r="W109" s="4"/>
      <c r="X109" s="4"/>
      <c r="Y109" s="4"/>
      <c r="Z109" s="4"/>
    </row>
    <row r="110" ht="18.0" customHeight="1">
      <c r="A110" s="4"/>
      <c r="B110" s="52"/>
      <c r="C110" s="36" t="s">
        <v>55</v>
      </c>
      <c r="D110" s="35" t="s">
        <v>53</v>
      </c>
      <c r="E110" s="36">
        <v>54.0</v>
      </c>
      <c r="F110" s="36">
        <v>49.0</v>
      </c>
      <c r="G110" s="36">
        <v>18.0</v>
      </c>
      <c r="H110" s="35">
        <f t="shared" si="8"/>
        <v>5</v>
      </c>
      <c r="I110" s="48" t="str">
        <f t="shared" si="9"/>
        <v>Pass</v>
      </c>
      <c r="J110" s="49"/>
      <c r="K110" s="34"/>
      <c r="L110" s="4"/>
      <c r="M110" s="4"/>
      <c r="N110" s="4"/>
      <c r="O110" s="4"/>
      <c r="P110" s="4"/>
      <c r="Q110" s="4"/>
      <c r="R110" s="4"/>
      <c r="S110" s="4"/>
      <c r="T110" s="4"/>
      <c r="U110" s="4"/>
      <c r="V110" s="4"/>
      <c r="W110" s="4"/>
      <c r="X110" s="4"/>
      <c r="Y110" s="4"/>
      <c r="Z110" s="4"/>
    </row>
    <row r="111" ht="18.0" customHeight="1">
      <c r="A111" s="4"/>
      <c r="B111" s="52"/>
      <c r="C111" s="35" t="s">
        <v>58</v>
      </c>
      <c r="D111" s="35" t="s">
        <v>52</v>
      </c>
      <c r="E111" s="36">
        <v>20.2</v>
      </c>
      <c r="F111" s="36">
        <v>20.0</v>
      </c>
      <c r="G111" s="36">
        <v>2.7</v>
      </c>
      <c r="H111" s="35">
        <f t="shared" si="8"/>
        <v>0.2</v>
      </c>
      <c r="I111" s="48" t="str">
        <f t="shared" si="9"/>
        <v>Pass</v>
      </c>
      <c r="J111" s="49"/>
      <c r="K111" s="34"/>
      <c r="L111" s="4"/>
      <c r="M111" s="4"/>
      <c r="N111" s="4"/>
      <c r="O111" s="4"/>
      <c r="P111" s="4"/>
      <c r="Q111" s="4"/>
      <c r="R111" s="4"/>
      <c r="S111" s="4"/>
      <c r="T111" s="4"/>
      <c r="U111" s="4"/>
      <c r="V111" s="4"/>
      <c r="W111" s="4"/>
      <c r="X111" s="4"/>
      <c r="Y111" s="4"/>
      <c r="Z111" s="4"/>
    </row>
    <row r="112" ht="18.0" customHeight="1">
      <c r="A112" s="4"/>
      <c r="B112" s="53"/>
      <c r="C112" s="35" t="s">
        <v>85</v>
      </c>
      <c r="D112" s="35" t="s">
        <v>63</v>
      </c>
      <c r="E112" s="36">
        <v>89.0</v>
      </c>
      <c r="F112" s="36">
        <v>86.2</v>
      </c>
      <c r="G112" s="36">
        <v>6.0</v>
      </c>
      <c r="H112" s="35">
        <f t="shared" si="8"/>
        <v>2.8</v>
      </c>
      <c r="I112" s="48" t="str">
        <f t="shared" si="9"/>
        <v>Pass</v>
      </c>
      <c r="J112" s="49"/>
      <c r="K112" s="34"/>
      <c r="L112" s="4"/>
      <c r="M112" s="4"/>
      <c r="N112" s="4"/>
      <c r="O112" s="4"/>
      <c r="P112" s="4"/>
      <c r="Q112" s="4"/>
      <c r="R112" s="4"/>
      <c r="S112" s="4"/>
      <c r="T112" s="4"/>
      <c r="U112" s="4"/>
      <c r="V112" s="4"/>
      <c r="W112" s="4"/>
      <c r="X112" s="4"/>
      <c r="Y112" s="4"/>
      <c r="Z112" s="4"/>
    </row>
    <row r="113" ht="18.0" customHeight="1">
      <c r="A113" s="4"/>
      <c r="B113" s="51" t="s">
        <v>86</v>
      </c>
      <c r="C113" s="36" t="s">
        <v>55</v>
      </c>
      <c r="D113" s="35" t="s">
        <v>49</v>
      </c>
      <c r="E113" s="36">
        <v>8.73</v>
      </c>
      <c r="F113" s="36">
        <v>8.7</v>
      </c>
      <c r="G113" s="36">
        <v>1.0</v>
      </c>
      <c r="H113" s="35">
        <f t="shared" si="8"/>
        <v>0.03</v>
      </c>
      <c r="I113" s="48" t="str">
        <f t="shared" si="9"/>
        <v>Pass</v>
      </c>
      <c r="J113" s="49"/>
      <c r="K113" s="34"/>
      <c r="L113" s="4"/>
      <c r="M113" s="4"/>
      <c r="N113" s="4"/>
      <c r="O113" s="4"/>
      <c r="P113" s="4"/>
      <c r="Q113" s="4"/>
      <c r="R113" s="4"/>
      <c r="S113" s="4"/>
      <c r="T113" s="4"/>
      <c r="U113" s="4"/>
      <c r="V113" s="4"/>
      <c r="W113" s="4"/>
      <c r="X113" s="4"/>
      <c r="Y113" s="4"/>
      <c r="Z113" s="4"/>
    </row>
    <row r="114" ht="18.0" customHeight="1">
      <c r="A114" s="4"/>
      <c r="B114" s="52"/>
      <c r="C114" s="36" t="s">
        <v>56</v>
      </c>
      <c r="D114" s="35" t="s">
        <v>50</v>
      </c>
      <c r="E114" s="36">
        <v>3.97</v>
      </c>
      <c r="F114" s="36">
        <v>4.07</v>
      </c>
      <c r="G114" s="36">
        <v>0.18</v>
      </c>
      <c r="H114" s="35">
        <f t="shared" si="8"/>
        <v>0.1</v>
      </c>
      <c r="I114" s="48" t="str">
        <f t="shared" si="9"/>
        <v>Pass</v>
      </c>
      <c r="J114" s="49"/>
      <c r="K114" s="34"/>
      <c r="L114" s="4"/>
      <c r="M114" s="4"/>
      <c r="N114" s="4"/>
      <c r="O114" s="4"/>
      <c r="P114" s="4"/>
      <c r="Q114" s="4"/>
      <c r="R114" s="4"/>
      <c r="S114" s="4"/>
      <c r="T114" s="4"/>
      <c r="U114" s="4"/>
      <c r="V114" s="4"/>
      <c r="W114" s="4"/>
      <c r="X114" s="4"/>
      <c r="Y114" s="4"/>
      <c r="Z114" s="4"/>
    </row>
    <row r="115" ht="18.0" customHeight="1">
      <c r="A115" s="4"/>
      <c r="B115" s="52"/>
      <c r="C115" s="36" t="s">
        <v>57</v>
      </c>
      <c r="D115" s="35" t="s">
        <v>51</v>
      </c>
      <c r="E115" s="36">
        <v>124.0</v>
      </c>
      <c r="F115" s="36">
        <v>124.0</v>
      </c>
      <c r="G115" s="36">
        <v>5.0</v>
      </c>
      <c r="H115" s="35">
        <f t="shared" si="8"/>
        <v>0</v>
      </c>
      <c r="I115" s="48" t="str">
        <f t="shared" si="9"/>
        <v>Pass</v>
      </c>
      <c r="J115" s="49"/>
      <c r="K115" s="34"/>
      <c r="L115" s="4"/>
      <c r="M115" s="4"/>
      <c r="N115" s="4"/>
      <c r="O115" s="4"/>
      <c r="P115" s="4"/>
      <c r="Q115" s="4"/>
      <c r="R115" s="4"/>
      <c r="S115" s="4"/>
      <c r="T115" s="4"/>
      <c r="U115" s="4"/>
      <c r="V115" s="4"/>
      <c r="W115" s="4"/>
      <c r="X115" s="4"/>
      <c r="Y115" s="4"/>
      <c r="Z115" s="4"/>
    </row>
    <row r="116" ht="18.0" customHeight="1">
      <c r="A116" s="4"/>
      <c r="B116" s="52"/>
      <c r="C116" s="36" t="s">
        <v>55</v>
      </c>
      <c r="D116" s="35" t="s">
        <v>53</v>
      </c>
      <c r="E116" s="36">
        <v>189.0</v>
      </c>
      <c r="F116" s="36">
        <v>200.0</v>
      </c>
      <c r="G116" s="36">
        <v>35.0</v>
      </c>
      <c r="H116" s="35">
        <f t="shared" si="8"/>
        <v>11</v>
      </c>
      <c r="I116" s="48" t="str">
        <f t="shared" si="9"/>
        <v>Pass</v>
      </c>
      <c r="J116" s="49"/>
      <c r="K116" s="34"/>
      <c r="L116" s="4"/>
      <c r="M116" s="4"/>
      <c r="N116" s="4"/>
      <c r="O116" s="4"/>
      <c r="P116" s="4"/>
      <c r="Q116" s="4"/>
      <c r="R116" s="4"/>
      <c r="S116" s="4"/>
      <c r="T116" s="4"/>
      <c r="U116" s="4"/>
      <c r="V116" s="4"/>
      <c r="W116" s="4"/>
      <c r="X116" s="4"/>
      <c r="Y116" s="4"/>
      <c r="Z116" s="4"/>
    </row>
    <row r="117" ht="18.0" customHeight="1">
      <c r="A117" s="4"/>
      <c r="B117" s="52"/>
      <c r="C117" s="35" t="s">
        <v>58</v>
      </c>
      <c r="D117" s="35" t="s">
        <v>52</v>
      </c>
      <c r="E117" s="36">
        <v>38.0</v>
      </c>
      <c r="F117" s="36">
        <v>38.9</v>
      </c>
      <c r="G117" s="36">
        <v>3.3</v>
      </c>
      <c r="H117" s="35">
        <f t="shared" si="8"/>
        <v>0.9</v>
      </c>
      <c r="I117" s="48" t="str">
        <f t="shared" si="9"/>
        <v>Pass</v>
      </c>
      <c r="J117" s="49"/>
      <c r="K117" s="34"/>
      <c r="L117" s="4"/>
      <c r="M117" s="4"/>
      <c r="N117" s="4"/>
      <c r="O117" s="4"/>
      <c r="P117" s="4"/>
      <c r="Q117" s="4"/>
      <c r="R117" s="4"/>
      <c r="S117" s="4"/>
      <c r="T117" s="4"/>
      <c r="U117" s="4"/>
      <c r="V117" s="4"/>
      <c r="W117" s="4"/>
      <c r="X117" s="4"/>
      <c r="Y117" s="4"/>
      <c r="Z117" s="4"/>
    </row>
    <row r="118" ht="18.0" customHeight="1">
      <c r="A118" s="4"/>
      <c r="B118" s="53"/>
      <c r="C118" s="35" t="s">
        <v>85</v>
      </c>
      <c r="D118" s="35" t="s">
        <v>63</v>
      </c>
      <c r="E118" s="36">
        <v>95.6</v>
      </c>
      <c r="F118" s="36">
        <v>95.6</v>
      </c>
      <c r="G118" s="36">
        <v>4.0</v>
      </c>
      <c r="H118" s="35">
        <f t="shared" si="8"/>
        <v>0</v>
      </c>
      <c r="I118" s="48" t="str">
        <f t="shared" si="9"/>
        <v>Pass</v>
      </c>
      <c r="J118" s="49"/>
      <c r="K118" s="34"/>
      <c r="L118" s="4"/>
      <c r="M118" s="4"/>
      <c r="N118" s="4"/>
      <c r="O118" s="4"/>
      <c r="P118" s="4"/>
      <c r="Q118" s="4"/>
      <c r="R118" s="4"/>
      <c r="S118" s="4"/>
      <c r="T118" s="4"/>
      <c r="U118" s="4"/>
      <c r="V118" s="4"/>
      <c r="W118" s="4"/>
      <c r="X118" s="4"/>
      <c r="Y118" s="4"/>
      <c r="Z118" s="4"/>
    </row>
    <row r="119" ht="18.0" customHeight="1">
      <c r="A119" s="4"/>
      <c r="B119" s="51" t="s">
        <v>87</v>
      </c>
      <c r="C119" s="36" t="s">
        <v>55</v>
      </c>
      <c r="D119" s="35" t="s">
        <v>49</v>
      </c>
      <c r="E119" s="36">
        <v>18.4</v>
      </c>
      <c r="F119" s="36">
        <v>18.4</v>
      </c>
      <c r="G119" s="36">
        <v>2.0</v>
      </c>
      <c r="H119" s="35">
        <f t="shared" si="8"/>
        <v>0</v>
      </c>
      <c r="I119" s="48" t="str">
        <f t="shared" si="9"/>
        <v>Pass</v>
      </c>
      <c r="J119" s="49"/>
      <c r="K119" s="34"/>
      <c r="L119" s="4"/>
      <c r="M119" s="4"/>
      <c r="N119" s="4"/>
      <c r="O119" s="4"/>
      <c r="P119" s="4"/>
      <c r="Q119" s="4"/>
      <c r="R119" s="4"/>
      <c r="S119" s="4"/>
      <c r="T119" s="4"/>
      <c r="U119" s="4"/>
      <c r="V119" s="4"/>
      <c r="W119" s="4"/>
      <c r="X119" s="4"/>
      <c r="Y119" s="4"/>
      <c r="Z119" s="4"/>
    </row>
    <row r="120" ht="18.0" customHeight="1">
      <c r="A120" s="4"/>
      <c r="B120" s="52"/>
      <c r="C120" s="36" t="s">
        <v>56</v>
      </c>
      <c r="D120" s="35" t="s">
        <v>50</v>
      </c>
      <c r="E120" s="36">
        <v>4.98</v>
      </c>
      <c r="F120" s="36">
        <v>4.91</v>
      </c>
      <c r="G120" s="36">
        <v>0.2</v>
      </c>
      <c r="H120" s="35">
        <f t="shared" si="8"/>
        <v>0.07</v>
      </c>
      <c r="I120" s="48" t="str">
        <f t="shared" si="9"/>
        <v>Pass</v>
      </c>
      <c r="J120" s="49"/>
      <c r="K120" s="34"/>
      <c r="L120" s="4"/>
      <c r="M120" s="4"/>
      <c r="N120" s="4"/>
      <c r="O120" s="4"/>
      <c r="P120" s="4"/>
      <c r="Q120" s="4"/>
      <c r="R120" s="4"/>
      <c r="S120" s="4"/>
      <c r="T120" s="4"/>
      <c r="U120" s="4"/>
      <c r="V120" s="4"/>
      <c r="W120" s="4"/>
      <c r="X120" s="4"/>
      <c r="Y120" s="4"/>
      <c r="Z120" s="4"/>
    </row>
    <row r="121" ht="18.0" customHeight="1">
      <c r="A121" s="4"/>
      <c r="B121" s="52"/>
      <c r="C121" s="36" t="s">
        <v>57</v>
      </c>
      <c r="D121" s="35" t="s">
        <v>51</v>
      </c>
      <c r="E121" s="36">
        <v>164.0</v>
      </c>
      <c r="F121" s="36">
        <v>160.0</v>
      </c>
      <c r="G121" s="36">
        <v>6.0</v>
      </c>
      <c r="H121" s="35">
        <f t="shared" si="8"/>
        <v>4</v>
      </c>
      <c r="I121" s="48" t="str">
        <f t="shared" si="9"/>
        <v>Pass</v>
      </c>
      <c r="J121" s="49"/>
      <c r="K121" s="34"/>
      <c r="L121" s="4"/>
      <c r="M121" s="4"/>
      <c r="N121" s="4"/>
      <c r="O121" s="4"/>
      <c r="P121" s="4"/>
      <c r="Q121" s="4"/>
      <c r="R121" s="4"/>
      <c r="S121" s="4"/>
      <c r="T121" s="4"/>
      <c r="U121" s="4"/>
      <c r="V121" s="4"/>
      <c r="W121" s="4"/>
      <c r="X121" s="4"/>
      <c r="Y121" s="4"/>
      <c r="Z121" s="4"/>
    </row>
    <row r="122" ht="18.0" customHeight="1">
      <c r="A122" s="4"/>
      <c r="B122" s="52"/>
      <c r="C122" s="36" t="s">
        <v>55</v>
      </c>
      <c r="D122" s="35" t="s">
        <v>53</v>
      </c>
      <c r="E122" s="36">
        <v>400.0</v>
      </c>
      <c r="F122" s="36">
        <v>406.0</v>
      </c>
      <c r="G122" s="36">
        <v>60.0</v>
      </c>
      <c r="H122" s="35">
        <f t="shared" si="8"/>
        <v>6</v>
      </c>
      <c r="I122" s="48" t="str">
        <f t="shared" si="9"/>
        <v>Pass</v>
      </c>
      <c r="J122" s="49"/>
      <c r="K122" s="34"/>
      <c r="L122" s="4"/>
      <c r="M122" s="4"/>
      <c r="N122" s="4"/>
      <c r="O122" s="4"/>
      <c r="P122" s="4"/>
      <c r="Q122" s="4"/>
      <c r="R122" s="4"/>
      <c r="S122" s="4"/>
      <c r="T122" s="4"/>
      <c r="U122" s="4"/>
      <c r="V122" s="4"/>
      <c r="W122" s="4"/>
      <c r="X122" s="4"/>
      <c r="Y122" s="4"/>
      <c r="Z122" s="4"/>
    </row>
    <row r="123" ht="18.0" customHeight="1">
      <c r="A123" s="4"/>
      <c r="B123" s="52"/>
      <c r="C123" s="35" t="s">
        <v>58</v>
      </c>
      <c r="D123" s="35" t="s">
        <v>52</v>
      </c>
      <c r="E123" s="36">
        <v>50.1</v>
      </c>
      <c r="F123" s="36">
        <v>48.8</v>
      </c>
      <c r="G123" s="36">
        <v>4.0</v>
      </c>
      <c r="H123" s="35">
        <f t="shared" si="8"/>
        <v>1.3</v>
      </c>
      <c r="I123" s="48" t="str">
        <f t="shared" si="9"/>
        <v>Pass</v>
      </c>
      <c r="J123" s="49"/>
      <c r="K123" s="34"/>
      <c r="L123" s="4"/>
      <c r="M123" s="4"/>
      <c r="N123" s="4"/>
      <c r="O123" s="4"/>
      <c r="P123" s="4"/>
      <c r="Q123" s="4"/>
      <c r="R123" s="4"/>
      <c r="S123" s="4"/>
      <c r="T123" s="4"/>
      <c r="U123" s="4"/>
      <c r="V123" s="4"/>
      <c r="W123" s="4"/>
      <c r="X123" s="4"/>
      <c r="Y123" s="4"/>
      <c r="Z123" s="4"/>
    </row>
    <row r="124" ht="18.0" customHeight="1">
      <c r="A124" s="4"/>
      <c r="B124" s="53"/>
      <c r="C124" s="35" t="s">
        <v>85</v>
      </c>
      <c r="D124" s="35" t="s">
        <v>63</v>
      </c>
      <c r="E124" s="36">
        <v>100.6</v>
      </c>
      <c r="F124" s="36">
        <v>99.4</v>
      </c>
      <c r="G124" s="36">
        <v>4.0</v>
      </c>
      <c r="H124" s="35">
        <f t="shared" si="8"/>
        <v>1.2</v>
      </c>
      <c r="I124" s="48" t="str">
        <f t="shared" si="9"/>
        <v>Pass</v>
      </c>
      <c r="J124" s="49"/>
      <c r="K124" s="3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32" t="s">
        <v>60</v>
      </c>
      <c r="B126" s="11"/>
      <c r="C126" s="11"/>
      <c r="D126" s="11"/>
      <c r="E126" s="11"/>
      <c r="F126" s="11"/>
      <c r="G126" s="11"/>
      <c r="H126" s="11"/>
      <c r="I126" s="11"/>
      <c r="J126" s="11"/>
      <c r="K126" s="11"/>
      <c r="L126" s="12"/>
      <c r="M126" s="2"/>
      <c r="N126" s="2"/>
      <c r="O126" s="2"/>
      <c r="P126" s="2"/>
      <c r="Q126" s="2"/>
      <c r="R126" s="2"/>
      <c r="S126" s="2"/>
      <c r="T126" s="2"/>
      <c r="U126" s="2"/>
      <c r="V126" s="2"/>
      <c r="W126" s="2"/>
      <c r="X126" s="2"/>
      <c r="Y126" s="2"/>
      <c r="Z126" s="2"/>
    </row>
    <row r="127" ht="18.0" customHeight="1">
      <c r="A127" s="54" t="s">
        <v>150</v>
      </c>
      <c r="M127" s="2"/>
      <c r="N127" s="2"/>
      <c r="O127" s="2"/>
      <c r="P127" s="2"/>
      <c r="Q127" s="2"/>
      <c r="R127" s="2"/>
      <c r="S127" s="2"/>
      <c r="T127" s="2"/>
      <c r="U127" s="2"/>
      <c r="V127" s="2"/>
      <c r="W127" s="2"/>
      <c r="X127" s="2"/>
      <c r="Y127" s="2"/>
      <c r="Z127" s="2"/>
    </row>
    <row r="128" ht="18.0" customHeight="1">
      <c r="M128" s="2"/>
      <c r="N128" s="2"/>
      <c r="O128" s="2"/>
      <c r="P128" s="2"/>
      <c r="Q128" s="2"/>
      <c r="R128" s="2"/>
      <c r="S128" s="2"/>
      <c r="T128" s="2"/>
      <c r="U128" s="2"/>
      <c r="V128" s="2"/>
      <c r="W128" s="2"/>
      <c r="X128" s="2"/>
      <c r="Y128" s="2"/>
      <c r="Z128" s="2"/>
    </row>
    <row r="129" ht="18.0" customHeight="1">
      <c r="M129" s="2"/>
      <c r="N129" s="2"/>
      <c r="O129" s="2"/>
      <c r="P129" s="2"/>
      <c r="Q129" s="2"/>
      <c r="R129" s="2"/>
      <c r="S129" s="2"/>
      <c r="T129" s="2"/>
      <c r="U129" s="2"/>
      <c r="V129" s="2"/>
      <c r="W129" s="2"/>
      <c r="X129" s="2"/>
      <c r="Y129" s="2"/>
      <c r="Z129" s="2"/>
    </row>
    <row r="130" ht="18.0" customHeight="1">
      <c r="M130" s="2"/>
      <c r="N130" s="2"/>
      <c r="O130" s="2"/>
      <c r="P130" s="2"/>
      <c r="Q130" s="2"/>
      <c r="R130" s="2"/>
      <c r="S130" s="2"/>
      <c r="T130" s="2"/>
      <c r="U130" s="2"/>
      <c r="V130" s="2"/>
      <c r="W130" s="2"/>
      <c r="X130" s="2"/>
      <c r="Y130" s="2"/>
      <c r="Z130" s="2"/>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0" customHeight="1">
      <c r="A132" s="4" t="s">
        <v>3</v>
      </c>
      <c r="B132" s="4"/>
      <c r="C132" s="4"/>
      <c r="D132" s="4"/>
      <c r="E132" s="4"/>
      <c r="F132" s="4"/>
      <c r="G132" s="4"/>
      <c r="H132" s="4"/>
      <c r="I132" s="4" t="s">
        <v>42</v>
      </c>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24" t="s">
        <v>138</v>
      </c>
      <c r="B134" s="25"/>
      <c r="C134" s="25"/>
      <c r="D134" s="4"/>
      <c r="E134" s="4"/>
      <c r="F134" s="4"/>
      <c r="G134" s="4"/>
      <c r="H134" s="4"/>
      <c r="I134" s="24" t="s">
        <v>43</v>
      </c>
      <c r="J134" s="25"/>
      <c r="K134" s="25"/>
      <c r="L134" s="25"/>
      <c r="M134" s="4"/>
      <c r="N134" s="4"/>
      <c r="O134" s="4"/>
      <c r="P134" s="4"/>
      <c r="Q134" s="4"/>
      <c r="R134" s="4"/>
      <c r="S134" s="4"/>
      <c r="T134" s="4"/>
      <c r="U134" s="4"/>
      <c r="V134" s="4"/>
      <c r="W134" s="4"/>
      <c r="X134" s="4"/>
      <c r="Y134" s="4"/>
      <c r="Z134" s="4"/>
    </row>
    <row r="135" ht="18.0" customHeight="1">
      <c r="A135" s="26" t="s">
        <v>44</v>
      </c>
      <c r="B135" s="27"/>
      <c r="C135" s="27"/>
      <c r="D135" s="28"/>
      <c r="E135" s="28"/>
      <c r="F135" s="4"/>
      <c r="G135" s="4"/>
      <c r="H135" s="4"/>
      <c r="I135" s="26" t="s">
        <v>45</v>
      </c>
      <c r="J135" s="27"/>
      <c r="K135" s="27"/>
      <c r="L135" s="27"/>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30" t="s">
        <v>89</v>
      </c>
      <c r="M138" s="4"/>
      <c r="N138" s="4"/>
      <c r="O138" s="4"/>
      <c r="P138" s="4"/>
      <c r="Q138" s="4"/>
      <c r="R138" s="4"/>
      <c r="S138" s="4"/>
      <c r="T138" s="4"/>
      <c r="U138" s="4"/>
      <c r="V138" s="4"/>
      <c r="W138" s="4"/>
      <c r="X138" s="4"/>
      <c r="Y138" s="4"/>
      <c r="Z138" s="4"/>
    </row>
    <row r="139" ht="18.0" customHeight="1">
      <c r="A139" s="31" t="str">
        <f>"Certificate Number: "&amp;C5</f>
        <v>Certificate Number: 122235</v>
      </c>
      <c r="M139" s="4"/>
      <c r="N139" s="4"/>
      <c r="O139" s="4"/>
      <c r="P139" s="4"/>
      <c r="Q139" s="4"/>
      <c r="R139" s="4"/>
      <c r="S139" s="4"/>
      <c r="T139" s="4"/>
      <c r="U139" s="4"/>
      <c r="V139" s="4"/>
      <c r="W139" s="4"/>
      <c r="X139" s="4"/>
      <c r="Y139" s="4"/>
      <c r="Z139" s="4"/>
    </row>
    <row r="140" ht="18.0" customHeight="1">
      <c r="A140" s="9">
        <f>J5</f>
        <v>43892</v>
      </c>
      <c r="M140" s="4"/>
      <c r="N140" s="4"/>
      <c r="O140" s="4"/>
      <c r="P140" s="4"/>
      <c r="Q140" s="4"/>
      <c r="R140" s="4"/>
      <c r="S140" s="4"/>
      <c r="T140" s="4"/>
      <c r="U140" s="4"/>
      <c r="V140" s="4"/>
      <c r="W140" s="4"/>
      <c r="X140" s="4"/>
      <c r="Y140" s="4"/>
      <c r="Z140" s="4"/>
    </row>
    <row r="141" ht="18.0" customHeight="1">
      <c r="A141" s="64" t="s">
        <v>90</v>
      </c>
      <c r="B141" s="11"/>
      <c r="C141" s="11"/>
      <c r="D141" s="11"/>
      <c r="E141" s="11"/>
      <c r="F141" s="11"/>
      <c r="G141" s="11"/>
      <c r="H141" s="11"/>
      <c r="I141" s="11"/>
      <c r="J141" s="11"/>
      <c r="K141" s="11"/>
      <c r="L141" s="12"/>
      <c r="M141" s="4"/>
      <c r="N141" s="4"/>
      <c r="O141" s="4"/>
      <c r="P141" s="4"/>
      <c r="Q141" s="4"/>
      <c r="R141" s="4"/>
      <c r="S141" s="4"/>
      <c r="T141" s="4"/>
      <c r="U141" s="4"/>
      <c r="V141" s="4"/>
      <c r="W141" s="4"/>
      <c r="X141" s="4"/>
      <c r="Y141" s="4"/>
      <c r="Z141" s="4"/>
    </row>
    <row r="142" ht="18.0" customHeight="1">
      <c r="A142" s="13" t="s">
        <v>91</v>
      </c>
      <c r="D142" s="42"/>
      <c r="E142" s="4" t="s">
        <v>92</v>
      </c>
      <c r="F142" s="4"/>
      <c r="G142" s="13" t="s">
        <v>93</v>
      </c>
      <c r="J142" s="42"/>
      <c r="K142" s="4" t="s">
        <v>92</v>
      </c>
      <c r="L142" s="4"/>
      <c r="M142" s="4"/>
      <c r="N142" s="4"/>
      <c r="O142" s="4"/>
      <c r="P142" s="4"/>
      <c r="Q142" s="4"/>
      <c r="R142" s="4"/>
      <c r="S142" s="4"/>
      <c r="T142" s="4"/>
      <c r="U142" s="4"/>
      <c r="V142" s="4"/>
      <c r="W142" s="4"/>
      <c r="X142" s="4"/>
      <c r="Y142" s="4"/>
      <c r="Z142" s="4"/>
    </row>
    <row r="143" ht="18.0" customHeight="1">
      <c r="A143" s="13" t="s">
        <v>94</v>
      </c>
      <c r="D143" s="42"/>
      <c r="E143" s="4" t="s">
        <v>92</v>
      </c>
      <c r="F143" s="4"/>
      <c r="G143" s="13" t="s">
        <v>95</v>
      </c>
      <c r="J143" s="42"/>
      <c r="K143" s="4" t="s">
        <v>92</v>
      </c>
      <c r="L143" s="4"/>
      <c r="M143" s="4"/>
      <c r="N143" s="4"/>
      <c r="O143" s="4"/>
      <c r="P143" s="4"/>
      <c r="Q143" s="4"/>
      <c r="R143" s="4"/>
      <c r="S143" s="4"/>
      <c r="T143" s="4"/>
      <c r="U143" s="4"/>
      <c r="V143" s="4"/>
      <c r="W143" s="4"/>
      <c r="X143" s="4"/>
      <c r="Y143" s="4"/>
      <c r="Z143" s="4"/>
    </row>
    <row r="144" ht="18.0" customHeight="1">
      <c r="A144" s="13" t="s">
        <v>96</v>
      </c>
      <c r="D144" s="42"/>
      <c r="E144" s="4" t="s">
        <v>92</v>
      </c>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64" t="s">
        <v>97</v>
      </c>
      <c r="B146" s="11"/>
      <c r="C146" s="11"/>
      <c r="D146" s="11"/>
      <c r="E146" s="11"/>
      <c r="F146" s="11"/>
      <c r="G146" s="11"/>
      <c r="H146" s="11"/>
      <c r="I146" s="11"/>
      <c r="J146" s="11"/>
      <c r="K146" s="11"/>
      <c r="L146" s="12"/>
      <c r="M146" s="4"/>
      <c r="N146" s="4"/>
      <c r="O146" s="4"/>
      <c r="P146" s="4"/>
      <c r="Q146" s="4"/>
      <c r="R146" s="4"/>
      <c r="S146" s="4"/>
      <c r="T146" s="4"/>
      <c r="U146" s="4"/>
      <c r="V146" s="4"/>
      <c r="W146" s="4"/>
      <c r="X146" s="4"/>
      <c r="Y146" s="4"/>
      <c r="Z146" s="4"/>
    </row>
    <row r="147" ht="18.0" customHeight="1">
      <c r="A147" s="4" t="s">
        <v>98</v>
      </c>
      <c r="B147" s="4"/>
      <c r="C147" s="4"/>
      <c r="D147" s="42"/>
      <c r="E147" s="43"/>
      <c r="F147" s="4"/>
      <c r="G147" s="4" t="s">
        <v>99</v>
      </c>
      <c r="H147" s="4"/>
      <c r="I147" s="4"/>
      <c r="J147" s="42"/>
      <c r="K147" s="43"/>
      <c r="L147" s="4"/>
      <c r="M147" s="4"/>
      <c r="N147" s="4"/>
      <c r="O147" s="4"/>
      <c r="P147" s="4"/>
      <c r="Q147" s="4"/>
      <c r="R147" s="4"/>
      <c r="S147" s="4"/>
      <c r="T147" s="4"/>
      <c r="U147" s="4"/>
      <c r="V147" s="4"/>
      <c r="W147" s="4"/>
      <c r="X147" s="4"/>
      <c r="Y147" s="4"/>
      <c r="Z147" s="4"/>
    </row>
    <row r="148" ht="18.0" customHeight="1">
      <c r="A148" s="4" t="s">
        <v>100</v>
      </c>
      <c r="B148" s="4"/>
      <c r="C148" s="4"/>
      <c r="D148" s="44">
        <v>2600.0</v>
      </c>
      <c r="E148" s="55">
        <v>23.0</v>
      </c>
      <c r="F148" s="4"/>
      <c r="G148" s="4" t="s">
        <v>101</v>
      </c>
      <c r="H148" s="4"/>
      <c r="I148" s="4"/>
      <c r="J148" s="44">
        <v>2600.0</v>
      </c>
      <c r="K148" s="55">
        <v>23.0</v>
      </c>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64" t="s">
        <v>102</v>
      </c>
      <c r="B150" s="11"/>
      <c r="C150" s="11"/>
      <c r="D150" s="11"/>
      <c r="E150" s="11"/>
      <c r="F150" s="11"/>
      <c r="G150" s="11"/>
      <c r="H150" s="11"/>
      <c r="I150" s="11"/>
      <c r="J150" s="11"/>
      <c r="K150" s="11"/>
      <c r="L150" s="12"/>
      <c r="M150" s="4"/>
      <c r="N150" s="4"/>
      <c r="O150" s="4"/>
      <c r="P150" s="4"/>
      <c r="Q150" s="4"/>
      <c r="R150" s="4"/>
      <c r="S150" s="4"/>
      <c r="T150" s="4"/>
      <c r="U150" s="4"/>
      <c r="V150" s="4"/>
      <c r="W150" s="4"/>
      <c r="X150" s="4"/>
      <c r="Y150" s="4"/>
      <c r="Z150" s="4"/>
    </row>
    <row r="151" ht="18.0" customHeight="1">
      <c r="A151" s="4" t="s">
        <v>103</v>
      </c>
      <c r="B151" s="4"/>
      <c r="C151" s="4"/>
      <c r="D151" s="42"/>
      <c r="E151" s="43"/>
      <c r="F151" s="4"/>
      <c r="G151" s="4" t="s">
        <v>104</v>
      </c>
      <c r="H151" s="4"/>
      <c r="I151" s="4"/>
      <c r="J151" s="42"/>
      <c r="K151" s="43"/>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65" t="s">
        <v>105</v>
      </c>
      <c r="B153" s="11"/>
      <c r="C153" s="11"/>
      <c r="D153" s="11"/>
      <c r="E153" s="11"/>
      <c r="F153" s="11"/>
      <c r="G153" s="11"/>
      <c r="H153" s="11"/>
      <c r="I153" s="11"/>
      <c r="J153" s="11"/>
      <c r="K153" s="11"/>
      <c r="L153" s="12"/>
      <c r="M153" s="4"/>
      <c r="N153" s="4"/>
      <c r="O153" s="4"/>
      <c r="P153" s="4"/>
      <c r="Q153" s="4"/>
      <c r="R153" s="4"/>
      <c r="S153" s="4"/>
      <c r="T153" s="4"/>
      <c r="U153" s="4"/>
      <c r="V153" s="4"/>
      <c r="W153" s="4"/>
      <c r="X153" s="4"/>
      <c r="Y153" s="4"/>
      <c r="Z153" s="4"/>
    </row>
    <row r="154" ht="18.0" customHeight="1">
      <c r="A154" s="4" t="s">
        <v>106</v>
      </c>
      <c r="B154" s="4"/>
      <c r="C154" s="4"/>
      <c r="D154" s="42"/>
      <c r="E154" s="43"/>
      <c r="F154" s="4"/>
      <c r="G154" s="4" t="s">
        <v>107</v>
      </c>
      <c r="H154" s="4"/>
      <c r="I154" s="4"/>
      <c r="J154" s="42"/>
      <c r="K154" s="43"/>
      <c r="L154" s="4"/>
      <c r="M154" s="4"/>
      <c r="N154" s="4"/>
      <c r="O154" s="4"/>
      <c r="P154" s="4"/>
      <c r="Q154" s="4"/>
      <c r="R154" s="4"/>
      <c r="S154" s="4"/>
      <c r="T154" s="4"/>
      <c r="U154" s="4"/>
      <c r="V154" s="4"/>
      <c r="W154" s="4"/>
      <c r="X154" s="4"/>
      <c r="Y154" s="4"/>
      <c r="Z154" s="4"/>
    </row>
    <row r="155" ht="18.0" customHeight="1">
      <c r="A155" s="4" t="s">
        <v>108</v>
      </c>
      <c r="B155" s="4"/>
      <c r="C155" s="4"/>
      <c r="D155" s="56"/>
      <c r="E155" s="49"/>
      <c r="F155" s="4"/>
      <c r="G155" s="4" t="s">
        <v>109</v>
      </c>
      <c r="H155" s="4"/>
      <c r="I155" s="4"/>
      <c r="J155" s="56"/>
      <c r="K155" s="49"/>
      <c r="L155" s="4"/>
      <c r="M155" s="4"/>
      <c r="N155" s="4"/>
      <c r="O155" s="4"/>
      <c r="P155" s="4"/>
      <c r="Q155" s="4"/>
      <c r="R155" s="4"/>
      <c r="S155" s="4"/>
      <c r="T155" s="4"/>
      <c r="U155" s="4"/>
      <c r="V155" s="4"/>
      <c r="W155" s="4"/>
      <c r="X155" s="4"/>
      <c r="Y155" s="4"/>
      <c r="Z155" s="4"/>
    </row>
    <row r="156" ht="18.0" customHeight="1">
      <c r="A156" s="4" t="s">
        <v>110</v>
      </c>
      <c r="B156" s="4"/>
      <c r="C156" s="4"/>
      <c r="D156" s="56"/>
      <c r="E156" s="49"/>
      <c r="F156" s="4"/>
      <c r="G156" s="4" t="s">
        <v>111</v>
      </c>
      <c r="H156" s="4"/>
      <c r="I156" s="4"/>
      <c r="J156" s="56"/>
      <c r="K156" s="49"/>
      <c r="L156" s="4"/>
      <c r="M156" s="4"/>
      <c r="N156" s="4"/>
      <c r="O156" s="4"/>
      <c r="P156" s="4"/>
      <c r="Q156" s="4"/>
      <c r="R156" s="4"/>
      <c r="S156" s="4"/>
      <c r="T156" s="4"/>
      <c r="U156" s="4"/>
      <c r="V156" s="4"/>
      <c r="W156" s="4"/>
      <c r="X156" s="4"/>
      <c r="Y156" s="4"/>
      <c r="Z156" s="4"/>
    </row>
    <row r="157" ht="18.0" customHeight="1">
      <c r="A157" s="4" t="s">
        <v>112</v>
      </c>
      <c r="B157" s="4"/>
      <c r="C157" s="4"/>
      <c r="D157" s="56"/>
      <c r="E157" s="49"/>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19"/>
      <c r="E158" s="19"/>
      <c r="F158" s="4"/>
      <c r="G158" s="4"/>
      <c r="H158" s="4"/>
      <c r="I158" s="4"/>
      <c r="J158" s="4"/>
      <c r="K158" s="4"/>
      <c r="L158" s="4"/>
      <c r="M158" s="4"/>
      <c r="N158" s="4"/>
      <c r="O158" s="4"/>
      <c r="P158" s="4"/>
      <c r="Q158" s="4"/>
      <c r="R158" s="4"/>
      <c r="S158" s="4"/>
      <c r="T158" s="4"/>
      <c r="U158" s="4"/>
      <c r="V158" s="4"/>
      <c r="W158" s="4"/>
      <c r="X158" s="4"/>
      <c r="Y158" s="4"/>
      <c r="Z158" s="4"/>
    </row>
    <row r="159" ht="18.0" customHeight="1">
      <c r="A159" s="4" t="s">
        <v>113</v>
      </c>
      <c r="B159" s="4"/>
      <c r="C159" s="4"/>
      <c r="D159" s="42"/>
      <c r="E159" s="43"/>
      <c r="F159" s="4"/>
      <c r="G159" s="4"/>
      <c r="H159" s="4"/>
      <c r="I159" s="4"/>
      <c r="J159" s="4"/>
      <c r="K159" s="4"/>
      <c r="L159" s="4"/>
      <c r="M159" s="4"/>
      <c r="N159" s="4"/>
      <c r="O159" s="4"/>
      <c r="P159" s="4"/>
      <c r="Q159" s="4"/>
      <c r="R159" s="4"/>
      <c r="S159" s="4"/>
      <c r="T159" s="4"/>
      <c r="U159" s="4"/>
      <c r="V159" s="4"/>
      <c r="W159" s="4"/>
      <c r="X159" s="4"/>
      <c r="Y159" s="4"/>
      <c r="Z159" s="4"/>
    </row>
    <row r="160" ht="18.0" customHeight="1">
      <c r="A160" s="4" t="s">
        <v>114</v>
      </c>
      <c r="B160" s="4"/>
      <c r="C160" s="4"/>
      <c r="D160" s="56"/>
      <c r="E160" s="49"/>
      <c r="F160" s="4"/>
      <c r="G160" s="4" t="s">
        <v>115</v>
      </c>
      <c r="H160" s="4"/>
      <c r="I160" s="4"/>
      <c r="J160" s="56"/>
      <c r="K160" s="49"/>
      <c r="L160" s="4"/>
      <c r="M160" s="4"/>
      <c r="N160" s="4"/>
      <c r="O160" s="4"/>
      <c r="P160" s="4"/>
      <c r="Q160" s="4"/>
      <c r="R160" s="4"/>
      <c r="S160" s="4"/>
      <c r="T160" s="4"/>
      <c r="U160" s="4"/>
      <c r="V160" s="4"/>
      <c r="W160" s="4"/>
      <c r="X160" s="4"/>
      <c r="Y160" s="4"/>
      <c r="Z160" s="4"/>
    </row>
    <row r="161" ht="18.0" customHeight="1">
      <c r="A161" s="4" t="s">
        <v>116</v>
      </c>
      <c r="B161" s="4"/>
      <c r="C161" s="4"/>
      <c r="D161" s="56"/>
      <c r="E161" s="49"/>
      <c r="F161" s="4"/>
      <c r="G161" s="4" t="s">
        <v>117</v>
      </c>
      <c r="H161" s="4"/>
      <c r="I161" s="4"/>
      <c r="J161" s="56"/>
      <c r="K161" s="49"/>
      <c r="L161" s="4"/>
      <c r="M161" s="4"/>
      <c r="N161" s="4"/>
      <c r="O161" s="4"/>
      <c r="P161" s="4"/>
      <c r="Q161" s="4"/>
      <c r="R161" s="4"/>
      <c r="S161" s="4"/>
      <c r="T161" s="4"/>
      <c r="U161" s="4"/>
      <c r="V161" s="4"/>
      <c r="W161" s="4"/>
      <c r="X161" s="4"/>
      <c r="Y161" s="4"/>
      <c r="Z161" s="4"/>
    </row>
    <row r="162" ht="18.0" customHeight="1">
      <c r="A162" s="4" t="s">
        <v>118</v>
      </c>
      <c r="B162" s="4"/>
      <c r="C162" s="4"/>
      <c r="D162" s="56"/>
      <c r="E162" s="49"/>
      <c r="F162" s="4"/>
      <c r="G162" s="4" t="s">
        <v>119</v>
      </c>
      <c r="H162" s="4"/>
      <c r="I162" s="4"/>
      <c r="J162" s="56"/>
      <c r="K162" s="49"/>
      <c r="L162" s="4"/>
      <c r="M162" s="4"/>
      <c r="N162" s="4"/>
      <c r="O162" s="4"/>
      <c r="P162" s="4"/>
      <c r="Q162" s="4"/>
      <c r="R162" s="4"/>
      <c r="S162" s="4"/>
      <c r="T162" s="4"/>
      <c r="U162" s="4"/>
      <c r="V162" s="4"/>
      <c r="W162" s="4"/>
      <c r="X162" s="4"/>
      <c r="Y162" s="4"/>
      <c r="Z162" s="4"/>
    </row>
    <row r="163" ht="18.0" customHeight="1">
      <c r="A163" s="4" t="s">
        <v>120</v>
      </c>
      <c r="B163" s="4"/>
      <c r="C163" s="4"/>
      <c r="D163" s="56"/>
      <c r="E163" s="49"/>
      <c r="F163" s="4"/>
      <c r="G163" s="4"/>
      <c r="H163" s="4"/>
      <c r="I163" s="4"/>
      <c r="J163" s="57"/>
      <c r="K163" s="58"/>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65" t="s">
        <v>121</v>
      </c>
      <c r="B165" s="11"/>
      <c r="C165" s="11"/>
      <c r="D165" s="11"/>
      <c r="E165" s="11"/>
      <c r="F165" s="11"/>
      <c r="G165" s="11"/>
      <c r="H165" s="11"/>
      <c r="I165" s="11"/>
      <c r="J165" s="11"/>
      <c r="K165" s="11"/>
      <c r="L165" s="12"/>
      <c r="M165" s="4"/>
      <c r="N165" s="4"/>
      <c r="O165" s="4"/>
      <c r="P165" s="4"/>
      <c r="Q165" s="4"/>
      <c r="R165" s="4"/>
      <c r="S165" s="4"/>
      <c r="T165" s="4"/>
      <c r="U165" s="4"/>
      <c r="V165" s="4"/>
      <c r="W165" s="4"/>
      <c r="X165" s="4"/>
      <c r="Y165" s="4"/>
      <c r="Z165" s="4"/>
    </row>
    <row r="166" ht="18.0" customHeight="1">
      <c r="A166" s="4" t="s">
        <v>122</v>
      </c>
      <c r="B166" s="4"/>
      <c r="C166" s="4"/>
      <c r="D166" s="4"/>
      <c r="E166" s="4"/>
      <c r="F166" s="44"/>
      <c r="G166" s="4" t="s">
        <v>123</v>
      </c>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32" t="s">
        <v>60</v>
      </c>
      <c r="B168" s="11"/>
      <c r="C168" s="11"/>
      <c r="D168" s="11"/>
      <c r="E168" s="11"/>
      <c r="F168" s="11"/>
      <c r="G168" s="11"/>
      <c r="H168" s="11"/>
      <c r="I168" s="11"/>
      <c r="J168" s="11"/>
      <c r="K168" s="11"/>
      <c r="L168" s="12"/>
      <c r="M168" s="4"/>
      <c r="N168" s="4"/>
      <c r="O168" s="4"/>
      <c r="P168" s="4"/>
      <c r="Q168" s="4"/>
      <c r="R168" s="4"/>
      <c r="S168" s="4"/>
      <c r="T168" s="4"/>
      <c r="U168" s="4"/>
      <c r="V168" s="4"/>
      <c r="W168" s="4"/>
      <c r="X168" s="4"/>
      <c r="Y168" s="4"/>
      <c r="Z168" s="4"/>
    </row>
    <row r="169" ht="18.0" customHeight="1">
      <c r="A169" s="54" t="s">
        <v>151</v>
      </c>
      <c r="M169" s="4"/>
      <c r="N169" s="4"/>
      <c r="O169" s="4"/>
      <c r="P169" s="4"/>
      <c r="Q169" s="4"/>
      <c r="R169" s="4"/>
      <c r="S169" s="4"/>
      <c r="T169" s="4"/>
      <c r="U169" s="4"/>
      <c r="V169" s="4"/>
      <c r="W169" s="4"/>
      <c r="X169" s="4"/>
      <c r="Y169" s="4"/>
      <c r="Z169" s="4"/>
    </row>
    <row r="170" ht="18.0" customHeight="1">
      <c r="M170" s="4"/>
      <c r="N170" s="4"/>
      <c r="O170" s="4"/>
      <c r="P170" s="4"/>
      <c r="Q170" s="4"/>
      <c r="R170" s="4"/>
      <c r="S170" s="4"/>
      <c r="T170" s="4"/>
      <c r="U170" s="4"/>
      <c r="V170" s="4"/>
      <c r="W170" s="4"/>
      <c r="X170" s="4"/>
      <c r="Y170" s="4"/>
      <c r="Z170" s="4"/>
    </row>
    <row r="171" ht="18.0" customHeight="1">
      <c r="M171" s="4"/>
      <c r="N171" s="4"/>
      <c r="O171" s="4"/>
      <c r="P171" s="4"/>
      <c r="Q171" s="4"/>
      <c r="R171" s="4"/>
      <c r="S171" s="4"/>
      <c r="T171" s="4"/>
      <c r="U171" s="4"/>
      <c r="V171" s="4"/>
      <c r="W171" s="4"/>
      <c r="X171" s="4"/>
      <c r="Y171" s="4"/>
      <c r="Z171" s="4"/>
    </row>
    <row r="172" ht="18.0" customHeight="1">
      <c r="M172" s="4"/>
      <c r="N172" s="4"/>
      <c r="O172" s="4"/>
      <c r="P172" s="4"/>
      <c r="Q172" s="4"/>
      <c r="R172" s="4"/>
      <c r="S172" s="4"/>
      <c r="T172" s="4"/>
      <c r="U172" s="4"/>
      <c r="V172" s="4"/>
      <c r="W172" s="4"/>
      <c r="X172" s="4"/>
      <c r="Y172" s="4"/>
      <c r="Z172" s="4"/>
    </row>
    <row r="173" ht="18.0" customHeight="1">
      <c r="A173" s="2"/>
      <c r="B173" s="2"/>
      <c r="C173" s="2"/>
      <c r="D173" s="2"/>
      <c r="E173" s="2"/>
      <c r="F173" s="2"/>
      <c r="G173" s="2"/>
      <c r="H173" s="2"/>
      <c r="I173" s="2"/>
      <c r="J173" s="2"/>
      <c r="K173" s="2"/>
      <c r="L173" s="2"/>
      <c r="M173" s="4"/>
      <c r="N173" s="4"/>
      <c r="O173" s="4"/>
      <c r="P173" s="4"/>
      <c r="Q173" s="4"/>
      <c r="R173" s="4"/>
      <c r="S173" s="4"/>
      <c r="T173" s="4"/>
      <c r="U173" s="4"/>
      <c r="V173" s="4"/>
      <c r="W173" s="4"/>
      <c r="X173" s="4"/>
      <c r="Y173" s="4"/>
      <c r="Z173" s="4"/>
    </row>
    <row r="174" ht="18.0" customHeight="1">
      <c r="A174" s="4" t="s">
        <v>3</v>
      </c>
      <c r="B174" s="4"/>
      <c r="C174" s="4"/>
      <c r="D174" s="4"/>
      <c r="E174" s="4"/>
      <c r="F174" s="4"/>
      <c r="G174" s="4"/>
      <c r="H174" s="4"/>
      <c r="I174" s="4" t="s">
        <v>42</v>
      </c>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24" t="s">
        <v>138</v>
      </c>
      <c r="B176" s="25"/>
      <c r="C176" s="25"/>
      <c r="D176" s="4"/>
      <c r="E176" s="4"/>
      <c r="F176" s="4"/>
      <c r="G176" s="4"/>
      <c r="H176" s="4"/>
      <c r="I176" s="24" t="s">
        <v>43</v>
      </c>
      <c r="J176" s="25"/>
      <c r="K176" s="25"/>
      <c r="L176" s="25"/>
      <c r="M176" s="4"/>
      <c r="N176" s="4"/>
      <c r="O176" s="4"/>
      <c r="P176" s="4"/>
      <c r="Q176" s="4"/>
      <c r="R176" s="4"/>
      <c r="S176" s="4"/>
      <c r="T176" s="4"/>
      <c r="U176" s="4"/>
      <c r="V176" s="4"/>
      <c r="W176" s="4"/>
      <c r="X176" s="4"/>
      <c r="Y176" s="4"/>
      <c r="Z176" s="4"/>
    </row>
    <row r="177" ht="18.0" customHeight="1">
      <c r="A177" s="26" t="s">
        <v>44</v>
      </c>
      <c r="B177" s="27"/>
      <c r="C177" s="27"/>
      <c r="D177" s="28"/>
      <c r="E177" s="28"/>
      <c r="F177" s="4"/>
      <c r="G177" s="4"/>
      <c r="H177" s="4"/>
      <c r="I177" s="26" t="s">
        <v>45</v>
      </c>
      <c r="J177" s="27"/>
      <c r="K177" s="27"/>
      <c r="L177" s="27"/>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8.0"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8.0"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8.0"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8.0"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8.0"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8.0"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8.0"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8.0"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8.0"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8.0"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8.0"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8.0"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8.0"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8.0"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8.0"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8.0"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8.0"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8.0"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8.0"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8.0"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8.0"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8.0"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8.0"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8.0"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8.0"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8.0"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8.0"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8.0"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8.0"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8.0"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8.0"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8.0"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8.0"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8.0"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8.0"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8.0"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8.0"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8.0"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8.0"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8.0"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8.0"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8.0"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8.0"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8.0"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8.0"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8.0"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8.0"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8.0"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8.0"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8.0"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8.0"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8.0"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8.0"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8.0"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8.0"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8.0"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8.0"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8.0"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8.0"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8.0"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ht="18.0"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ht="18.0"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ht="18.0"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ht="18.0"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ht="18.0"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ht="18.0"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ht="18.0"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ht="18.0"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ht="18.0"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ht="18.0"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ht="18.0"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8.0"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8.0"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8.0"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ht="18.0"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ht="18.0"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8.0"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21.0"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ht="21.0"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ht="21.0"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ht="21.0"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ht="21.0"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ht="21.0"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ht="21.0"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ht="21.0"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ht="21.0"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ht="21.0"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ht="21.0"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ht="21.0"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ht="21.0"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21.0"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ht="21.0"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ht="21.0"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ht="21.0"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ht="21.0"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ht="14.2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ht="14.2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ht="14.2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ht="14.2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ht="14.2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ht="14.2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ht="14.2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ht="14.2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ht="14.2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ht="14.2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ht="14.2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ht="14.2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ht="14.2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ht="14.2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ht="14.2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ht="14.2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ht="14.2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ht="14.2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4.2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ht="14.2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ht="14.2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ht="14.2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ht="14.2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ht="14.2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ht="14.2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ht="14.2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ht="14.2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ht="14.2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ht="14.2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ht="14.2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4.2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ht="14.2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4.2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4.2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4.2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4.2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4.2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95">
    <mergeCell ref="A1:L1"/>
    <mergeCell ref="A3:L3"/>
    <mergeCell ref="A5:B5"/>
    <mergeCell ref="C5:H5"/>
    <mergeCell ref="J5:L5"/>
    <mergeCell ref="A6:L6"/>
    <mergeCell ref="C7:L7"/>
    <mergeCell ref="G15:H15"/>
    <mergeCell ref="I15:L15"/>
    <mergeCell ref="G16:H16"/>
    <mergeCell ref="I16:L16"/>
    <mergeCell ref="I17:L17"/>
    <mergeCell ref="I18:L18"/>
    <mergeCell ref="C8:L8"/>
    <mergeCell ref="C9:L9"/>
    <mergeCell ref="A10:L10"/>
    <mergeCell ref="C11:L11"/>
    <mergeCell ref="C12:L12"/>
    <mergeCell ref="C13:L13"/>
    <mergeCell ref="A14:L14"/>
    <mergeCell ref="A16:B16"/>
    <mergeCell ref="A17:B17"/>
    <mergeCell ref="C17:F17"/>
    <mergeCell ref="G17:H17"/>
    <mergeCell ref="C18:F18"/>
    <mergeCell ref="G18:H18"/>
    <mergeCell ref="A19:L19"/>
    <mergeCell ref="A7:B7"/>
    <mergeCell ref="A8:B8"/>
    <mergeCell ref="A9:B9"/>
    <mergeCell ref="A11:B11"/>
    <mergeCell ref="A12:B12"/>
    <mergeCell ref="A13:B13"/>
    <mergeCell ref="A15:B15"/>
    <mergeCell ref="A18:B18"/>
    <mergeCell ref="A21:B21"/>
    <mergeCell ref="A23:B23"/>
    <mergeCell ref="A24:B24"/>
    <mergeCell ref="A25:B25"/>
    <mergeCell ref="A30:B30"/>
    <mergeCell ref="A31:B31"/>
    <mergeCell ref="I69:K69"/>
    <mergeCell ref="I70:K70"/>
    <mergeCell ref="I71:K71"/>
    <mergeCell ref="I72:K72"/>
    <mergeCell ref="B57:B62"/>
    <mergeCell ref="B63:B68"/>
    <mergeCell ref="I65:K65"/>
    <mergeCell ref="I66:K66"/>
    <mergeCell ref="I67:K67"/>
    <mergeCell ref="I68:K68"/>
    <mergeCell ref="B69:B74"/>
    <mergeCell ref="I73:K73"/>
    <mergeCell ref="I74:K74"/>
    <mergeCell ref="A76:L76"/>
    <mergeCell ref="C78:D78"/>
    <mergeCell ref="C79:D79"/>
    <mergeCell ref="C80:D80"/>
    <mergeCell ref="C81:D81"/>
    <mergeCell ref="C82:D82"/>
    <mergeCell ref="A84:L84"/>
    <mergeCell ref="C86:D86"/>
    <mergeCell ref="C87:D87"/>
    <mergeCell ref="C88:D88"/>
    <mergeCell ref="C89:D89"/>
    <mergeCell ref="C90:D90"/>
    <mergeCell ref="C91:D91"/>
    <mergeCell ref="C92:D92"/>
    <mergeCell ref="C93:D93"/>
    <mergeCell ref="C94:D94"/>
    <mergeCell ref="C95:D95"/>
    <mergeCell ref="C96:D96"/>
    <mergeCell ref="A98:L98"/>
    <mergeCell ref="B107:B112"/>
    <mergeCell ref="B113:B118"/>
    <mergeCell ref="B119:B124"/>
    <mergeCell ref="A126:L126"/>
    <mergeCell ref="A127:L130"/>
    <mergeCell ref="A134:C134"/>
    <mergeCell ref="I134:L134"/>
    <mergeCell ref="A135:C135"/>
    <mergeCell ref="I135:L135"/>
    <mergeCell ref="A138:L138"/>
    <mergeCell ref="C20:F20"/>
    <mergeCell ref="I20:L20"/>
    <mergeCell ref="C21:L21"/>
    <mergeCell ref="A22:L22"/>
    <mergeCell ref="C23:L23"/>
    <mergeCell ref="C24:L24"/>
    <mergeCell ref="C25:F25"/>
    <mergeCell ref="G25:H25"/>
    <mergeCell ref="I25:L25"/>
    <mergeCell ref="G26:H26"/>
    <mergeCell ref="I26:L26"/>
    <mergeCell ref="E27:F27"/>
    <mergeCell ref="G27:H27"/>
    <mergeCell ref="I27:L27"/>
    <mergeCell ref="C27:D27"/>
    <mergeCell ref="C28:D28"/>
    <mergeCell ref="E28:F28"/>
    <mergeCell ref="G28:H28"/>
    <mergeCell ref="I28:L28"/>
    <mergeCell ref="A29:L29"/>
    <mergeCell ref="C30:F30"/>
    <mergeCell ref="G30:H30"/>
    <mergeCell ref="I30:L30"/>
    <mergeCell ref="E31:F31"/>
    <mergeCell ref="I31:J31"/>
    <mergeCell ref="C32:L32"/>
    <mergeCell ref="C33:L33"/>
    <mergeCell ref="C34:L34"/>
    <mergeCell ref="A35:L39"/>
    <mergeCell ref="A42:C42"/>
    <mergeCell ref="I42:L42"/>
    <mergeCell ref="A43:C43"/>
    <mergeCell ref="I43:L43"/>
    <mergeCell ref="A44:L44"/>
    <mergeCell ref="A45:L45"/>
    <mergeCell ref="A46:L46"/>
    <mergeCell ref="A47:L47"/>
    <mergeCell ref="C49:D49"/>
    <mergeCell ref="C50:D50"/>
    <mergeCell ref="C51:D51"/>
    <mergeCell ref="C52:D52"/>
    <mergeCell ref="A54:L54"/>
    <mergeCell ref="I63:K63"/>
    <mergeCell ref="I64:K64"/>
    <mergeCell ref="I56:K56"/>
    <mergeCell ref="I57:K57"/>
    <mergeCell ref="I58:K58"/>
    <mergeCell ref="I59:K59"/>
    <mergeCell ref="I60:K60"/>
    <mergeCell ref="I61:K61"/>
    <mergeCell ref="I62:K62"/>
    <mergeCell ref="I110:K110"/>
    <mergeCell ref="I111:K111"/>
    <mergeCell ref="C100:D100"/>
    <mergeCell ref="C101:D101"/>
    <mergeCell ref="C102:D102"/>
    <mergeCell ref="A104:L104"/>
    <mergeCell ref="I106:K106"/>
    <mergeCell ref="I107:K107"/>
    <mergeCell ref="I112:K112"/>
    <mergeCell ref="I108:K108"/>
    <mergeCell ref="I109:K109"/>
    <mergeCell ref="I113:K113"/>
    <mergeCell ref="I114:K114"/>
    <mergeCell ref="I115:K115"/>
    <mergeCell ref="I116:K116"/>
    <mergeCell ref="I117:K117"/>
    <mergeCell ref="I118:K118"/>
    <mergeCell ref="I119:K119"/>
    <mergeCell ref="I120:K120"/>
    <mergeCell ref="I121:K121"/>
    <mergeCell ref="I122:K122"/>
    <mergeCell ref="I123:K123"/>
    <mergeCell ref="I124:K124"/>
    <mergeCell ref="A139:L139"/>
    <mergeCell ref="A140:L140"/>
    <mergeCell ref="A141:L141"/>
    <mergeCell ref="A142:C142"/>
    <mergeCell ref="G142:I142"/>
    <mergeCell ref="A143:C143"/>
    <mergeCell ref="G143:I143"/>
    <mergeCell ref="J154:K154"/>
    <mergeCell ref="J155:K155"/>
    <mergeCell ref="J156:K156"/>
    <mergeCell ref="J160:K160"/>
    <mergeCell ref="J161:K161"/>
    <mergeCell ref="J162:K162"/>
    <mergeCell ref="J163:K163"/>
    <mergeCell ref="A144:C144"/>
    <mergeCell ref="A146:L146"/>
    <mergeCell ref="D147:E147"/>
    <mergeCell ref="J147:K147"/>
    <mergeCell ref="A150:L150"/>
    <mergeCell ref="J151:K151"/>
    <mergeCell ref="A153:L153"/>
    <mergeCell ref="D151:E151"/>
    <mergeCell ref="D154:E154"/>
    <mergeCell ref="D155:E155"/>
    <mergeCell ref="D156:E156"/>
    <mergeCell ref="D157:E157"/>
    <mergeCell ref="D159:E159"/>
    <mergeCell ref="D160:E160"/>
    <mergeCell ref="A176:C176"/>
    <mergeCell ref="A177:C177"/>
    <mergeCell ref="D161:E161"/>
    <mergeCell ref="D162:E162"/>
    <mergeCell ref="D163:E163"/>
    <mergeCell ref="A165:L165"/>
    <mergeCell ref="A168:L168"/>
    <mergeCell ref="A169:L172"/>
    <mergeCell ref="I176:L176"/>
    <mergeCell ref="I177:L177"/>
  </mergeCells>
  <conditionalFormatting sqref="I57:I74">
    <cfRule type="containsText" dxfId="0" priority="1" operator="containsText" text="Fail">
      <formula>NOT(ISERROR(SEARCH(("Fail"),(I57))))</formula>
    </cfRule>
  </conditionalFormatting>
  <conditionalFormatting sqref="I107:I124">
    <cfRule type="containsText" dxfId="0" priority="2" operator="containsText" text="Fail">
      <formula>NOT(ISERROR(SEARCH(("Fail"),(I107))))</formula>
    </cfRule>
  </conditionalFormatting>
  <conditionalFormatting sqref="I57:K74">
    <cfRule type="containsText" dxfId="1" priority="3" operator="containsText" text="Pass">
      <formula>NOT(ISERROR(SEARCH(("Pass"),(I57))))</formula>
    </cfRule>
  </conditionalFormatting>
  <conditionalFormatting sqref="I107:K124">
    <cfRule type="containsText" dxfId="1" priority="4" operator="containsText" text="Pass">
      <formula>NOT(ISERROR(SEARCH(("Pass"),(I107))))</formula>
    </cfRule>
  </conditionalFormatting>
  <conditionalFormatting sqref="E52:I52">
    <cfRule type="containsText" dxfId="0" priority="5" operator="containsText" text="Fail">
      <formula>NOT(ISERROR(SEARCH(("Fail"),(E52))))</formula>
    </cfRule>
  </conditionalFormatting>
  <conditionalFormatting sqref="E52:I52">
    <cfRule type="containsText" dxfId="1" priority="6" operator="containsText" text="Pass">
      <formula>NOT(ISERROR(SEARCH(("Pass"),(E52))))</formula>
    </cfRule>
  </conditionalFormatting>
  <conditionalFormatting sqref="E82:I82 E96:I96 E102:I102">
    <cfRule type="containsText" dxfId="0" priority="7" operator="containsText" text="Fail">
      <formula>NOT(ISERROR(SEARCH(("Fail"),(E82))))</formula>
    </cfRule>
  </conditionalFormatting>
  <conditionalFormatting sqref="E82:I82 E96:I96 E102:I102">
    <cfRule type="containsText" dxfId="1" priority="8" operator="containsText" text="Pass">
      <formula>NOT(ISERROR(SEARCH(("Pass"),(E82))))</formula>
    </cfRule>
  </conditionalFormatting>
  <conditionalFormatting sqref="C5">
    <cfRule type="containsBlanks" dxfId="3" priority="9">
      <formula>LEN(TRIM(C5))=0</formula>
    </cfRule>
  </conditionalFormatting>
  <conditionalFormatting sqref="J5:L5">
    <cfRule type="containsBlanks" dxfId="3" priority="10">
      <formula>LEN(TRIM(J5))=0</formula>
    </cfRule>
  </conditionalFormatting>
  <printOptions horizontalCentered="1"/>
  <pageMargins bottom="0.5" footer="0.0" header="0.0" left="0.25" right="0.25" top="0.25"/>
  <pageSetup scale="91"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2018-02-08T06:52:58Z</dcterms:created>
  <dc:creator>TechNoob</dc:creator>
</cp:coreProperties>
</file>