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ank Template" sheetId="1" r:id="rId4"/>
    <sheet state="visible" name="Sheet1" sheetId="2" r:id="rId5"/>
  </sheets>
  <definedNames/>
  <calcPr/>
</workbook>
</file>

<file path=xl/sharedStrings.xml><?xml version="1.0" encoding="utf-8"?>
<sst xmlns="http://schemas.openxmlformats.org/spreadsheetml/2006/main" count="246" uniqueCount="108">
  <si>
    <r>
      <rPr>
        <rFont val="Arial Black"/>
        <b/>
        <color rgb="FF0B2469"/>
        <sz val="18.0"/>
      </rPr>
      <t>A L T A M E D I C A  I N C O R P O R A T E D</t>
    </r>
    <r>
      <rPr>
        <rFont val="Arial Black"/>
        <b/>
        <color rgb="FF0B2469"/>
        <sz val="11.0"/>
      </rPr>
      <t xml:space="preserve">
</t>
    </r>
    <r>
      <rPr>
        <rFont val="Lucida Handwriting"/>
        <b/>
        <i/>
        <color rgb="FF0B2469"/>
        <sz val="10.0"/>
      </rPr>
      <t>Medical Products You Can Trust!</t>
    </r>
  </si>
  <si>
    <t>CERTIFICATE OF CALIBRATION</t>
  </si>
  <si>
    <t>Certificate Number:</t>
  </si>
  <si>
    <t>Performed by:</t>
  </si>
  <si>
    <t>Company Name:</t>
  </si>
  <si>
    <t>Altamedica Incorporated</t>
  </si>
  <si>
    <t>Address:</t>
  </si>
  <si>
    <t>2nd Floor Masonic Temple Bldg. J.M. Basa Street, Iloilo City</t>
  </si>
  <si>
    <t>Contact Number:</t>
  </si>
  <si>
    <t>Tel#: (033) 508 0208 / (033) 333 1769, Fax#: (033) 508 0208</t>
  </si>
  <si>
    <t>Customer:</t>
  </si>
  <si>
    <t>Equipment:</t>
  </si>
  <si>
    <t>Manufacturer:</t>
  </si>
  <si>
    <t>Model:</t>
  </si>
  <si>
    <t>Manufacture Date:</t>
  </si>
  <si>
    <t>Serial Number:</t>
  </si>
  <si>
    <t>Distributor:</t>
  </si>
  <si>
    <t>As received:</t>
  </si>
  <si>
    <t>As Released:</t>
  </si>
  <si>
    <t>Test Condition:</t>
  </si>
  <si>
    <t>Room Temperature:</t>
  </si>
  <si>
    <t>Relative Humidity:</t>
  </si>
  <si>
    <t>Performed at:</t>
  </si>
  <si>
    <t>Methods and Materials:</t>
  </si>
  <si>
    <t>Method(s):</t>
  </si>
  <si>
    <t>Tri-Level Control Calibration</t>
  </si>
  <si>
    <t>Procedure(s):</t>
  </si>
  <si>
    <t>Hematology Analyzer Work Instruction Manual</t>
  </si>
  <si>
    <t>Material(s) used:</t>
  </si>
  <si>
    <t>Description</t>
  </si>
  <si>
    <t>Serial Number / Lot Number</t>
  </si>
  <si>
    <t>Expiry</t>
  </si>
  <si>
    <t>R&amp;D Hematology Control - Low</t>
  </si>
  <si>
    <t>R&amp;D Hematology Control - Normal</t>
  </si>
  <si>
    <t>R&amp;D Hematology Control - High</t>
  </si>
  <si>
    <t>Calibration Result:</t>
  </si>
  <si>
    <t>Calibration Date:</t>
  </si>
  <si>
    <t>Calibration Due:</t>
  </si>
  <si>
    <t>Background Test:</t>
  </si>
  <si>
    <t>Repeatability:</t>
  </si>
  <si>
    <t>Accuracy:</t>
  </si>
  <si>
    <t>Conditions/Analysis:</t>
  </si>
  <si>
    <t xml:space="preserve">This report may not be reproduced, except in full, without the written approval of the Technical Manager. The results reported herein apply only to the calibration of the item described above, and no limitations of use apply to the calibrated unit. Although the calibrated item meets the specifications and performance at the time of calibration, due to any number of factors, the recommended due date of the item calibrated does not imply continuing confidence to specifications during the recommended interval.
</t>
  </si>
  <si>
    <t>Noted by:</t>
  </si>
  <si>
    <t>Engr. Cris Ian H. Montero</t>
  </si>
  <si>
    <t>Service Engineer</t>
  </si>
  <si>
    <t>Technical Manager</t>
  </si>
  <si>
    <t>ANALYTICAL DATA</t>
  </si>
  <si>
    <t>Background Test</t>
  </si>
  <si>
    <t>Parameter</t>
  </si>
  <si>
    <t>WBC</t>
  </si>
  <si>
    <t>RBC</t>
  </si>
  <si>
    <t>HGB</t>
  </si>
  <si>
    <t>HCT</t>
  </si>
  <si>
    <t>PLT</t>
  </si>
  <si>
    <t>Unit</t>
  </si>
  <si>
    <t>x10⁹/L</t>
  </si>
  <si>
    <t>x10¹²/L</t>
  </si>
  <si>
    <t>g/L</t>
  </si>
  <si>
    <t>%</t>
  </si>
  <si>
    <t>Acceptable Range</t>
  </si>
  <si>
    <t>Remarks</t>
  </si>
  <si>
    <t>Pass</t>
  </si>
  <si>
    <t>Repeatability</t>
  </si>
  <si>
    <t>MCV</t>
  </si>
  <si>
    <t>MEAN</t>
  </si>
  <si>
    <t>SD</t>
  </si>
  <si>
    <t>CV (%)</t>
  </si>
  <si>
    <t>Allowed CV (%)</t>
  </si>
  <si>
    <t>PRE - CALIBRATION</t>
  </si>
  <si>
    <t>I. Coefficient</t>
  </si>
  <si>
    <t>Coefficient (%)</t>
  </si>
  <si>
    <t>Coeff. Range (%)</t>
  </si>
  <si>
    <t>75 - 125</t>
  </si>
  <si>
    <t>76 - 125</t>
  </si>
  <si>
    <t>77 - 125</t>
  </si>
  <si>
    <t>78 - 125</t>
  </si>
  <si>
    <t>79 - 125</t>
  </si>
  <si>
    <t>II. Control Data</t>
  </si>
  <si>
    <t>Lot Number:</t>
  </si>
  <si>
    <t>Expiration Date:</t>
  </si>
  <si>
    <t>Level</t>
  </si>
  <si>
    <t>Para.</t>
  </si>
  <si>
    <t>Measured</t>
  </si>
  <si>
    <t>Target</t>
  </si>
  <si>
    <t>Range</t>
  </si>
  <si>
    <t>Error</t>
  </si>
  <si>
    <t>Low</t>
  </si>
  <si>
    <t>fL</t>
  </si>
  <si>
    <t>Normal</t>
  </si>
  <si>
    <t>High</t>
  </si>
  <si>
    <t xml:space="preserve">POST - CALIBRATION </t>
  </si>
  <si>
    <t>MECHANICAL DATA</t>
  </si>
  <si>
    <t>Touch Screen</t>
  </si>
  <si>
    <t>Perform Touch Screen Calibration?</t>
  </si>
  <si>
    <t>Remarks:</t>
  </si>
  <si>
    <t>Vaccuum Tank</t>
  </si>
  <si>
    <t>Vaccuum Pressure (-33 ~ -25):</t>
  </si>
  <si>
    <t>Reading Chamber</t>
  </si>
  <si>
    <t>Diluent Voltage (3 ~ 5):</t>
  </si>
  <si>
    <t>WBC Aperture Voltage (1.2 ~ 2.-5):</t>
  </si>
  <si>
    <t>Lyse Voltage (3 ~ 5)</t>
  </si>
  <si>
    <t>RBC Aperture Voltage(1.2 ~ 2.-5):</t>
  </si>
  <si>
    <t>Hemoglobin</t>
  </si>
  <si>
    <t>HGB Gain (4.2 ~ 4.8):</t>
  </si>
  <si>
    <t>Power Supply</t>
  </si>
  <si>
    <t>A+ 12V Power Supply (10.8 ~ 11.2)</t>
  </si>
  <si>
    <t>A- 12V Power Supply (-13.2 ~ -10.8)</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</si>
</sst>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quot;Date of issue: &quot;mm/dd/yyyy"/>
    <numFmt numFmtId="165" formatCode="0#############"/>
    <numFmt numFmtId="166" formatCode="#,##0\ &quot;°C&quot;"/>
    <numFmt numFmtId="167" formatCode="[$-409]mmmm\ d\,\ yyyy"/>
    <numFmt numFmtId="168" formatCode="&quot;Certificate No.: &quot;############\ "/>
    <numFmt numFmtId="169" formatCode="&quot;≤&quot;###.#0"/>
    <numFmt numFmtId="170" formatCode="&quot;≤&quot;#,###.#0"/>
    <numFmt numFmtId="171" formatCode="\≤#,###.#0"/>
  </numFmts>
  <fonts count="10">
    <font>
      <sz val="11.0"/>
      <color theme="1"/>
      <name val="Calibri"/>
      <scheme val="minor"/>
    </font>
    <font>
      <b/>
      <sz val="11.0"/>
      <color rgb="FF0B2469"/>
      <name val="Arial Black"/>
    </font>
    <font>
      <sz val="11.0"/>
      <color theme="1"/>
      <name val="Times New Roman"/>
    </font>
    <font>
      <b/>
      <sz val="14.0"/>
      <color theme="1"/>
      <name val="Tahoma"/>
    </font>
    <font>
      <sz val="11.0"/>
      <color theme="1"/>
      <name val="Tahoma"/>
    </font>
    <font>
      <b/>
      <sz val="11.0"/>
      <color theme="1"/>
      <name val="Tahoma"/>
    </font>
    <font/>
    <font>
      <sz val="11.0"/>
      <color theme="1"/>
      <name val="Arial Narrow"/>
    </font>
    <font>
      <sz val="12.0"/>
      <color theme="1"/>
      <name val="Arial Narrow"/>
    </font>
    <font>
      <sz val="9.0"/>
      <color theme="1"/>
      <name val="Arial Narrow"/>
    </font>
  </fonts>
  <fills count="3">
    <fill>
      <patternFill patternType="none"/>
    </fill>
    <fill>
      <patternFill patternType="lightGray"/>
    </fill>
    <fill>
      <patternFill patternType="solid">
        <fgColor rgb="FFDEEAF6"/>
        <bgColor rgb="FFDEEAF6"/>
      </patternFill>
    </fill>
  </fills>
  <borders count="14">
    <border/>
    <border>
      <left/>
      <top/>
      <bottom/>
    </border>
    <border>
      <top/>
      <bottom/>
    </border>
    <border>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medium">
        <color rgb="FF000000"/>
      </bottom>
    </border>
    <border>
      <top style="medium">
        <color rgb="FF000000"/>
      </top>
    </border>
    <border>
      <left style="thin">
        <color rgb="FF000000"/>
      </left>
      <right style="thin">
        <color rgb="FF000000"/>
      </right>
      <top style="thin">
        <color rgb="FF000000"/>
      </top>
      <bottom style="thin">
        <color rgb="FF000000"/>
      </bottom>
    </border>
    <border>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Alignment="1" applyFont="1">
      <alignment horizontal="center" shrinkToFit="0" wrapText="1"/>
    </xf>
    <xf borderId="0" fillId="0" fontId="2" numFmtId="0" xfId="0" applyAlignment="1" applyFont="1">
      <alignment vertical="center"/>
    </xf>
    <xf borderId="0" fillId="0" fontId="3" numFmtId="0" xfId="0" applyAlignment="1" applyFont="1">
      <alignment horizontal="center" vertical="center"/>
    </xf>
    <xf borderId="0" fillId="0" fontId="4" numFmtId="0" xfId="0" applyAlignment="1" applyFont="1">
      <alignment vertical="center"/>
    </xf>
    <xf borderId="0" fillId="0" fontId="4" numFmtId="164" xfId="0" applyAlignment="1" applyFont="1" applyNumberFormat="1">
      <alignment vertical="center"/>
    </xf>
    <xf borderId="0" fillId="0" fontId="4" numFmtId="164" xfId="0" applyAlignment="1" applyFont="1" applyNumberFormat="1">
      <alignment horizontal="left" shrinkToFit="0" vertical="center" wrapText="1"/>
    </xf>
    <xf borderId="0" fillId="0" fontId="4" numFmtId="49" xfId="0" applyAlignment="1" applyFont="1" applyNumberFormat="1">
      <alignment horizontal="left" vertical="center"/>
    </xf>
    <xf borderId="0" fillId="0" fontId="4" numFmtId="0" xfId="0" applyAlignment="1" applyFont="1">
      <alignment horizontal="right" vertical="center"/>
    </xf>
    <xf borderId="0" fillId="0" fontId="4" numFmtId="164" xfId="0" applyAlignment="1" applyFont="1" applyNumberFormat="1">
      <alignment horizontal="center" vertical="center"/>
    </xf>
    <xf borderId="1" fillId="2" fontId="5" numFmtId="0" xfId="0" applyAlignment="1" applyBorder="1" applyFill="1" applyFont="1">
      <alignment horizontal="left" vertical="center"/>
    </xf>
    <xf borderId="2" fillId="0" fontId="6" numFmtId="0" xfId="0" applyBorder="1" applyFont="1"/>
    <xf borderId="3" fillId="0" fontId="6" numFmtId="0" xfId="0" applyBorder="1" applyFont="1"/>
    <xf borderId="0" fillId="0" fontId="4" numFmtId="0" xfId="0" applyAlignment="1" applyFont="1">
      <alignment horizontal="left" vertical="center"/>
    </xf>
    <xf borderId="0" fillId="0" fontId="4" numFmtId="165" xfId="0" applyAlignment="1" applyFont="1" applyNumberFormat="1">
      <alignment horizontal="left" vertical="center"/>
    </xf>
    <xf borderId="0" fillId="0" fontId="4" numFmtId="166" xfId="0" applyAlignment="1" applyFont="1" applyNumberFormat="1">
      <alignment horizontal="left" shrinkToFit="0" vertical="center" wrapText="1"/>
    </xf>
    <xf borderId="0" fillId="0" fontId="4" numFmtId="10" xfId="0" applyAlignment="1" applyFont="1" applyNumberFormat="1">
      <alignment horizontal="left" shrinkToFit="0" vertical="center" wrapText="1"/>
    </xf>
    <xf borderId="4" fillId="0" fontId="4" numFmtId="0" xfId="0" applyAlignment="1" applyBorder="1" applyFont="1">
      <alignment horizontal="center" shrinkToFit="0" vertical="center" wrapText="1"/>
    </xf>
    <xf borderId="5" fillId="0" fontId="6" numFmtId="0" xfId="0" applyBorder="1" applyFont="1"/>
    <xf borderId="6" fillId="0" fontId="6" numFmtId="0" xfId="0" applyBorder="1" applyFont="1"/>
    <xf borderId="4" fillId="0" fontId="4" numFmtId="0" xfId="0" applyAlignment="1" applyBorder="1" applyFont="1">
      <alignment horizontal="center" vertical="center"/>
    </xf>
    <xf borderId="4" fillId="0" fontId="4" numFmtId="0" xfId="0" applyAlignment="1" applyBorder="1" applyFont="1">
      <alignment horizontal="left" shrinkToFit="0" vertical="center" wrapText="1"/>
    </xf>
    <xf borderId="4" fillId="0" fontId="4" numFmtId="167" xfId="0" applyAlignment="1" applyBorder="1" applyFont="1" applyNumberFormat="1">
      <alignment horizontal="center" vertical="center"/>
    </xf>
    <xf borderId="0" fillId="0" fontId="4" numFmtId="0" xfId="0" applyAlignment="1" applyFont="1">
      <alignment horizontal="left" vertical="top"/>
    </xf>
    <xf borderId="0" fillId="0" fontId="4" numFmtId="0" xfId="0" applyFont="1"/>
    <xf borderId="0" fillId="0" fontId="4" numFmtId="0" xfId="0" applyAlignment="1" applyFont="1">
      <alignment horizontal="left" shrinkToFit="0" vertical="center" wrapText="1"/>
    </xf>
    <xf borderId="0" fillId="0" fontId="4" numFmtId="167" xfId="0" applyAlignment="1" applyFont="1" applyNumberFormat="1">
      <alignment horizontal="left" vertical="center"/>
    </xf>
    <xf borderId="0" fillId="0" fontId="4" numFmtId="14" xfId="0" applyAlignment="1" applyFont="1" applyNumberFormat="1">
      <alignment vertical="center"/>
    </xf>
    <xf borderId="7" fillId="0" fontId="4" numFmtId="0" xfId="0" applyAlignment="1" applyBorder="1" applyFont="1">
      <alignment horizontal="center" vertical="center"/>
    </xf>
    <xf borderId="7" fillId="0" fontId="6" numFmtId="0" xfId="0" applyBorder="1" applyFont="1"/>
    <xf borderId="8" fillId="0" fontId="5" numFmtId="0" xfId="0" applyAlignment="1" applyBorder="1" applyFont="1">
      <alignment horizontal="center" vertical="center"/>
    </xf>
    <xf borderId="8" fillId="0" fontId="6" numFmtId="0" xfId="0" applyBorder="1" applyFont="1"/>
    <xf borderId="0" fillId="0" fontId="5" numFmtId="0" xfId="0" applyAlignment="1" applyFont="1">
      <alignment vertical="center"/>
    </xf>
    <xf borderId="0" fillId="0" fontId="5" numFmtId="0" xfId="0" applyAlignment="1" applyFont="1">
      <alignment horizontal="center" vertical="center"/>
    </xf>
    <xf borderId="0" fillId="0" fontId="3" numFmtId="0" xfId="0" applyAlignment="1" applyFont="1">
      <alignment horizontal="center"/>
    </xf>
    <xf borderId="0" fillId="0" fontId="4" numFmtId="168" xfId="0" applyAlignment="1" applyFont="1" applyNumberFormat="1">
      <alignment horizontal="center" vertical="center"/>
    </xf>
    <xf borderId="1" fillId="2" fontId="5" numFmtId="164" xfId="0" applyAlignment="1" applyBorder="1" applyFont="1" applyNumberFormat="1">
      <alignment horizontal="left" vertical="center"/>
    </xf>
    <xf borderId="0" fillId="0" fontId="5" numFmtId="164" xfId="0" applyAlignment="1" applyFont="1" applyNumberFormat="1">
      <alignment horizontal="left" vertical="center"/>
    </xf>
    <xf borderId="9" fillId="0" fontId="4" numFmtId="0" xfId="0" applyAlignment="1" applyBorder="1" applyFont="1">
      <alignment horizontal="center" vertical="center"/>
    </xf>
    <xf borderId="9" fillId="0" fontId="4" numFmtId="2" xfId="0" applyAlignment="1" applyBorder="1" applyFont="1" applyNumberFormat="1">
      <alignment horizontal="center" vertical="center"/>
    </xf>
    <xf borderId="9" fillId="0" fontId="4" numFmtId="169" xfId="0" applyAlignment="1" applyBorder="1" applyFont="1" applyNumberFormat="1">
      <alignment horizontal="center" vertical="center"/>
    </xf>
    <xf borderId="0" fillId="0" fontId="5" numFmtId="164" xfId="0" applyAlignment="1" applyFont="1" applyNumberFormat="1">
      <alignment horizontal="center" vertical="center"/>
    </xf>
    <xf borderId="9" fillId="0" fontId="4" numFmtId="2" xfId="0" applyAlignment="1" applyBorder="1" applyFont="1" applyNumberFormat="1">
      <alignment horizontal="center" readingOrder="0" vertical="center"/>
    </xf>
    <xf borderId="9" fillId="0" fontId="4" numFmtId="170" xfId="0" applyAlignment="1" applyBorder="1" applyFont="1" applyNumberFormat="1">
      <alignment horizontal="center" vertical="center"/>
    </xf>
    <xf borderId="9" fillId="0" fontId="4" numFmtId="171" xfId="0" applyAlignment="1" applyBorder="1" applyFont="1" applyNumberFormat="1">
      <alignment horizontal="center" vertical="center"/>
    </xf>
    <xf borderId="0" fillId="0" fontId="4" numFmtId="0" xfId="0" applyAlignment="1" applyFont="1">
      <alignment horizontal="center" vertical="center"/>
    </xf>
    <xf borderId="0" fillId="0" fontId="4" numFmtId="2" xfId="0" applyAlignment="1" applyFont="1" applyNumberFormat="1">
      <alignment horizontal="center" vertical="center"/>
    </xf>
    <xf borderId="10" fillId="0" fontId="4" numFmtId="0" xfId="0" applyAlignment="1" applyBorder="1" applyFont="1">
      <alignment horizontal="center" vertical="center"/>
    </xf>
    <xf borderId="10" fillId="0" fontId="6" numFmtId="0" xfId="0" applyBorder="1" applyFont="1"/>
    <xf borderId="10" fillId="0" fontId="4" numFmtId="0" xfId="0" applyAlignment="1" applyBorder="1" applyFont="1">
      <alignment vertical="center"/>
    </xf>
    <xf borderId="10" fillId="0" fontId="4" numFmtId="0" xfId="0" applyAlignment="1" applyBorder="1" applyFont="1">
      <alignment horizontal="right" vertical="center"/>
    </xf>
    <xf borderId="0" fillId="0" fontId="4" numFmtId="167" xfId="0" applyAlignment="1" applyFont="1" applyNumberFormat="1">
      <alignment horizontal="center" vertical="center"/>
    </xf>
    <xf borderId="9" fillId="0" fontId="4" numFmtId="167" xfId="0" applyAlignment="1" applyBorder="1" applyFont="1" applyNumberFormat="1">
      <alignment horizontal="center" vertical="center"/>
    </xf>
    <xf borderId="0" fillId="0" fontId="4" numFmtId="167" xfId="0" applyAlignment="1" applyFont="1" applyNumberFormat="1">
      <alignment vertical="center"/>
    </xf>
    <xf borderId="11" fillId="0" fontId="4" numFmtId="0" xfId="0" applyAlignment="1" applyBorder="1" applyFont="1">
      <alignment horizontal="center" vertical="center"/>
    </xf>
    <xf borderId="12" fillId="0" fontId="6" numFmtId="0" xfId="0" applyBorder="1" applyFont="1"/>
    <xf borderId="13" fillId="0" fontId="6" numFmtId="0" xfId="0" applyBorder="1" applyFont="1"/>
    <xf borderId="0" fillId="0" fontId="7" numFmtId="0" xfId="0" applyAlignment="1" applyFont="1">
      <alignment vertical="center"/>
    </xf>
    <xf borderId="0" fillId="0" fontId="8" numFmtId="0" xfId="0" applyAlignment="1" applyFont="1">
      <alignment vertical="center"/>
    </xf>
    <xf borderId="0" fillId="0" fontId="9" numFmtId="0" xfId="0" applyAlignment="1" applyFont="1">
      <alignment vertical="center"/>
    </xf>
  </cellXfs>
  <cellStyles count="1">
    <cellStyle xfId="0" name="Normal" builtinId="0"/>
  </cellStyles>
  <dxfs count="3">
    <dxf>
      <font>
        <color rgb="FFFF0000"/>
      </font>
      <fill>
        <patternFill patternType="none"/>
      </fill>
      <border/>
    </dxf>
    <dxf>
      <font>
        <color rgb="FF00B050"/>
      </font>
      <fill>
        <patternFill patternType="none"/>
      </fill>
      <border/>
    </dxf>
    <dxf>
      <font/>
      <fill>
        <patternFill patternType="solid">
          <fgColor rgb="FFFFE598"/>
          <bgColor rgb="FFFFE59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9525</xdr:colOff>
      <xdr:row>0</xdr:row>
      <xdr:rowOff>19050</xdr:rowOff>
    </xdr:from>
    <xdr:ext cx="838200" cy="581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9.14"/>
    <col customWidth="1" min="2" max="2" width="10.14"/>
    <col customWidth="1" min="3" max="8" width="9.14"/>
    <col customWidth="1" min="9" max="9" width="9.86"/>
    <col customWidth="1" min="10" max="16" width="8.14"/>
    <col customWidth="1" min="17" max="17" width="10.0"/>
    <col customWidth="1" min="18" max="26" width="8.14"/>
  </cols>
  <sheetData>
    <row r="1" ht="86.25" customHeight="1">
      <c r="A1" s="1" t="s">
        <v>0</v>
      </c>
      <c r="M1" s="2"/>
      <c r="N1" s="2"/>
      <c r="O1" s="2"/>
      <c r="P1" s="2"/>
      <c r="Q1" s="2"/>
      <c r="R1" s="2"/>
      <c r="S1" s="2"/>
      <c r="T1" s="2"/>
      <c r="U1" s="2"/>
      <c r="V1" s="2"/>
      <c r="W1" s="2"/>
      <c r="X1" s="2"/>
      <c r="Y1" s="2"/>
      <c r="Z1" s="2"/>
    </row>
    <row r="2" ht="6.0" customHeight="1">
      <c r="A2" s="2"/>
      <c r="B2" s="2"/>
      <c r="C2" s="2"/>
      <c r="D2" s="2"/>
      <c r="E2" s="2"/>
      <c r="F2" s="2"/>
      <c r="G2" s="2"/>
      <c r="H2" s="2"/>
      <c r="I2" s="2"/>
      <c r="J2" s="2"/>
      <c r="K2" s="2"/>
      <c r="L2" s="2"/>
      <c r="M2" s="2"/>
      <c r="N2" s="2"/>
      <c r="O2" s="2"/>
      <c r="P2" s="2"/>
      <c r="Q2" s="2"/>
      <c r="R2" s="2"/>
      <c r="S2" s="2"/>
      <c r="T2" s="2"/>
      <c r="U2" s="2"/>
      <c r="V2" s="2"/>
      <c r="W2" s="2"/>
      <c r="X2" s="2"/>
      <c r="Y2" s="2"/>
      <c r="Z2" s="2"/>
    </row>
    <row r="3" ht="18.75" customHeight="1">
      <c r="A3" s="3" t="s">
        <v>1</v>
      </c>
      <c r="M3" s="4"/>
      <c r="N3" s="4"/>
      <c r="O3" s="4"/>
      <c r="P3" s="4"/>
      <c r="Q3" s="4"/>
      <c r="R3" s="4"/>
      <c r="S3" s="4"/>
      <c r="T3" s="4"/>
      <c r="U3" s="4"/>
      <c r="V3" s="4"/>
      <c r="W3" s="4"/>
      <c r="X3" s="4"/>
      <c r="Y3" s="4"/>
      <c r="Z3" s="4"/>
    </row>
    <row r="4" ht="18.0" customHeight="1">
      <c r="A4" s="4"/>
      <c r="B4" s="5"/>
      <c r="C4" s="5"/>
      <c r="D4" s="5"/>
      <c r="E4" s="5"/>
      <c r="F4" s="5"/>
      <c r="G4" s="5"/>
      <c r="H4" s="5"/>
      <c r="I4" s="5"/>
      <c r="J4" s="5"/>
      <c r="K4" s="5"/>
      <c r="L4" s="5"/>
      <c r="M4" s="4"/>
      <c r="N4" s="4"/>
      <c r="O4" s="4"/>
      <c r="P4" s="4"/>
      <c r="Q4" s="4"/>
      <c r="R4" s="4"/>
      <c r="S4" s="4"/>
      <c r="T4" s="4"/>
      <c r="U4" s="4"/>
      <c r="V4" s="4"/>
      <c r="W4" s="4"/>
      <c r="X4" s="4"/>
      <c r="Y4" s="4"/>
      <c r="Z4" s="4"/>
    </row>
    <row r="5" ht="18.0" customHeight="1">
      <c r="A5" s="6" t="s">
        <v>2</v>
      </c>
      <c r="C5" s="7"/>
      <c r="I5" s="8" t="str">
        <f>IF(J5="", "Date:","")</f>
        <v>Date:</v>
      </c>
      <c r="J5" s="9"/>
      <c r="M5" s="4"/>
      <c r="N5" s="4"/>
      <c r="O5" s="4"/>
      <c r="P5" s="4"/>
      <c r="Q5" s="4"/>
      <c r="R5" s="4"/>
      <c r="S5" s="4"/>
      <c r="T5" s="4"/>
      <c r="U5" s="4"/>
      <c r="V5" s="4"/>
      <c r="W5" s="4"/>
      <c r="X5" s="4"/>
      <c r="Y5" s="4"/>
      <c r="Z5" s="4"/>
    </row>
    <row r="6" ht="18.0" customHeight="1">
      <c r="A6" s="10" t="s">
        <v>3</v>
      </c>
      <c r="B6" s="11"/>
      <c r="C6" s="11"/>
      <c r="D6" s="11"/>
      <c r="E6" s="11"/>
      <c r="F6" s="11"/>
      <c r="G6" s="11"/>
      <c r="H6" s="11"/>
      <c r="I6" s="11"/>
      <c r="J6" s="11"/>
      <c r="K6" s="11"/>
      <c r="L6" s="12"/>
      <c r="M6" s="4"/>
      <c r="N6" s="4"/>
      <c r="O6" s="4"/>
      <c r="P6" s="4"/>
      <c r="Q6" s="4"/>
      <c r="R6" s="4"/>
      <c r="S6" s="4"/>
      <c r="T6" s="4"/>
      <c r="U6" s="4"/>
      <c r="V6" s="4"/>
      <c r="W6" s="4"/>
      <c r="X6" s="4"/>
      <c r="Y6" s="4"/>
      <c r="Z6" s="4"/>
    </row>
    <row r="7" ht="18.0" customHeight="1">
      <c r="A7" s="13" t="s">
        <v>4</v>
      </c>
      <c r="C7" s="13" t="s">
        <v>5</v>
      </c>
      <c r="M7" s="4"/>
      <c r="N7" s="4"/>
      <c r="O7" s="4"/>
      <c r="P7" s="4"/>
      <c r="Q7" s="4"/>
      <c r="R7" s="4"/>
      <c r="S7" s="4"/>
      <c r="T7" s="4"/>
      <c r="U7" s="4"/>
      <c r="V7" s="4"/>
      <c r="W7" s="4"/>
      <c r="X7" s="4"/>
      <c r="Y7" s="4"/>
      <c r="Z7" s="4"/>
    </row>
    <row r="8" ht="18.0" customHeight="1">
      <c r="A8" s="13" t="s">
        <v>6</v>
      </c>
      <c r="C8" s="13" t="s">
        <v>7</v>
      </c>
      <c r="M8" s="4"/>
      <c r="N8" s="4"/>
      <c r="O8" s="4"/>
      <c r="P8" s="4"/>
      <c r="Q8" s="4"/>
      <c r="R8" s="4"/>
      <c r="S8" s="4"/>
      <c r="T8" s="4"/>
      <c r="U8" s="4"/>
      <c r="V8" s="4"/>
      <c r="W8" s="4"/>
      <c r="X8" s="4"/>
      <c r="Y8" s="4"/>
      <c r="Z8" s="4"/>
    </row>
    <row r="9" ht="18.0" customHeight="1">
      <c r="A9" s="13" t="s">
        <v>8</v>
      </c>
      <c r="C9" s="14" t="s">
        <v>9</v>
      </c>
      <c r="M9" s="4"/>
      <c r="N9" s="4"/>
      <c r="O9" s="4"/>
      <c r="P9" s="4"/>
      <c r="Q9" s="4"/>
      <c r="R9" s="4"/>
      <c r="S9" s="4"/>
      <c r="T9" s="4"/>
      <c r="U9" s="4"/>
      <c r="V9" s="4"/>
      <c r="W9" s="4"/>
      <c r="X9" s="4"/>
      <c r="Y9" s="4"/>
      <c r="Z9" s="4"/>
    </row>
    <row r="10" ht="18.0" customHeight="1">
      <c r="A10" s="10" t="s">
        <v>10</v>
      </c>
      <c r="B10" s="11"/>
      <c r="C10" s="11"/>
      <c r="D10" s="11"/>
      <c r="E10" s="11"/>
      <c r="F10" s="11"/>
      <c r="G10" s="11"/>
      <c r="H10" s="11"/>
      <c r="I10" s="11"/>
      <c r="J10" s="11"/>
      <c r="K10" s="11"/>
      <c r="L10" s="12"/>
      <c r="M10" s="4"/>
      <c r="N10" s="4"/>
      <c r="O10" s="4"/>
      <c r="P10" s="4"/>
      <c r="Q10" s="4"/>
      <c r="R10" s="4"/>
      <c r="S10" s="4"/>
      <c r="T10" s="4"/>
      <c r="U10" s="4"/>
      <c r="V10" s="4"/>
      <c r="W10" s="4"/>
      <c r="X10" s="4"/>
      <c r="Y10" s="4"/>
      <c r="Z10" s="4"/>
    </row>
    <row r="11" ht="18.0" customHeight="1">
      <c r="A11" s="13" t="s">
        <v>4</v>
      </c>
      <c r="C11" s="13"/>
      <c r="M11" s="4"/>
      <c r="N11" s="4"/>
      <c r="O11" s="4"/>
      <c r="P11" s="4"/>
      <c r="Q11" s="4"/>
      <c r="R11" s="4"/>
      <c r="S11" s="4"/>
      <c r="T11" s="4"/>
      <c r="U11" s="4"/>
      <c r="V11" s="4"/>
      <c r="W11" s="4"/>
      <c r="X11" s="4"/>
      <c r="Y11" s="4"/>
      <c r="Z11" s="4"/>
    </row>
    <row r="12" ht="18.0" customHeight="1">
      <c r="A12" s="13" t="s">
        <v>6</v>
      </c>
      <c r="C12" s="13"/>
      <c r="M12" s="4"/>
      <c r="N12" s="4"/>
      <c r="O12" s="4"/>
      <c r="P12" s="4"/>
      <c r="Q12" s="4"/>
      <c r="R12" s="4"/>
      <c r="S12" s="4"/>
      <c r="T12" s="4"/>
      <c r="U12" s="4"/>
      <c r="V12" s="4"/>
      <c r="W12" s="4"/>
      <c r="X12" s="4"/>
      <c r="Y12" s="4"/>
      <c r="Z12" s="4"/>
    </row>
    <row r="13" ht="18.0" customHeight="1">
      <c r="A13" s="13" t="s">
        <v>8</v>
      </c>
      <c r="C13" s="14"/>
      <c r="M13" s="4"/>
      <c r="N13" s="4"/>
      <c r="O13" s="4"/>
      <c r="P13" s="4"/>
      <c r="Q13" s="4"/>
      <c r="R13" s="4"/>
      <c r="S13" s="4"/>
      <c r="T13" s="4"/>
      <c r="U13" s="4"/>
      <c r="V13" s="4"/>
      <c r="W13" s="4"/>
      <c r="X13" s="4"/>
      <c r="Y13" s="4"/>
      <c r="Z13" s="4"/>
    </row>
    <row r="14" ht="18.0" customHeight="1">
      <c r="A14" s="10" t="s">
        <v>11</v>
      </c>
      <c r="B14" s="11"/>
      <c r="C14" s="11"/>
      <c r="D14" s="11"/>
      <c r="E14" s="11"/>
      <c r="F14" s="11"/>
      <c r="G14" s="11"/>
      <c r="H14" s="11"/>
      <c r="I14" s="11"/>
      <c r="J14" s="11"/>
      <c r="K14" s="11"/>
      <c r="L14" s="12"/>
      <c r="M14" s="4"/>
      <c r="N14" s="4"/>
      <c r="O14" s="4"/>
      <c r="P14" s="4"/>
      <c r="Q14" s="4"/>
      <c r="R14" s="4"/>
      <c r="S14" s="4"/>
      <c r="T14" s="4"/>
      <c r="U14" s="4"/>
      <c r="V14" s="4"/>
      <c r="W14" s="4"/>
      <c r="X14" s="4"/>
      <c r="Y14" s="4"/>
      <c r="Z14" s="4"/>
    </row>
    <row r="15" ht="18.0" customHeight="1">
      <c r="A15" s="13" t="s">
        <v>11</v>
      </c>
      <c r="C15" s="7"/>
      <c r="G15" s="13" t="s">
        <v>12</v>
      </c>
      <c r="I15" s="13"/>
      <c r="M15" s="4"/>
      <c r="N15" s="4"/>
      <c r="O15" s="4"/>
      <c r="P15" s="4"/>
      <c r="Q15" s="4"/>
      <c r="R15" s="4"/>
      <c r="S15" s="4"/>
      <c r="T15" s="4"/>
      <c r="U15" s="4"/>
      <c r="V15" s="4"/>
      <c r="W15" s="4"/>
      <c r="X15" s="4"/>
      <c r="Y15" s="4"/>
      <c r="Z15" s="4"/>
    </row>
    <row r="16" ht="18.0" customHeight="1">
      <c r="A16" s="13" t="s">
        <v>13</v>
      </c>
      <c r="C16" s="7"/>
      <c r="G16" s="13" t="s">
        <v>14</v>
      </c>
      <c r="I16" s="13"/>
      <c r="M16" s="4"/>
      <c r="N16" s="4"/>
      <c r="O16" s="4"/>
      <c r="P16" s="4"/>
      <c r="Q16" s="4"/>
      <c r="R16" s="4"/>
      <c r="S16" s="4"/>
      <c r="T16" s="4"/>
      <c r="U16" s="4"/>
      <c r="V16" s="4"/>
      <c r="W16" s="4"/>
      <c r="X16" s="4"/>
      <c r="Y16" s="4"/>
      <c r="Z16" s="4"/>
    </row>
    <row r="17" ht="18.0" customHeight="1">
      <c r="A17" s="13" t="s">
        <v>15</v>
      </c>
      <c r="C17" s="7"/>
      <c r="G17" s="13" t="s">
        <v>16</v>
      </c>
      <c r="I17" s="13"/>
      <c r="M17" s="4"/>
      <c r="N17" s="4"/>
      <c r="O17" s="4"/>
      <c r="P17" s="4"/>
      <c r="Q17" s="4"/>
      <c r="R17" s="4"/>
      <c r="S17" s="4"/>
      <c r="T17" s="4"/>
      <c r="U17" s="4"/>
      <c r="V17" s="4"/>
      <c r="W17" s="4"/>
      <c r="X17" s="4"/>
      <c r="Y17" s="4"/>
      <c r="Z17" s="4"/>
    </row>
    <row r="18" ht="18.0" customHeight="1">
      <c r="A18" s="13" t="s">
        <v>17</v>
      </c>
      <c r="C18" s="14"/>
      <c r="G18" s="13" t="s">
        <v>18</v>
      </c>
      <c r="I18" s="13"/>
      <c r="M18" s="4"/>
      <c r="N18" s="4"/>
      <c r="O18" s="4"/>
      <c r="P18" s="4"/>
      <c r="Q18" s="4"/>
      <c r="R18" s="4"/>
      <c r="S18" s="4"/>
      <c r="T18" s="4"/>
      <c r="U18" s="4"/>
      <c r="V18" s="4"/>
      <c r="W18" s="4"/>
      <c r="X18" s="4"/>
      <c r="Y18" s="4"/>
      <c r="Z18" s="4"/>
    </row>
    <row r="19" ht="18.0" customHeight="1">
      <c r="A19" s="10" t="s">
        <v>19</v>
      </c>
      <c r="B19" s="11"/>
      <c r="C19" s="11"/>
      <c r="D19" s="11"/>
      <c r="E19" s="11"/>
      <c r="F19" s="11"/>
      <c r="G19" s="11"/>
      <c r="H19" s="11"/>
      <c r="I19" s="11"/>
      <c r="J19" s="11"/>
      <c r="K19" s="11"/>
      <c r="L19" s="12"/>
      <c r="M19" s="4"/>
      <c r="N19" s="4"/>
      <c r="O19" s="4"/>
      <c r="P19" s="4"/>
      <c r="Q19" s="4"/>
      <c r="R19" s="4"/>
      <c r="S19" s="4"/>
      <c r="T19" s="4"/>
      <c r="U19" s="4"/>
      <c r="V19" s="4"/>
      <c r="W19" s="4"/>
      <c r="X19" s="4"/>
      <c r="Y19" s="4"/>
      <c r="Z19" s="4"/>
    </row>
    <row r="20" ht="18.0" customHeight="1">
      <c r="A20" s="13" t="s">
        <v>20</v>
      </c>
      <c r="B20" s="13"/>
      <c r="C20" s="15"/>
      <c r="G20" s="13" t="s">
        <v>21</v>
      </c>
      <c r="H20" s="13"/>
      <c r="I20" s="16"/>
      <c r="M20" s="4"/>
      <c r="N20" s="4"/>
      <c r="O20" s="4"/>
      <c r="P20" s="4"/>
      <c r="Q20" s="4"/>
      <c r="R20" s="4"/>
      <c r="S20" s="4"/>
      <c r="T20" s="4"/>
      <c r="U20" s="4"/>
      <c r="V20" s="4"/>
      <c r="W20" s="4"/>
      <c r="X20" s="4"/>
      <c r="Y20" s="4"/>
      <c r="Z20" s="4"/>
    </row>
    <row r="21" ht="18.0" customHeight="1">
      <c r="A21" s="13" t="s">
        <v>22</v>
      </c>
      <c r="C21" s="7"/>
      <c r="M21" s="4"/>
      <c r="N21" s="4"/>
      <c r="O21" s="4"/>
      <c r="P21" s="4"/>
      <c r="Q21" s="4"/>
      <c r="R21" s="4"/>
      <c r="S21" s="4"/>
      <c r="T21" s="4"/>
      <c r="U21" s="4"/>
      <c r="V21" s="4"/>
      <c r="W21" s="4"/>
      <c r="X21" s="4"/>
      <c r="Y21" s="4"/>
      <c r="Z21" s="4"/>
    </row>
    <row r="22" ht="18.0" customHeight="1">
      <c r="A22" s="10" t="s">
        <v>23</v>
      </c>
      <c r="B22" s="11"/>
      <c r="C22" s="11"/>
      <c r="D22" s="11"/>
      <c r="E22" s="11"/>
      <c r="F22" s="11"/>
      <c r="G22" s="11"/>
      <c r="H22" s="11"/>
      <c r="I22" s="11"/>
      <c r="J22" s="11"/>
      <c r="K22" s="11"/>
      <c r="L22" s="12"/>
      <c r="M22" s="4"/>
      <c r="N22" s="4"/>
      <c r="O22" s="4"/>
      <c r="P22" s="4"/>
      <c r="Q22" s="4"/>
      <c r="R22" s="4"/>
      <c r="S22" s="4"/>
      <c r="T22" s="4"/>
      <c r="U22" s="4"/>
      <c r="V22" s="4"/>
      <c r="W22" s="4"/>
      <c r="X22" s="4"/>
      <c r="Y22" s="4"/>
      <c r="Z22" s="4"/>
    </row>
    <row r="23" ht="18.0" customHeight="1">
      <c r="A23" s="13" t="s">
        <v>24</v>
      </c>
      <c r="C23" s="13" t="s">
        <v>25</v>
      </c>
      <c r="M23" s="4"/>
      <c r="N23" s="4"/>
      <c r="O23" s="4"/>
      <c r="P23" s="4"/>
      <c r="Q23" s="4"/>
      <c r="R23" s="4"/>
      <c r="S23" s="4"/>
      <c r="T23" s="4"/>
      <c r="U23" s="4"/>
      <c r="V23" s="4"/>
      <c r="W23" s="4"/>
      <c r="X23" s="4"/>
      <c r="Y23" s="4"/>
      <c r="Z23" s="4"/>
    </row>
    <row r="24" ht="18.0" customHeight="1">
      <c r="A24" s="13" t="s">
        <v>26</v>
      </c>
      <c r="C24" s="13" t="s">
        <v>27</v>
      </c>
      <c r="M24" s="4"/>
      <c r="N24" s="4"/>
      <c r="O24" s="4"/>
      <c r="P24" s="4"/>
      <c r="Q24" s="4"/>
      <c r="R24" s="4"/>
      <c r="S24" s="4"/>
      <c r="T24" s="4"/>
      <c r="U24" s="4"/>
      <c r="V24" s="4"/>
      <c r="W24" s="4"/>
      <c r="X24" s="4"/>
      <c r="Y24" s="4"/>
      <c r="Z24" s="4"/>
    </row>
    <row r="25" ht="18.0" customHeight="1">
      <c r="A25" s="13" t="s">
        <v>28</v>
      </c>
      <c r="C25" s="17" t="s">
        <v>29</v>
      </c>
      <c r="D25" s="18"/>
      <c r="E25" s="18"/>
      <c r="F25" s="19"/>
      <c r="G25" s="20" t="s">
        <v>30</v>
      </c>
      <c r="H25" s="18"/>
      <c r="I25" s="19"/>
      <c r="J25" s="20" t="s">
        <v>31</v>
      </c>
      <c r="K25" s="18"/>
      <c r="L25" s="19"/>
      <c r="M25" s="4"/>
      <c r="N25" s="4"/>
      <c r="O25" s="4"/>
      <c r="P25" s="4"/>
      <c r="Q25" s="4"/>
      <c r="R25" s="4"/>
      <c r="S25" s="4"/>
      <c r="T25" s="4"/>
      <c r="U25" s="4"/>
      <c r="V25" s="4"/>
      <c r="W25" s="4"/>
      <c r="X25" s="4"/>
      <c r="Y25" s="4"/>
      <c r="Z25" s="4"/>
    </row>
    <row r="26" ht="18.0" customHeight="1">
      <c r="A26" s="13"/>
      <c r="C26" s="21" t="s">
        <v>32</v>
      </c>
      <c r="D26" s="18"/>
      <c r="E26" s="18"/>
      <c r="F26" s="19"/>
      <c r="G26" s="20">
        <v>112345.0</v>
      </c>
      <c r="H26" s="18"/>
      <c r="I26" s="19"/>
      <c r="J26" s="22"/>
      <c r="K26" s="18"/>
      <c r="L26" s="19"/>
      <c r="M26" s="4"/>
      <c r="N26" s="4"/>
      <c r="O26" s="4"/>
      <c r="P26" s="4"/>
      <c r="Q26" s="4"/>
      <c r="R26" s="4"/>
      <c r="S26" s="4"/>
      <c r="T26" s="4"/>
      <c r="U26" s="4"/>
      <c r="V26" s="4"/>
      <c r="W26" s="4"/>
      <c r="X26" s="4"/>
      <c r="Y26" s="4"/>
      <c r="Z26" s="4"/>
    </row>
    <row r="27" ht="18.0" customHeight="1">
      <c r="A27" s="23"/>
      <c r="B27" s="23"/>
      <c r="C27" s="21" t="s">
        <v>33</v>
      </c>
      <c r="D27" s="18"/>
      <c r="E27" s="18"/>
      <c r="F27" s="19"/>
      <c r="G27" s="20">
        <v>112346.0</v>
      </c>
      <c r="H27" s="18"/>
      <c r="I27" s="19"/>
      <c r="J27" s="22"/>
      <c r="K27" s="18"/>
      <c r="L27" s="19"/>
      <c r="M27" s="24"/>
      <c r="N27" s="24"/>
      <c r="O27" s="24"/>
      <c r="P27" s="24"/>
      <c r="Q27" s="24"/>
      <c r="R27" s="24"/>
      <c r="S27" s="24"/>
      <c r="T27" s="24"/>
      <c r="U27" s="24"/>
      <c r="V27" s="24"/>
      <c r="W27" s="24"/>
      <c r="X27" s="24"/>
      <c r="Y27" s="24"/>
      <c r="Z27" s="24"/>
    </row>
    <row r="28" ht="18.0" customHeight="1">
      <c r="A28" s="25"/>
      <c r="B28" s="25"/>
      <c r="C28" s="21" t="s">
        <v>34</v>
      </c>
      <c r="D28" s="18"/>
      <c r="E28" s="18"/>
      <c r="F28" s="19"/>
      <c r="G28" s="20">
        <v>112347.0</v>
      </c>
      <c r="H28" s="18"/>
      <c r="I28" s="19"/>
      <c r="J28" s="22"/>
      <c r="K28" s="18"/>
      <c r="L28" s="19"/>
      <c r="M28" s="4"/>
      <c r="N28" s="4"/>
      <c r="O28" s="4"/>
      <c r="P28" s="4"/>
      <c r="Q28" s="4"/>
      <c r="R28" s="4"/>
      <c r="S28" s="4"/>
      <c r="T28" s="4"/>
      <c r="U28" s="4"/>
      <c r="V28" s="4"/>
      <c r="W28" s="4"/>
      <c r="X28" s="4"/>
      <c r="Y28" s="4"/>
      <c r="Z28" s="4"/>
    </row>
    <row r="29" ht="18.0" customHeight="1">
      <c r="A29" s="4"/>
      <c r="B29" s="4"/>
      <c r="C29" s="21"/>
      <c r="D29" s="18"/>
      <c r="E29" s="18"/>
      <c r="F29" s="19"/>
      <c r="G29" s="20"/>
      <c r="H29" s="18"/>
      <c r="I29" s="19"/>
      <c r="J29" s="22"/>
      <c r="K29" s="18"/>
      <c r="L29" s="19"/>
      <c r="M29" s="4"/>
      <c r="N29" s="4"/>
      <c r="O29" s="4"/>
      <c r="P29" s="4"/>
      <c r="Q29" s="4"/>
      <c r="R29" s="4"/>
      <c r="S29" s="4"/>
      <c r="T29" s="4"/>
      <c r="U29" s="4"/>
      <c r="V29" s="4"/>
      <c r="W29" s="4"/>
      <c r="X29" s="4"/>
      <c r="Y29" s="4"/>
      <c r="Z29" s="4"/>
    </row>
    <row r="30" ht="18.0" customHeight="1">
      <c r="A30" s="10" t="s">
        <v>35</v>
      </c>
      <c r="B30" s="11"/>
      <c r="C30" s="11"/>
      <c r="D30" s="11"/>
      <c r="E30" s="11"/>
      <c r="F30" s="11"/>
      <c r="G30" s="11"/>
      <c r="H30" s="11"/>
      <c r="I30" s="11"/>
      <c r="J30" s="11"/>
      <c r="K30" s="11"/>
      <c r="L30" s="12"/>
      <c r="M30" s="4"/>
      <c r="N30" s="4"/>
      <c r="O30" s="4"/>
      <c r="P30" s="4"/>
      <c r="Q30" s="4"/>
      <c r="R30" s="4"/>
      <c r="S30" s="4"/>
      <c r="T30" s="4"/>
      <c r="U30" s="4"/>
      <c r="V30" s="4"/>
      <c r="W30" s="4"/>
      <c r="X30" s="4"/>
      <c r="Y30" s="4"/>
      <c r="Z30" s="4"/>
    </row>
    <row r="31" ht="18.0" customHeight="1">
      <c r="A31" s="13" t="s">
        <v>36</v>
      </c>
      <c r="C31" s="26"/>
      <c r="G31" s="13" t="s">
        <v>37</v>
      </c>
      <c r="I31" s="26"/>
      <c r="M31" s="4"/>
      <c r="N31" s="4"/>
      <c r="O31" s="4"/>
      <c r="P31" s="4"/>
      <c r="Q31" s="4"/>
      <c r="R31" s="4"/>
      <c r="S31" s="4"/>
      <c r="T31" s="4"/>
      <c r="U31" s="4"/>
      <c r="V31" s="4"/>
      <c r="W31" s="4"/>
      <c r="X31" s="4"/>
      <c r="Y31" s="4"/>
      <c r="Z31" s="4"/>
    </row>
    <row r="32" ht="18.0" customHeight="1">
      <c r="A32" s="13" t="s">
        <v>38</v>
      </c>
      <c r="C32" s="13"/>
      <c r="E32" s="8" t="s">
        <v>39</v>
      </c>
      <c r="G32" s="13"/>
      <c r="I32" s="8" t="s">
        <v>40</v>
      </c>
      <c r="K32" s="13"/>
      <c r="M32" s="4"/>
      <c r="N32" s="4"/>
      <c r="O32" s="4"/>
      <c r="P32" s="4"/>
      <c r="Q32" s="4"/>
      <c r="R32" s="4"/>
      <c r="S32" s="4"/>
      <c r="T32" s="4"/>
      <c r="U32" s="4"/>
      <c r="V32" s="4"/>
      <c r="W32" s="4"/>
      <c r="X32" s="4"/>
      <c r="Y32" s="4"/>
      <c r="Z32" s="4"/>
    </row>
    <row r="33" ht="18.0" customHeight="1">
      <c r="A33" s="4" t="s">
        <v>41</v>
      </c>
      <c r="B33" s="4"/>
      <c r="C33" s="13"/>
      <c r="M33" s="4"/>
      <c r="N33" s="4"/>
      <c r="O33" s="4"/>
      <c r="P33" s="4"/>
      <c r="Q33" s="4"/>
      <c r="R33" s="4"/>
      <c r="S33" s="4"/>
      <c r="T33" s="4"/>
      <c r="U33" s="4"/>
      <c r="V33" s="4"/>
      <c r="W33" s="4"/>
      <c r="X33" s="4"/>
      <c r="Y33" s="4"/>
      <c r="Z33" s="4"/>
    </row>
    <row r="34" ht="18.0" customHeight="1">
      <c r="A34" s="4"/>
      <c r="B34" s="4"/>
      <c r="C34" s="13"/>
      <c r="M34" s="4"/>
      <c r="N34" s="4"/>
      <c r="O34" s="4"/>
      <c r="P34" s="4"/>
      <c r="Q34" s="4"/>
      <c r="R34" s="4"/>
      <c r="S34" s="4"/>
      <c r="T34" s="4"/>
      <c r="U34" s="4"/>
      <c r="V34" s="4"/>
      <c r="W34" s="4"/>
      <c r="X34" s="4"/>
      <c r="Y34" s="4"/>
      <c r="Z34" s="4"/>
    </row>
    <row r="35" ht="18.0" customHeight="1">
      <c r="A35" s="25" t="s">
        <v>42</v>
      </c>
      <c r="M35" s="4"/>
      <c r="N35" s="4"/>
      <c r="O35" s="4"/>
      <c r="P35" s="4"/>
      <c r="Q35" s="4"/>
      <c r="R35" s="4"/>
      <c r="S35" s="4"/>
      <c r="T35" s="4"/>
      <c r="U35" s="4"/>
      <c r="V35" s="4"/>
      <c r="W35" s="4"/>
      <c r="X35" s="4"/>
      <c r="Y35" s="4"/>
      <c r="Z35" s="4"/>
    </row>
    <row r="36" ht="18.0" customHeight="1">
      <c r="M36" s="4"/>
      <c r="N36" s="4"/>
      <c r="O36" s="4"/>
      <c r="P36" s="4"/>
      <c r="Q36" s="4"/>
      <c r="R36" s="4"/>
      <c r="S36" s="4"/>
      <c r="T36" s="4"/>
      <c r="U36" s="4"/>
      <c r="V36" s="4"/>
      <c r="W36" s="4"/>
      <c r="X36" s="4"/>
      <c r="Y36" s="4"/>
      <c r="Z36" s="4"/>
    </row>
    <row r="37" ht="18.0" customHeight="1">
      <c r="M37" s="4"/>
      <c r="N37" s="4"/>
      <c r="O37" s="4"/>
      <c r="P37" s="4"/>
      <c r="Q37" s="4"/>
      <c r="R37" s="4"/>
      <c r="S37" s="4"/>
      <c r="T37" s="4"/>
      <c r="U37" s="4"/>
      <c r="V37" s="4"/>
      <c r="W37" s="4"/>
      <c r="X37" s="4"/>
      <c r="Y37" s="4"/>
      <c r="Z37" s="4"/>
    </row>
    <row r="38" ht="18.0" customHeight="1">
      <c r="M38" s="4"/>
      <c r="N38" s="4"/>
      <c r="O38" s="4"/>
      <c r="P38" s="4"/>
      <c r="Q38" s="27"/>
      <c r="R38" s="4"/>
      <c r="S38" s="4"/>
      <c r="T38" s="4"/>
      <c r="U38" s="4"/>
      <c r="V38" s="4"/>
      <c r="W38" s="4"/>
      <c r="X38" s="4"/>
      <c r="Y38" s="4"/>
      <c r="Z38" s="4"/>
    </row>
    <row r="39" ht="18.0" customHeight="1">
      <c r="A39" s="25"/>
      <c r="B39" s="25"/>
      <c r="C39" s="25"/>
      <c r="D39" s="25"/>
      <c r="E39" s="25"/>
      <c r="F39" s="25"/>
      <c r="G39" s="25"/>
      <c r="H39" s="25"/>
      <c r="I39" s="25"/>
      <c r="J39" s="25"/>
      <c r="K39" s="25"/>
      <c r="L39" s="25"/>
      <c r="M39" s="4"/>
      <c r="N39" s="4"/>
      <c r="O39" s="4"/>
      <c r="P39" s="4"/>
      <c r="Q39" s="27"/>
      <c r="R39" s="4"/>
      <c r="S39" s="4"/>
      <c r="T39" s="4"/>
      <c r="U39" s="4"/>
      <c r="V39" s="4"/>
      <c r="W39" s="4"/>
      <c r="X39" s="4"/>
      <c r="Y39" s="4"/>
      <c r="Z39" s="4"/>
    </row>
    <row r="40" ht="18.0" customHeight="1">
      <c r="A40" s="4" t="s">
        <v>3</v>
      </c>
      <c r="B40" s="4"/>
      <c r="C40" s="4"/>
      <c r="D40" s="4"/>
      <c r="E40" s="4"/>
      <c r="F40" s="4"/>
      <c r="G40" s="4"/>
      <c r="H40" s="4"/>
      <c r="I40" s="4" t="s">
        <v>43</v>
      </c>
      <c r="J40" s="4"/>
      <c r="K40" s="4"/>
      <c r="L40" s="4"/>
      <c r="M40" s="4"/>
      <c r="N40" s="4"/>
      <c r="O40" s="4"/>
      <c r="P40" s="4"/>
      <c r="Q40" s="4"/>
      <c r="R40" s="4"/>
      <c r="S40" s="4"/>
      <c r="T40" s="4"/>
      <c r="U40" s="4"/>
      <c r="V40" s="4"/>
      <c r="W40" s="4"/>
      <c r="X40" s="4"/>
      <c r="Y40" s="4"/>
      <c r="Z40" s="4"/>
    </row>
    <row r="41" ht="18.0"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8.0" customHeight="1">
      <c r="A42" s="28"/>
      <c r="B42" s="29"/>
      <c r="C42" s="29"/>
      <c r="D42" s="4"/>
      <c r="E42" s="4"/>
      <c r="F42" s="4"/>
      <c r="G42" s="4"/>
      <c r="H42" s="4"/>
      <c r="I42" s="28" t="s">
        <v>44</v>
      </c>
      <c r="J42" s="29"/>
      <c r="K42" s="29"/>
      <c r="L42" s="29"/>
      <c r="M42" s="4"/>
      <c r="N42" s="4"/>
      <c r="O42" s="4"/>
      <c r="P42" s="4"/>
      <c r="Q42" s="4"/>
      <c r="R42" s="4"/>
      <c r="S42" s="4"/>
      <c r="T42" s="4"/>
      <c r="U42" s="4"/>
      <c r="V42" s="4"/>
      <c r="W42" s="4"/>
      <c r="X42" s="4"/>
      <c r="Y42" s="4"/>
      <c r="Z42" s="4"/>
    </row>
    <row r="43" ht="18.0" customHeight="1">
      <c r="A43" s="30" t="s">
        <v>45</v>
      </c>
      <c r="B43" s="31"/>
      <c r="C43" s="31"/>
      <c r="D43" s="32"/>
      <c r="E43" s="32"/>
      <c r="F43" s="4"/>
      <c r="G43" s="4"/>
      <c r="H43" s="4"/>
      <c r="I43" s="30" t="s">
        <v>46</v>
      </c>
      <c r="J43" s="31"/>
      <c r="K43" s="31"/>
      <c r="L43" s="31"/>
      <c r="M43" s="4"/>
      <c r="N43" s="4"/>
      <c r="O43" s="4"/>
      <c r="P43" s="4"/>
      <c r="Q43" s="4"/>
      <c r="R43" s="4"/>
      <c r="S43" s="4"/>
      <c r="T43" s="4"/>
      <c r="U43" s="4"/>
      <c r="V43" s="4"/>
      <c r="W43" s="4"/>
      <c r="X43" s="4"/>
      <c r="Y43" s="4"/>
      <c r="Z43" s="4"/>
    </row>
    <row r="44" ht="18.0" customHeight="1">
      <c r="A44" s="33"/>
      <c r="B44" s="33"/>
      <c r="C44" s="33"/>
      <c r="D44" s="32"/>
      <c r="E44" s="32"/>
      <c r="F44" s="4"/>
      <c r="G44" s="4"/>
      <c r="H44" s="4"/>
      <c r="I44" s="33"/>
      <c r="J44" s="33"/>
      <c r="K44" s="33"/>
      <c r="L44" s="33"/>
      <c r="M44" s="4"/>
      <c r="N44" s="4"/>
      <c r="O44" s="4"/>
      <c r="P44" s="4"/>
      <c r="Q44" s="4"/>
      <c r="R44" s="4"/>
      <c r="S44" s="4"/>
      <c r="T44" s="4"/>
      <c r="U44" s="4"/>
      <c r="V44" s="4"/>
      <c r="W44" s="4"/>
      <c r="X44" s="4"/>
      <c r="Y44" s="4"/>
      <c r="Z44" s="4"/>
    </row>
    <row r="45" ht="18.0" customHeight="1">
      <c r="A45" s="34" t="s">
        <v>47</v>
      </c>
      <c r="M45" s="4"/>
      <c r="N45" s="4"/>
      <c r="O45" s="4"/>
      <c r="P45" s="4"/>
      <c r="Q45" s="4"/>
      <c r="R45" s="4"/>
      <c r="S45" s="4"/>
      <c r="T45" s="4"/>
      <c r="U45" s="4"/>
      <c r="V45" s="4"/>
      <c r="W45" s="4"/>
      <c r="X45" s="4"/>
      <c r="Y45" s="4"/>
      <c r="Z45" s="4"/>
    </row>
    <row r="46" ht="18.0" customHeight="1">
      <c r="A46" s="35" t="str">
        <f>"Certificate Number: "&amp;C5</f>
        <v>Certificate Number: </v>
      </c>
      <c r="M46" s="4"/>
      <c r="N46" s="4"/>
      <c r="O46" s="4"/>
      <c r="P46" s="4"/>
      <c r="Q46" s="4"/>
      <c r="R46" s="4"/>
      <c r="S46" s="4"/>
      <c r="T46" s="4"/>
      <c r="U46" s="4"/>
      <c r="V46" s="4"/>
      <c r="W46" s="4"/>
      <c r="X46" s="4"/>
      <c r="Y46" s="4"/>
      <c r="Z46" s="4"/>
    </row>
    <row r="47" ht="18.0" customHeight="1">
      <c r="A47" s="9" t="str">
        <f>J5</f>
        <v/>
      </c>
      <c r="M47" s="4"/>
      <c r="N47" s="4"/>
      <c r="O47" s="4"/>
      <c r="P47" s="4"/>
      <c r="Q47" s="4"/>
      <c r="R47" s="4"/>
      <c r="S47" s="4"/>
      <c r="T47" s="4"/>
      <c r="U47" s="4"/>
      <c r="V47" s="4"/>
      <c r="W47" s="4"/>
      <c r="X47" s="4"/>
      <c r="Y47" s="4"/>
      <c r="Z47" s="4"/>
    </row>
    <row r="48" ht="18.0" customHeight="1">
      <c r="A48" s="36" t="s">
        <v>48</v>
      </c>
      <c r="B48" s="11"/>
      <c r="C48" s="11"/>
      <c r="D48" s="11"/>
      <c r="E48" s="11"/>
      <c r="F48" s="11"/>
      <c r="G48" s="11"/>
      <c r="H48" s="11"/>
      <c r="I48" s="11"/>
      <c r="J48" s="11"/>
      <c r="K48" s="11"/>
      <c r="L48" s="12"/>
      <c r="M48" s="4"/>
      <c r="N48" s="4"/>
      <c r="O48" s="4"/>
      <c r="P48" s="4"/>
      <c r="Q48" s="4"/>
      <c r="R48" s="4"/>
      <c r="S48" s="4"/>
      <c r="T48" s="4"/>
      <c r="U48" s="4"/>
      <c r="V48" s="4"/>
      <c r="W48" s="4"/>
      <c r="X48" s="4"/>
      <c r="Y48" s="4"/>
      <c r="Z48" s="4"/>
    </row>
    <row r="49" ht="18.0" customHeight="1">
      <c r="A49" s="37"/>
      <c r="B49" s="37"/>
      <c r="C49" s="37"/>
      <c r="D49" s="37"/>
      <c r="E49" s="37"/>
      <c r="F49" s="37"/>
      <c r="G49" s="37"/>
      <c r="H49" s="37"/>
      <c r="I49" s="37"/>
      <c r="J49" s="37"/>
      <c r="K49" s="37"/>
      <c r="L49" s="37"/>
      <c r="M49" s="4"/>
      <c r="N49" s="4"/>
      <c r="O49" s="4"/>
      <c r="P49" s="4"/>
      <c r="Q49" s="4"/>
      <c r="R49" s="4"/>
      <c r="S49" s="4"/>
      <c r="T49" s="4"/>
      <c r="U49" s="4"/>
      <c r="V49" s="4"/>
      <c r="W49" s="4"/>
      <c r="X49" s="4"/>
      <c r="Y49" s="4"/>
      <c r="Z49" s="4"/>
    </row>
    <row r="50" ht="18.0" customHeight="1">
      <c r="A50" s="4"/>
      <c r="B50" s="4"/>
      <c r="C50" s="20" t="s">
        <v>49</v>
      </c>
      <c r="D50" s="19"/>
      <c r="E50" s="38" t="s">
        <v>50</v>
      </c>
      <c r="F50" s="38" t="s">
        <v>51</v>
      </c>
      <c r="G50" s="38" t="s">
        <v>52</v>
      </c>
      <c r="H50" s="38" t="s">
        <v>53</v>
      </c>
      <c r="I50" s="38" t="s">
        <v>54</v>
      </c>
      <c r="J50" s="4"/>
      <c r="K50" s="4"/>
      <c r="L50" s="4"/>
      <c r="M50" s="4"/>
      <c r="N50" s="4"/>
      <c r="O50" s="4"/>
      <c r="P50" s="4"/>
      <c r="Q50" s="4"/>
      <c r="R50" s="4"/>
      <c r="S50" s="4"/>
      <c r="T50" s="4"/>
      <c r="U50" s="4"/>
      <c r="V50" s="4"/>
      <c r="W50" s="4"/>
      <c r="X50" s="4"/>
      <c r="Y50" s="4"/>
      <c r="Z50" s="4"/>
    </row>
    <row r="51" ht="18.0" customHeight="1">
      <c r="A51" s="4"/>
      <c r="B51" s="4"/>
      <c r="C51" s="20" t="s">
        <v>55</v>
      </c>
      <c r="D51" s="19"/>
      <c r="E51" s="39" t="s">
        <v>56</v>
      </c>
      <c r="F51" s="39" t="s">
        <v>57</v>
      </c>
      <c r="G51" s="39" t="s">
        <v>58</v>
      </c>
      <c r="H51" s="39" t="s">
        <v>59</v>
      </c>
      <c r="I51" s="39" t="s">
        <v>56</v>
      </c>
      <c r="J51" s="4"/>
      <c r="K51" s="4"/>
      <c r="L51" s="4"/>
      <c r="M51" s="4"/>
      <c r="N51" s="4"/>
      <c r="O51" s="4"/>
      <c r="P51" s="4"/>
      <c r="Q51" s="4"/>
      <c r="R51" s="4"/>
      <c r="S51" s="4"/>
      <c r="T51" s="4"/>
      <c r="U51" s="4"/>
      <c r="V51" s="4"/>
      <c r="W51" s="4"/>
      <c r="X51" s="4"/>
      <c r="Y51" s="4"/>
      <c r="Z51" s="4"/>
    </row>
    <row r="52" ht="18.0" customHeight="1">
      <c r="A52" s="4"/>
      <c r="B52" s="4"/>
      <c r="C52" s="20" t="s">
        <v>60</v>
      </c>
      <c r="D52" s="19"/>
      <c r="E52" s="40">
        <v>0.2</v>
      </c>
      <c r="F52" s="40">
        <v>0.02</v>
      </c>
      <c r="G52" s="40">
        <v>1.0</v>
      </c>
      <c r="H52" s="40">
        <v>0.5</v>
      </c>
      <c r="I52" s="40">
        <v>5.0</v>
      </c>
      <c r="J52" s="4"/>
      <c r="K52" s="4"/>
      <c r="L52" s="4"/>
      <c r="M52" s="4"/>
      <c r="N52" s="4"/>
      <c r="O52" s="4"/>
      <c r="P52" s="4"/>
      <c r="Q52" s="4"/>
      <c r="R52" s="4"/>
      <c r="S52" s="4"/>
      <c r="T52" s="4"/>
      <c r="U52" s="4"/>
      <c r="V52" s="4"/>
      <c r="W52" s="4"/>
      <c r="X52" s="4"/>
      <c r="Y52" s="4"/>
      <c r="Z52" s="4"/>
    </row>
    <row r="53" ht="18.0" customHeight="1">
      <c r="A53" s="4"/>
      <c r="B53" s="4"/>
      <c r="C53" s="20" t="s">
        <v>48</v>
      </c>
      <c r="D53" s="19"/>
      <c r="E53" s="39"/>
      <c r="F53" s="39"/>
      <c r="G53" s="39"/>
      <c r="H53" s="39"/>
      <c r="I53" s="39"/>
      <c r="J53" s="4"/>
      <c r="K53" s="4"/>
      <c r="L53" s="4"/>
      <c r="M53" s="4"/>
      <c r="N53" s="4"/>
      <c r="O53" s="4"/>
      <c r="P53" s="4"/>
      <c r="Q53" s="4"/>
      <c r="R53" s="4"/>
      <c r="S53" s="4"/>
      <c r="T53" s="4"/>
      <c r="U53" s="4"/>
      <c r="V53" s="4"/>
      <c r="W53" s="4"/>
      <c r="X53" s="4"/>
      <c r="Y53" s="4"/>
      <c r="Z53" s="4"/>
    </row>
    <row r="54" ht="18.0" customHeight="1">
      <c r="A54" s="4"/>
      <c r="B54" s="4"/>
      <c r="C54" s="20" t="s">
        <v>61</v>
      </c>
      <c r="D54" s="19"/>
      <c r="E54" s="39" t="str">
        <f>IF(E53&gt;E52,"Fail","Pass")</f>
        <v>Pass</v>
      </c>
      <c r="F54" s="39" t="s">
        <v>62</v>
      </c>
      <c r="G54" s="39" t="s">
        <v>62</v>
      </c>
      <c r="H54" s="39" t="s">
        <v>62</v>
      </c>
      <c r="I54" s="39" t="s">
        <v>62</v>
      </c>
      <c r="J54" s="4"/>
      <c r="K54" s="4"/>
      <c r="L54" s="4"/>
      <c r="M54" s="4"/>
      <c r="N54" s="4"/>
      <c r="O54" s="4"/>
      <c r="P54" s="4"/>
      <c r="Q54" s="4"/>
      <c r="R54" s="4"/>
      <c r="S54" s="4"/>
      <c r="T54" s="4"/>
      <c r="U54" s="4"/>
      <c r="V54" s="4"/>
      <c r="W54" s="4"/>
      <c r="X54" s="4"/>
      <c r="Y54" s="4"/>
      <c r="Z54" s="4"/>
    </row>
    <row r="55" ht="18.0" customHeight="1">
      <c r="A55" s="41"/>
      <c r="B55" s="41"/>
      <c r="C55" s="41"/>
      <c r="D55" s="41"/>
      <c r="E55" s="41"/>
      <c r="F55" s="41"/>
      <c r="G55" s="41"/>
      <c r="H55" s="41"/>
      <c r="I55" s="41"/>
      <c r="J55" s="41"/>
      <c r="K55" s="41"/>
      <c r="L55" s="41"/>
      <c r="M55" s="4"/>
      <c r="N55" s="4"/>
      <c r="O55" s="4"/>
      <c r="P55" s="4"/>
      <c r="Q55" s="4"/>
      <c r="R55" s="4"/>
      <c r="S55" s="4"/>
      <c r="T55" s="4"/>
      <c r="U55" s="4"/>
      <c r="V55" s="4"/>
      <c r="W55" s="4"/>
      <c r="X55" s="4"/>
      <c r="Y55" s="4"/>
      <c r="Z55" s="4"/>
    </row>
    <row r="56" ht="18.0" customHeight="1">
      <c r="A56" s="36" t="s">
        <v>63</v>
      </c>
      <c r="B56" s="11"/>
      <c r="C56" s="11"/>
      <c r="D56" s="11"/>
      <c r="E56" s="11"/>
      <c r="F56" s="11"/>
      <c r="G56" s="11"/>
      <c r="H56" s="11"/>
      <c r="I56" s="11"/>
      <c r="J56" s="11"/>
      <c r="K56" s="11"/>
      <c r="L56" s="12"/>
      <c r="M56" s="4"/>
      <c r="N56" s="4"/>
      <c r="O56" s="4"/>
      <c r="P56" s="4"/>
      <c r="Q56" s="4"/>
      <c r="R56" s="4"/>
      <c r="S56" s="4"/>
      <c r="T56" s="4"/>
      <c r="U56" s="4"/>
      <c r="V56" s="4"/>
      <c r="W56" s="4"/>
      <c r="X56" s="4"/>
      <c r="Y56" s="4"/>
      <c r="Z56" s="4"/>
    </row>
    <row r="57" ht="18.0" customHeight="1">
      <c r="A57" s="37"/>
      <c r="B57" s="37"/>
      <c r="C57" s="37"/>
      <c r="D57" s="37"/>
      <c r="E57" s="37"/>
      <c r="F57" s="37"/>
      <c r="G57" s="37"/>
      <c r="H57" s="37"/>
      <c r="I57" s="37"/>
      <c r="J57" s="37"/>
      <c r="K57" s="37"/>
      <c r="L57" s="37"/>
      <c r="M57" s="4"/>
      <c r="N57" s="4"/>
      <c r="O57" s="4"/>
      <c r="P57" s="4"/>
      <c r="Q57" s="4"/>
      <c r="R57" s="4"/>
      <c r="S57" s="4"/>
      <c r="T57" s="4"/>
      <c r="U57" s="4"/>
      <c r="V57" s="4"/>
      <c r="W57" s="4"/>
      <c r="X57" s="4"/>
      <c r="Y57" s="4"/>
      <c r="Z57" s="4"/>
    </row>
    <row r="58" ht="18.0" customHeight="1">
      <c r="A58" s="4"/>
      <c r="B58" s="4"/>
      <c r="C58" s="20" t="s">
        <v>49</v>
      </c>
      <c r="D58" s="19"/>
      <c r="E58" s="38" t="s">
        <v>50</v>
      </c>
      <c r="F58" s="38" t="s">
        <v>51</v>
      </c>
      <c r="G58" s="38" t="s">
        <v>52</v>
      </c>
      <c r="H58" s="38" t="s">
        <v>64</v>
      </c>
      <c r="I58" s="38" t="s">
        <v>54</v>
      </c>
      <c r="J58" s="4"/>
      <c r="K58" s="4"/>
      <c r="L58" s="4"/>
      <c r="M58" s="4"/>
      <c r="N58" s="4"/>
      <c r="O58" s="4"/>
      <c r="P58" s="4"/>
      <c r="Q58" s="4"/>
      <c r="R58" s="4"/>
      <c r="S58" s="4"/>
      <c r="T58" s="4"/>
      <c r="U58" s="4"/>
      <c r="V58" s="4"/>
      <c r="W58" s="4"/>
      <c r="X58" s="4"/>
      <c r="Y58" s="4"/>
      <c r="Z58" s="4"/>
    </row>
    <row r="59" ht="18.0" customHeight="1">
      <c r="A59" s="4"/>
      <c r="B59" s="4"/>
      <c r="C59" s="20">
        <v>1.0</v>
      </c>
      <c r="D59" s="19"/>
      <c r="E59" s="42">
        <v>5.71</v>
      </c>
      <c r="F59" s="42">
        <v>4.43</v>
      </c>
      <c r="G59" s="42">
        <v>131.0</v>
      </c>
      <c r="H59" s="42">
        <v>95.5</v>
      </c>
      <c r="I59" s="42">
        <v>318.0</v>
      </c>
      <c r="J59" s="4"/>
      <c r="K59" s="4"/>
      <c r="L59" s="4"/>
      <c r="M59" s="4"/>
      <c r="N59" s="4"/>
      <c r="O59" s="4"/>
      <c r="P59" s="4"/>
      <c r="Q59" s="4"/>
      <c r="R59" s="4"/>
      <c r="S59" s="4"/>
      <c r="T59" s="4"/>
      <c r="U59" s="4"/>
      <c r="V59" s="4"/>
      <c r="W59" s="4"/>
      <c r="X59" s="4"/>
      <c r="Y59" s="4"/>
      <c r="Z59" s="4"/>
    </row>
    <row r="60" ht="18.0" customHeight="1">
      <c r="A60" s="4"/>
      <c r="B60" s="4"/>
      <c r="C60" s="20">
        <v>2.0</v>
      </c>
      <c r="D60" s="19"/>
      <c r="E60" s="42">
        <v>5.77</v>
      </c>
      <c r="F60" s="42">
        <v>4.4</v>
      </c>
      <c r="G60" s="42">
        <v>130.0</v>
      </c>
      <c r="H60" s="42">
        <v>95.4</v>
      </c>
      <c r="I60" s="42">
        <v>318.0</v>
      </c>
      <c r="J60" s="4"/>
      <c r="K60" s="4"/>
      <c r="L60" s="4"/>
      <c r="M60" s="4"/>
      <c r="N60" s="4"/>
      <c r="O60" s="4"/>
      <c r="P60" s="4"/>
      <c r="Q60" s="4"/>
      <c r="R60" s="4"/>
      <c r="S60" s="4"/>
      <c r="T60" s="4"/>
      <c r="U60" s="4"/>
      <c r="V60" s="4"/>
      <c r="W60" s="4"/>
      <c r="X60" s="4"/>
      <c r="Y60" s="4"/>
      <c r="Z60" s="4"/>
    </row>
    <row r="61" ht="18.0" customHeight="1">
      <c r="A61" s="4"/>
      <c r="B61" s="4"/>
      <c r="C61" s="20">
        <v>3.0</v>
      </c>
      <c r="D61" s="19"/>
      <c r="E61" s="42">
        <v>5.52</v>
      </c>
      <c r="F61" s="42">
        <v>4.4</v>
      </c>
      <c r="G61" s="42">
        <v>130.0</v>
      </c>
      <c r="H61" s="42">
        <v>95.9</v>
      </c>
      <c r="I61" s="42">
        <v>334.0</v>
      </c>
      <c r="J61" s="4"/>
      <c r="K61" s="4"/>
      <c r="L61" s="4"/>
      <c r="M61" s="4"/>
      <c r="N61" s="4"/>
      <c r="O61" s="4"/>
      <c r="P61" s="4"/>
      <c r="Q61" s="4"/>
      <c r="R61" s="4"/>
      <c r="S61" s="4"/>
      <c r="T61" s="4"/>
      <c r="U61" s="4"/>
      <c r="V61" s="4"/>
      <c r="W61" s="4"/>
      <c r="X61" s="4"/>
      <c r="Y61" s="4"/>
      <c r="Z61" s="4"/>
    </row>
    <row r="62" ht="18.0" customHeight="1">
      <c r="A62" s="4"/>
      <c r="B62" s="4"/>
      <c r="C62" s="20">
        <v>4.0</v>
      </c>
      <c r="D62" s="19"/>
      <c r="E62" s="42">
        <v>5.66</v>
      </c>
      <c r="F62" s="42">
        <v>4.36</v>
      </c>
      <c r="G62" s="42">
        <v>128.0</v>
      </c>
      <c r="H62" s="42">
        <v>95.8</v>
      </c>
      <c r="I62" s="42">
        <v>330.0</v>
      </c>
      <c r="J62" s="4"/>
      <c r="K62" s="4"/>
      <c r="L62" s="4"/>
      <c r="M62" s="4"/>
      <c r="N62" s="4"/>
      <c r="O62" s="4"/>
      <c r="P62" s="4"/>
      <c r="Q62" s="4"/>
      <c r="R62" s="4"/>
      <c r="S62" s="4"/>
      <c r="T62" s="4"/>
      <c r="U62" s="4"/>
      <c r="V62" s="4"/>
      <c r="W62" s="4"/>
      <c r="X62" s="4"/>
      <c r="Y62" s="4"/>
      <c r="Z62" s="4"/>
    </row>
    <row r="63" ht="18.0" customHeight="1">
      <c r="A63" s="4"/>
      <c r="B63" s="4"/>
      <c r="C63" s="20">
        <v>5.0</v>
      </c>
      <c r="D63" s="19"/>
      <c r="E63" s="42">
        <v>5.65</v>
      </c>
      <c r="F63" s="42">
        <v>4.39</v>
      </c>
      <c r="G63" s="42">
        <v>130.0</v>
      </c>
      <c r="H63" s="42">
        <v>96.1</v>
      </c>
      <c r="I63" s="42">
        <v>320.0</v>
      </c>
      <c r="J63" s="4"/>
      <c r="K63" s="4"/>
      <c r="L63" s="4"/>
      <c r="M63" s="4"/>
      <c r="N63" s="4"/>
      <c r="O63" s="4"/>
      <c r="P63" s="4"/>
      <c r="Q63" s="4"/>
      <c r="R63" s="4"/>
      <c r="S63" s="4"/>
      <c r="T63" s="4"/>
      <c r="U63" s="4"/>
      <c r="V63" s="4"/>
      <c r="W63" s="4"/>
      <c r="X63" s="4"/>
      <c r="Y63" s="4"/>
      <c r="Z63" s="4"/>
    </row>
    <row r="64" ht="18.0" customHeight="1">
      <c r="A64" s="4"/>
      <c r="B64" s="4"/>
      <c r="C64" s="20" t="s">
        <v>65</v>
      </c>
      <c r="D64" s="19"/>
      <c r="E64" s="39">
        <f t="shared" ref="E64:I64" si="1">AVERAGE(E59:E63)</f>
        <v>5.662</v>
      </c>
      <c r="F64" s="39">
        <f t="shared" si="1"/>
        <v>4.396</v>
      </c>
      <c r="G64" s="39">
        <f t="shared" si="1"/>
        <v>129.8</v>
      </c>
      <c r="H64" s="39">
        <f t="shared" si="1"/>
        <v>95.74</v>
      </c>
      <c r="I64" s="39">
        <f t="shared" si="1"/>
        <v>324</v>
      </c>
      <c r="J64" s="4"/>
      <c r="K64" s="4"/>
      <c r="L64" s="4"/>
      <c r="M64" s="4"/>
      <c r="N64" s="4"/>
      <c r="O64" s="4"/>
      <c r="P64" s="4"/>
      <c r="Q64" s="4"/>
      <c r="R64" s="4"/>
      <c r="S64" s="4"/>
      <c r="T64" s="4"/>
      <c r="U64" s="4"/>
      <c r="V64" s="4"/>
      <c r="W64" s="4"/>
      <c r="X64" s="4"/>
      <c r="Y64" s="4"/>
      <c r="Z64" s="4"/>
    </row>
    <row r="65" ht="18.0" customHeight="1">
      <c r="A65" s="4"/>
      <c r="B65" s="4"/>
      <c r="C65" s="20" t="s">
        <v>66</v>
      </c>
      <c r="D65" s="19"/>
      <c r="E65" s="39">
        <f t="shared" ref="E65:I65" si="2">_xlfn.STDEV.S((E59:E63))</f>
        <v>0.09257429449</v>
      </c>
      <c r="F65" s="39">
        <f t="shared" si="2"/>
        <v>0.0250998008</v>
      </c>
      <c r="G65" s="39">
        <f t="shared" si="2"/>
        <v>1.095445115</v>
      </c>
      <c r="H65" s="39">
        <f t="shared" si="2"/>
        <v>0.2880972058</v>
      </c>
      <c r="I65" s="39">
        <f t="shared" si="2"/>
        <v>7.483314774</v>
      </c>
      <c r="J65" s="4"/>
      <c r="K65" s="4"/>
      <c r="L65" s="4"/>
      <c r="M65" s="4"/>
      <c r="N65" s="4"/>
      <c r="O65" s="4"/>
      <c r="P65" s="4"/>
      <c r="Q65" s="4"/>
      <c r="R65" s="4"/>
      <c r="S65" s="4"/>
      <c r="T65" s="4"/>
      <c r="U65" s="4"/>
      <c r="V65" s="4"/>
      <c r="W65" s="4"/>
      <c r="X65" s="4"/>
      <c r="Y65" s="4"/>
      <c r="Z65" s="4"/>
    </row>
    <row r="66" ht="18.0" customHeight="1">
      <c r="A66" s="4"/>
      <c r="B66" s="4"/>
      <c r="C66" s="20" t="s">
        <v>67</v>
      </c>
      <c r="D66" s="19"/>
      <c r="E66" s="39">
        <f t="shared" ref="E66:I66" si="3">100*(E65/E64)</f>
        <v>1.6350105</v>
      </c>
      <c r="F66" s="39">
        <f t="shared" si="3"/>
        <v>0.5709690809</v>
      </c>
      <c r="G66" s="39">
        <f t="shared" si="3"/>
        <v>0.8439484707</v>
      </c>
      <c r="H66" s="39">
        <f t="shared" si="3"/>
        <v>0.3009162375</v>
      </c>
      <c r="I66" s="39">
        <f t="shared" si="3"/>
        <v>2.309665054</v>
      </c>
      <c r="J66" s="4"/>
      <c r="K66" s="4"/>
      <c r="L66" s="4"/>
      <c r="M66" s="4"/>
      <c r="N66" s="4"/>
      <c r="O66" s="4"/>
      <c r="P66" s="4"/>
      <c r="Q66" s="4"/>
      <c r="R66" s="4"/>
      <c r="S66" s="4"/>
      <c r="T66" s="4"/>
      <c r="U66" s="4"/>
      <c r="V66" s="4"/>
      <c r="W66" s="4"/>
      <c r="X66" s="4"/>
      <c r="Y66" s="4"/>
      <c r="Z66" s="4"/>
    </row>
    <row r="67" ht="18.0" customHeight="1">
      <c r="A67" s="4"/>
      <c r="B67" s="4"/>
      <c r="C67" s="20" t="s">
        <v>68</v>
      </c>
      <c r="D67" s="19"/>
      <c r="E67" s="43">
        <v>2.0</v>
      </c>
      <c r="F67" s="44">
        <v>1.5</v>
      </c>
      <c r="G67" s="44">
        <v>1.5</v>
      </c>
      <c r="H67" s="44">
        <v>1.0</v>
      </c>
      <c r="I67" s="44">
        <v>4.0</v>
      </c>
      <c r="J67" s="4"/>
      <c r="K67" s="4"/>
      <c r="L67" s="4"/>
      <c r="M67" s="4"/>
      <c r="N67" s="4"/>
      <c r="O67" s="4"/>
      <c r="P67" s="4"/>
      <c r="Q67" s="4"/>
      <c r="R67" s="4"/>
      <c r="S67" s="4"/>
      <c r="T67" s="4"/>
      <c r="U67" s="4"/>
      <c r="V67" s="4"/>
      <c r="W67" s="4"/>
      <c r="X67" s="4"/>
      <c r="Y67" s="4"/>
      <c r="Z67" s="4"/>
    </row>
    <row r="68" ht="18.0" customHeight="1">
      <c r="A68" s="4"/>
      <c r="B68" s="4"/>
      <c r="C68" s="20" t="s">
        <v>61</v>
      </c>
      <c r="D68" s="19"/>
      <c r="E68" s="39" t="str">
        <f t="shared" ref="E68:I68" si="4">IF(E66&gt;E67,"Fail","Pass")</f>
        <v>Pass</v>
      </c>
      <c r="F68" s="39" t="str">
        <f t="shared" si="4"/>
        <v>Pass</v>
      </c>
      <c r="G68" s="39" t="str">
        <f t="shared" si="4"/>
        <v>Pass</v>
      </c>
      <c r="H68" s="39" t="str">
        <f t="shared" si="4"/>
        <v>Pass</v>
      </c>
      <c r="I68" s="39" t="str">
        <f t="shared" si="4"/>
        <v>Pass</v>
      </c>
      <c r="J68" s="4"/>
      <c r="K68" s="4"/>
      <c r="L68" s="4"/>
      <c r="M68" s="4"/>
      <c r="N68" s="4"/>
      <c r="O68" s="4"/>
      <c r="P68" s="4"/>
      <c r="Q68" s="4"/>
      <c r="R68" s="4"/>
      <c r="S68" s="4"/>
      <c r="T68" s="4"/>
      <c r="U68" s="4"/>
      <c r="V68" s="4"/>
      <c r="W68" s="4"/>
      <c r="X68" s="4"/>
      <c r="Y68" s="4"/>
      <c r="Z68" s="4"/>
    </row>
    <row r="69" ht="18.0" customHeight="1">
      <c r="A69" s="4"/>
      <c r="B69" s="4"/>
      <c r="C69" s="45"/>
      <c r="D69" s="45"/>
      <c r="E69" s="46"/>
      <c r="F69" s="46"/>
      <c r="G69" s="46"/>
      <c r="H69" s="46"/>
      <c r="I69" s="46"/>
      <c r="J69" s="4"/>
      <c r="K69" s="4"/>
      <c r="L69" s="4"/>
      <c r="M69" s="4"/>
      <c r="N69" s="4"/>
      <c r="O69" s="4"/>
      <c r="P69" s="4"/>
      <c r="Q69" s="4"/>
      <c r="R69" s="4"/>
      <c r="S69" s="4"/>
      <c r="T69" s="4"/>
      <c r="U69" s="4"/>
      <c r="V69" s="4"/>
      <c r="W69" s="4"/>
      <c r="X69" s="4"/>
      <c r="Y69" s="4"/>
      <c r="Z69" s="4"/>
    </row>
    <row r="70" ht="18.0" customHeight="1">
      <c r="A70" s="36" t="s">
        <v>69</v>
      </c>
      <c r="B70" s="11"/>
      <c r="C70" s="11"/>
      <c r="D70" s="11"/>
      <c r="E70" s="11"/>
      <c r="F70" s="11"/>
      <c r="G70" s="11"/>
      <c r="H70" s="11"/>
      <c r="I70" s="11"/>
      <c r="J70" s="11"/>
      <c r="K70" s="11"/>
      <c r="L70" s="12"/>
      <c r="M70" s="4"/>
      <c r="N70" s="4"/>
      <c r="O70" s="4"/>
      <c r="P70" s="4"/>
      <c r="Q70" s="4"/>
      <c r="R70" s="4"/>
      <c r="S70" s="4"/>
      <c r="T70" s="4"/>
      <c r="U70" s="4"/>
      <c r="V70" s="4"/>
      <c r="W70" s="4"/>
      <c r="X70" s="4"/>
      <c r="Y70" s="4"/>
      <c r="Z70" s="4"/>
    </row>
    <row r="71" ht="18.0" customHeight="1">
      <c r="A71" s="32" t="s">
        <v>70</v>
      </c>
      <c r="B71" s="4"/>
      <c r="C71" s="4"/>
      <c r="D71" s="4"/>
      <c r="E71" s="4"/>
      <c r="F71" s="4"/>
      <c r="G71" s="4"/>
      <c r="H71" s="4"/>
      <c r="I71" s="4"/>
      <c r="J71" s="4"/>
      <c r="K71" s="4"/>
      <c r="L71" s="4"/>
      <c r="M71" s="4"/>
      <c r="N71" s="4"/>
      <c r="O71" s="4"/>
      <c r="P71" s="4"/>
      <c r="Q71" s="4"/>
      <c r="R71" s="4"/>
      <c r="S71" s="4"/>
      <c r="T71" s="4"/>
      <c r="U71" s="4"/>
      <c r="V71" s="4"/>
      <c r="W71" s="4"/>
      <c r="X71" s="4"/>
      <c r="Y71" s="4"/>
      <c r="Z71" s="4"/>
    </row>
    <row r="72" ht="18.0" customHeight="1">
      <c r="A72" s="4"/>
      <c r="B72" s="4"/>
      <c r="C72" s="20" t="s">
        <v>49</v>
      </c>
      <c r="D72" s="19"/>
      <c r="E72" s="38" t="s">
        <v>50</v>
      </c>
      <c r="F72" s="38" t="s">
        <v>51</v>
      </c>
      <c r="G72" s="38" t="s">
        <v>52</v>
      </c>
      <c r="H72" s="38" t="s">
        <v>64</v>
      </c>
      <c r="I72" s="38" t="s">
        <v>54</v>
      </c>
      <c r="J72" s="4"/>
      <c r="K72" s="4"/>
      <c r="L72" s="4"/>
      <c r="M72" s="4"/>
      <c r="N72" s="4"/>
      <c r="O72" s="4"/>
      <c r="P72" s="4"/>
      <c r="Q72" s="4"/>
      <c r="R72" s="4"/>
      <c r="S72" s="4"/>
      <c r="T72" s="4"/>
      <c r="U72" s="4"/>
      <c r="V72" s="4"/>
      <c r="W72" s="4"/>
      <c r="X72" s="4"/>
      <c r="Y72" s="4"/>
      <c r="Z72" s="4"/>
    </row>
    <row r="73" ht="18.0" customHeight="1">
      <c r="A73" s="4"/>
      <c r="B73" s="4"/>
      <c r="C73" s="20" t="s">
        <v>71</v>
      </c>
      <c r="D73" s="19"/>
      <c r="E73" s="39"/>
      <c r="F73" s="39"/>
      <c r="G73" s="39"/>
      <c r="H73" s="39"/>
      <c r="I73" s="39"/>
      <c r="J73" s="4"/>
      <c r="K73" s="4"/>
      <c r="L73" s="4"/>
      <c r="M73" s="4"/>
      <c r="N73" s="4"/>
      <c r="O73" s="4"/>
      <c r="P73" s="4"/>
      <c r="Q73" s="4"/>
      <c r="R73" s="4"/>
      <c r="S73" s="4"/>
      <c r="T73" s="4"/>
      <c r="U73" s="4"/>
      <c r="V73" s="4"/>
      <c r="W73" s="4"/>
      <c r="X73" s="4"/>
      <c r="Y73" s="4"/>
      <c r="Z73" s="4"/>
    </row>
    <row r="74" ht="18.0" customHeight="1">
      <c r="A74" s="4"/>
      <c r="B74" s="4"/>
      <c r="C74" s="20" t="s">
        <v>72</v>
      </c>
      <c r="D74" s="19"/>
      <c r="E74" s="39" t="s">
        <v>73</v>
      </c>
      <c r="F74" s="39" t="s">
        <v>74</v>
      </c>
      <c r="G74" s="39" t="s">
        <v>75</v>
      </c>
      <c r="H74" s="39" t="s">
        <v>76</v>
      </c>
      <c r="I74" s="39" t="s">
        <v>77</v>
      </c>
      <c r="J74" s="4"/>
      <c r="K74" s="4"/>
      <c r="L74" s="4"/>
      <c r="M74" s="4"/>
      <c r="N74" s="4"/>
      <c r="O74" s="4"/>
      <c r="P74" s="4"/>
      <c r="Q74" s="4"/>
      <c r="R74" s="4"/>
      <c r="S74" s="4"/>
      <c r="T74" s="4"/>
      <c r="U74" s="4"/>
      <c r="V74" s="4"/>
      <c r="W74" s="4"/>
      <c r="X74" s="4"/>
      <c r="Y74" s="4"/>
      <c r="Z74" s="4"/>
    </row>
    <row r="75" ht="18.0" customHeight="1">
      <c r="A75" s="4"/>
      <c r="B75" s="4"/>
      <c r="C75" s="20" t="s">
        <v>61</v>
      </c>
      <c r="D75" s="19"/>
      <c r="E75" s="39" t="str">
        <f t="shared" ref="E75:I75" si="5">IF(E73&lt;75, "Fail", IF(E73&gt;100, "Fail","Pass"))</f>
        <v>Fail</v>
      </c>
      <c r="F75" s="39" t="str">
        <f t="shared" si="5"/>
        <v>Fail</v>
      </c>
      <c r="G75" s="39" t="str">
        <f t="shared" si="5"/>
        <v>Fail</v>
      </c>
      <c r="H75" s="39" t="str">
        <f t="shared" si="5"/>
        <v>Fail</v>
      </c>
      <c r="I75" s="39" t="str">
        <f t="shared" si="5"/>
        <v>Fail</v>
      </c>
      <c r="J75" s="4"/>
      <c r="K75" s="4"/>
      <c r="L75" s="4"/>
      <c r="M75" s="4"/>
      <c r="N75" s="4"/>
      <c r="O75" s="4"/>
      <c r="P75" s="4"/>
      <c r="Q75" s="4"/>
      <c r="R75" s="4"/>
      <c r="S75" s="4"/>
      <c r="T75" s="4"/>
      <c r="U75" s="4"/>
      <c r="V75" s="4"/>
      <c r="W75" s="4"/>
      <c r="X75" s="4"/>
      <c r="Y75" s="4"/>
      <c r="Z75" s="4"/>
    </row>
    <row r="76" ht="18.0" customHeight="1">
      <c r="A76" s="41"/>
      <c r="B76" s="41"/>
      <c r="C76" s="41"/>
      <c r="D76" s="41"/>
      <c r="E76" s="41"/>
      <c r="F76" s="41"/>
      <c r="G76" s="41"/>
      <c r="H76" s="41"/>
      <c r="I76" s="41"/>
      <c r="J76" s="41"/>
      <c r="K76" s="41"/>
      <c r="L76" s="41"/>
      <c r="M76" s="4"/>
      <c r="N76" s="4"/>
      <c r="O76" s="4"/>
      <c r="P76" s="4"/>
      <c r="Q76" s="4"/>
      <c r="R76" s="4"/>
      <c r="S76" s="4"/>
      <c r="T76" s="4"/>
      <c r="U76" s="4"/>
      <c r="V76" s="4"/>
      <c r="W76" s="4"/>
      <c r="X76" s="4"/>
      <c r="Y76" s="4"/>
      <c r="Z76" s="4"/>
    </row>
    <row r="77" ht="18.0" customHeight="1">
      <c r="A77" s="37" t="s">
        <v>78</v>
      </c>
      <c r="M77" s="4"/>
      <c r="N77" s="4"/>
      <c r="O77" s="4"/>
      <c r="P77" s="4"/>
      <c r="Q77" s="4"/>
      <c r="R77" s="4"/>
      <c r="S77" s="4"/>
      <c r="T77" s="4"/>
      <c r="U77" s="4"/>
      <c r="V77" s="4"/>
      <c r="W77" s="4"/>
      <c r="X77" s="4"/>
      <c r="Y77" s="4"/>
      <c r="Z77" s="4"/>
    </row>
    <row r="78" ht="18.0" customHeight="1">
      <c r="A78" s="13" t="s">
        <v>79</v>
      </c>
      <c r="C78" s="47"/>
      <c r="D78" s="48"/>
      <c r="E78" s="48"/>
      <c r="F78" s="48"/>
      <c r="G78" s="49"/>
      <c r="H78" s="50" t="s">
        <v>80</v>
      </c>
      <c r="I78" s="48"/>
      <c r="J78" s="51"/>
      <c r="M78" s="4"/>
      <c r="N78" s="4"/>
      <c r="O78" s="4"/>
      <c r="P78" s="4"/>
      <c r="Q78" s="4"/>
      <c r="R78" s="4"/>
      <c r="S78" s="4"/>
      <c r="T78" s="4"/>
      <c r="U78" s="4"/>
      <c r="V78" s="4"/>
      <c r="W78" s="4"/>
      <c r="X78" s="4"/>
      <c r="Y78" s="4"/>
      <c r="Z78" s="4"/>
    </row>
    <row r="79" ht="18.0" customHeight="1">
      <c r="A79" s="4"/>
      <c r="B79" s="38" t="s">
        <v>81</v>
      </c>
      <c r="C79" s="38" t="s">
        <v>55</v>
      </c>
      <c r="D79" s="38" t="s">
        <v>82</v>
      </c>
      <c r="E79" s="52" t="s">
        <v>83</v>
      </c>
      <c r="F79" s="52" t="s">
        <v>84</v>
      </c>
      <c r="G79" s="52" t="s">
        <v>85</v>
      </c>
      <c r="H79" s="52" t="s">
        <v>86</v>
      </c>
      <c r="I79" s="22" t="s">
        <v>61</v>
      </c>
      <c r="J79" s="18"/>
      <c r="K79" s="19"/>
      <c r="L79" s="53"/>
      <c r="M79" s="4"/>
      <c r="N79" s="4"/>
      <c r="O79" s="4"/>
      <c r="P79" s="4"/>
      <c r="Q79" s="4"/>
      <c r="R79" s="4"/>
      <c r="S79" s="4"/>
      <c r="T79" s="4"/>
      <c r="U79" s="4"/>
      <c r="V79" s="4"/>
      <c r="W79" s="4"/>
      <c r="X79" s="4"/>
      <c r="Y79" s="4"/>
      <c r="Z79" s="4"/>
    </row>
    <row r="80" ht="18.0" customHeight="1">
      <c r="A80" s="4"/>
      <c r="B80" s="54" t="s">
        <v>87</v>
      </c>
      <c r="C80" s="39" t="s">
        <v>56</v>
      </c>
      <c r="D80" s="38" t="s">
        <v>50</v>
      </c>
      <c r="E80" s="39"/>
      <c r="F80" s="39"/>
      <c r="G80" s="39"/>
      <c r="H80" s="38">
        <f t="shared" ref="H80:H97" si="6">ABS(E80-F80)</f>
        <v>0</v>
      </c>
      <c r="I80" s="22" t="str">
        <f t="shared" ref="I80:I97" si="7">IF(E80="","No Data",IF(H80&gt;G80,"Fail","Pass"))</f>
        <v>No Data</v>
      </c>
      <c r="J80" s="18"/>
      <c r="K80" s="19"/>
      <c r="L80" s="4"/>
      <c r="M80" s="4"/>
      <c r="N80" s="4"/>
      <c r="O80" s="4"/>
      <c r="P80" s="4"/>
      <c r="Q80" s="4"/>
      <c r="R80" s="4"/>
      <c r="S80" s="4"/>
      <c r="T80" s="4"/>
      <c r="U80" s="4"/>
      <c r="V80" s="4"/>
      <c r="W80" s="4"/>
      <c r="X80" s="4"/>
      <c r="Y80" s="4"/>
      <c r="Z80" s="4"/>
    </row>
    <row r="81" ht="18.0" customHeight="1">
      <c r="A81" s="4"/>
      <c r="B81" s="55"/>
      <c r="C81" s="39" t="s">
        <v>57</v>
      </c>
      <c r="D81" s="38" t="s">
        <v>51</v>
      </c>
      <c r="E81" s="39"/>
      <c r="F81" s="39"/>
      <c r="G81" s="39"/>
      <c r="H81" s="38">
        <f t="shared" si="6"/>
        <v>0</v>
      </c>
      <c r="I81" s="22" t="str">
        <f t="shared" si="7"/>
        <v>No Data</v>
      </c>
      <c r="J81" s="18"/>
      <c r="K81" s="19"/>
      <c r="L81" s="4"/>
      <c r="M81" s="4"/>
      <c r="N81" s="4"/>
      <c r="O81" s="4"/>
      <c r="P81" s="4"/>
      <c r="Q81" s="4"/>
      <c r="R81" s="4"/>
      <c r="S81" s="4"/>
      <c r="T81" s="4"/>
      <c r="U81" s="4"/>
      <c r="V81" s="4"/>
      <c r="W81" s="4"/>
      <c r="X81" s="4"/>
      <c r="Y81" s="4"/>
      <c r="Z81" s="4"/>
    </row>
    <row r="82" ht="18.0" customHeight="1">
      <c r="A82" s="4"/>
      <c r="B82" s="55"/>
      <c r="C82" s="39" t="s">
        <v>58</v>
      </c>
      <c r="D82" s="38" t="s">
        <v>52</v>
      </c>
      <c r="E82" s="39"/>
      <c r="F82" s="39"/>
      <c r="G82" s="39"/>
      <c r="H82" s="38">
        <f t="shared" si="6"/>
        <v>0</v>
      </c>
      <c r="I82" s="22" t="str">
        <f t="shared" si="7"/>
        <v>No Data</v>
      </c>
      <c r="J82" s="18"/>
      <c r="K82" s="19"/>
      <c r="L82" s="4"/>
      <c r="M82" s="4"/>
      <c r="N82" s="4"/>
      <c r="O82" s="4"/>
      <c r="P82" s="4"/>
      <c r="Q82" s="4"/>
      <c r="R82" s="4"/>
      <c r="S82" s="4"/>
      <c r="T82" s="4"/>
      <c r="U82" s="4"/>
      <c r="V82" s="4"/>
      <c r="W82" s="4"/>
      <c r="X82" s="4"/>
      <c r="Y82" s="4"/>
      <c r="Z82" s="4"/>
    </row>
    <row r="83" ht="18.0" customHeight="1">
      <c r="A83" s="4"/>
      <c r="B83" s="55"/>
      <c r="C83" s="39" t="s">
        <v>56</v>
      </c>
      <c r="D83" s="38" t="s">
        <v>54</v>
      </c>
      <c r="E83" s="39"/>
      <c r="F83" s="39"/>
      <c r="G83" s="39"/>
      <c r="H83" s="38">
        <f t="shared" si="6"/>
        <v>0</v>
      </c>
      <c r="I83" s="22" t="str">
        <f t="shared" si="7"/>
        <v>No Data</v>
      </c>
      <c r="J83" s="18"/>
      <c r="K83" s="19"/>
      <c r="L83" s="4"/>
      <c r="M83" s="4"/>
      <c r="N83" s="4"/>
      <c r="O83" s="4"/>
      <c r="P83" s="4"/>
      <c r="Q83" s="4"/>
      <c r="R83" s="4"/>
      <c r="S83" s="4"/>
      <c r="T83" s="4"/>
      <c r="U83" s="4"/>
      <c r="V83" s="4"/>
      <c r="W83" s="4"/>
      <c r="X83" s="4"/>
      <c r="Y83" s="4"/>
      <c r="Z83" s="4"/>
    </row>
    <row r="84" ht="18.0" customHeight="1">
      <c r="A84" s="4"/>
      <c r="B84" s="55"/>
      <c r="C84" s="38" t="s">
        <v>59</v>
      </c>
      <c r="D84" s="38" t="s">
        <v>53</v>
      </c>
      <c r="E84" s="39"/>
      <c r="F84" s="39"/>
      <c r="G84" s="39"/>
      <c r="H84" s="38">
        <f t="shared" si="6"/>
        <v>0</v>
      </c>
      <c r="I84" s="22" t="str">
        <f t="shared" si="7"/>
        <v>No Data</v>
      </c>
      <c r="J84" s="18"/>
      <c r="K84" s="19"/>
      <c r="L84" s="4"/>
      <c r="M84" s="4"/>
      <c r="N84" s="4"/>
      <c r="O84" s="4"/>
      <c r="P84" s="4"/>
      <c r="Q84" s="4"/>
      <c r="R84" s="4"/>
      <c r="S84" s="4"/>
      <c r="T84" s="4"/>
      <c r="U84" s="4"/>
      <c r="V84" s="4"/>
      <c r="W84" s="4"/>
      <c r="X84" s="4"/>
      <c r="Y84" s="4"/>
      <c r="Z84" s="4"/>
    </row>
    <row r="85" ht="18.0" customHeight="1">
      <c r="A85" s="4"/>
      <c r="B85" s="56"/>
      <c r="C85" s="38" t="s">
        <v>88</v>
      </c>
      <c r="D85" s="38" t="s">
        <v>64</v>
      </c>
      <c r="E85" s="39"/>
      <c r="F85" s="39"/>
      <c r="G85" s="39"/>
      <c r="H85" s="38">
        <f t="shared" si="6"/>
        <v>0</v>
      </c>
      <c r="I85" s="22" t="str">
        <f t="shared" si="7"/>
        <v>No Data</v>
      </c>
      <c r="J85" s="18"/>
      <c r="K85" s="19"/>
      <c r="L85" s="4"/>
      <c r="M85" s="4"/>
      <c r="N85" s="4"/>
      <c r="O85" s="4"/>
      <c r="P85" s="4"/>
      <c r="Q85" s="4"/>
      <c r="R85" s="4"/>
      <c r="S85" s="4"/>
      <c r="T85" s="4"/>
      <c r="U85" s="4"/>
      <c r="V85" s="4"/>
      <c r="W85" s="4"/>
      <c r="X85" s="4"/>
      <c r="Y85" s="4"/>
      <c r="Z85" s="4"/>
    </row>
    <row r="86" ht="18.0" customHeight="1">
      <c r="A86" s="4"/>
      <c r="B86" s="54" t="s">
        <v>89</v>
      </c>
      <c r="C86" s="39" t="s">
        <v>56</v>
      </c>
      <c r="D86" s="38" t="s">
        <v>50</v>
      </c>
      <c r="E86" s="39"/>
      <c r="F86" s="39"/>
      <c r="G86" s="39"/>
      <c r="H86" s="38">
        <f t="shared" si="6"/>
        <v>0</v>
      </c>
      <c r="I86" s="22" t="str">
        <f t="shared" si="7"/>
        <v>No Data</v>
      </c>
      <c r="J86" s="18"/>
      <c r="K86" s="19"/>
      <c r="L86" s="4"/>
      <c r="M86" s="4"/>
      <c r="N86" s="4"/>
      <c r="O86" s="4"/>
      <c r="P86" s="4"/>
      <c r="Q86" s="4"/>
      <c r="R86" s="4"/>
      <c r="S86" s="4"/>
      <c r="T86" s="4"/>
      <c r="U86" s="4"/>
      <c r="V86" s="4"/>
      <c r="W86" s="4"/>
      <c r="X86" s="4"/>
      <c r="Y86" s="4"/>
      <c r="Z86" s="4"/>
    </row>
    <row r="87" ht="18.0" customHeight="1">
      <c r="A87" s="4"/>
      <c r="B87" s="55"/>
      <c r="C87" s="39" t="s">
        <v>57</v>
      </c>
      <c r="D87" s="38" t="s">
        <v>51</v>
      </c>
      <c r="E87" s="39"/>
      <c r="F87" s="39"/>
      <c r="G87" s="39"/>
      <c r="H87" s="38">
        <f t="shared" si="6"/>
        <v>0</v>
      </c>
      <c r="I87" s="22" t="str">
        <f t="shared" si="7"/>
        <v>No Data</v>
      </c>
      <c r="J87" s="18"/>
      <c r="K87" s="19"/>
      <c r="L87" s="4"/>
      <c r="M87" s="4"/>
      <c r="N87" s="4"/>
      <c r="O87" s="4"/>
      <c r="P87" s="4"/>
      <c r="Q87" s="4"/>
      <c r="R87" s="4"/>
      <c r="S87" s="4"/>
      <c r="T87" s="4"/>
      <c r="U87" s="4"/>
      <c r="V87" s="4"/>
      <c r="W87" s="4"/>
      <c r="X87" s="4"/>
      <c r="Y87" s="4"/>
      <c r="Z87" s="4"/>
    </row>
    <row r="88" ht="18.0" customHeight="1">
      <c r="A88" s="4"/>
      <c r="B88" s="55"/>
      <c r="C88" s="39" t="s">
        <v>58</v>
      </c>
      <c r="D88" s="38" t="s">
        <v>52</v>
      </c>
      <c r="E88" s="39"/>
      <c r="F88" s="39"/>
      <c r="G88" s="39"/>
      <c r="H88" s="38">
        <f t="shared" si="6"/>
        <v>0</v>
      </c>
      <c r="I88" s="22" t="str">
        <f t="shared" si="7"/>
        <v>No Data</v>
      </c>
      <c r="J88" s="18"/>
      <c r="K88" s="19"/>
      <c r="L88" s="4"/>
      <c r="M88" s="4"/>
      <c r="N88" s="4"/>
      <c r="O88" s="4"/>
      <c r="P88" s="4"/>
      <c r="Q88" s="4"/>
      <c r="R88" s="4"/>
      <c r="S88" s="4"/>
      <c r="T88" s="4"/>
      <c r="U88" s="4"/>
      <c r="V88" s="4"/>
      <c r="W88" s="4"/>
      <c r="X88" s="4"/>
      <c r="Y88" s="4"/>
      <c r="Z88" s="4"/>
    </row>
    <row r="89" ht="18.0" customHeight="1">
      <c r="A89" s="4"/>
      <c r="B89" s="55"/>
      <c r="C89" s="39" t="s">
        <v>56</v>
      </c>
      <c r="D89" s="38" t="s">
        <v>54</v>
      </c>
      <c r="E89" s="39"/>
      <c r="F89" s="39"/>
      <c r="G89" s="39"/>
      <c r="H89" s="38">
        <f t="shared" si="6"/>
        <v>0</v>
      </c>
      <c r="I89" s="22" t="str">
        <f t="shared" si="7"/>
        <v>No Data</v>
      </c>
      <c r="J89" s="18"/>
      <c r="K89" s="19"/>
      <c r="L89" s="4"/>
      <c r="M89" s="4"/>
      <c r="N89" s="4"/>
      <c r="O89" s="4"/>
      <c r="P89" s="4"/>
      <c r="Q89" s="4"/>
      <c r="R89" s="4"/>
      <c r="S89" s="4"/>
      <c r="T89" s="4"/>
      <c r="U89" s="4"/>
      <c r="V89" s="4"/>
      <c r="W89" s="4"/>
      <c r="X89" s="4"/>
      <c r="Y89" s="4"/>
      <c r="Z89" s="4"/>
    </row>
    <row r="90" ht="18.0" customHeight="1">
      <c r="A90" s="4"/>
      <c r="B90" s="55"/>
      <c r="C90" s="38" t="s">
        <v>59</v>
      </c>
      <c r="D90" s="38" t="s">
        <v>53</v>
      </c>
      <c r="E90" s="39"/>
      <c r="F90" s="39"/>
      <c r="G90" s="39"/>
      <c r="H90" s="38">
        <f t="shared" si="6"/>
        <v>0</v>
      </c>
      <c r="I90" s="22" t="str">
        <f t="shared" si="7"/>
        <v>No Data</v>
      </c>
      <c r="J90" s="18"/>
      <c r="K90" s="19"/>
      <c r="L90" s="4"/>
      <c r="M90" s="4"/>
      <c r="N90" s="4"/>
      <c r="O90" s="4"/>
      <c r="P90" s="4"/>
      <c r="Q90" s="4"/>
      <c r="R90" s="4"/>
      <c r="S90" s="4"/>
      <c r="T90" s="4"/>
      <c r="U90" s="4"/>
      <c r="V90" s="4"/>
      <c r="W90" s="4"/>
      <c r="X90" s="4"/>
      <c r="Y90" s="4"/>
      <c r="Z90" s="4"/>
    </row>
    <row r="91" ht="18.0" customHeight="1">
      <c r="A91" s="4"/>
      <c r="B91" s="56"/>
      <c r="C91" s="38" t="s">
        <v>88</v>
      </c>
      <c r="D91" s="38" t="s">
        <v>64</v>
      </c>
      <c r="E91" s="39"/>
      <c r="F91" s="39"/>
      <c r="G91" s="39"/>
      <c r="H91" s="38">
        <f t="shared" si="6"/>
        <v>0</v>
      </c>
      <c r="I91" s="22" t="str">
        <f t="shared" si="7"/>
        <v>No Data</v>
      </c>
      <c r="J91" s="18"/>
      <c r="K91" s="19"/>
      <c r="L91" s="4"/>
      <c r="M91" s="4"/>
      <c r="N91" s="4"/>
      <c r="O91" s="4"/>
      <c r="P91" s="4"/>
      <c r="Q91" s="4"/>
      <c r="R91" s="4"/>
      <c r="S91" s="4"/>
      <c r="T91" s="4"/>
      <c r="U91" s="4"/>
      <c r="V91" s="4"/>
      <c r="W91" s="4"/>
      <c r="X91" s="4"/>
      <c r="Y91" s="4"/>
      <c r="Z91" s="4"/>
    </row>
    <row r="92" ht="18.0" customHeight="1">
      <c r="A92" s="4"/>
      <c r="B92" s="54" t="s">
        <v>90</v>
      </c>
      <c r="C92" s="39" t="s">
        <v>56</v>
      </c>
      <c r="D92" s="38" t="s">
        <v>50</v>
      </c>
      <c r="E92" s="39"/>
      <c r="F92" s="39"/>
      <c r="G92" s="39"/>
      <c r="H92" s="38">
        <f t="shared" si="6"/>
        <v>0</v>
      </c>
      <c r="I92" s="22" t="str">
        <f t="shared" si="7"/>
        <v>No Data</v>
      </c>
      <c r="J92" s="18"/>
      <c r="K92" s="19"/>
      <c r="L92" s="4"/>
      <c r="M92" s="4"/>
      <c r="N92" s="4"/>
      <c r="O92" s="4"/>
      <c r="P92" s="4"/>
      <c r="Q92" s="4"/>
      <c r="R92" s="4"/>
      <c r="S92" s="4"/>
      <c r="T92" s="4"/>
      <c r="U92" s="4"/>
      <c r="V92" s="4"/>
      <c r="W92" s="4"/>
      <c r="X92" s="4"/>
      <c r="Y92" s="4"/>
      <c r="Z92" s="4"/>
    </row>
    <row r="93" ht="18.0" customHeight="1">
      <c r="A93" s="4"/>
      <c r="B93" s="55"/>
      <c r="C93" s="39" t="s">
        <v>57</v>
      </c>
      <c r="D93" s="38" t="s">
        <v>51</v>
      </c>
      <c r="E93" s="39"/>
      <c r="F93" s="39"/>
      <c r="G93" s="39"/>
      <c r="H93" s="38">
        <f t="shared" si="6"/>
        <v>0</v>
      </c>
      <c r="I93" s="22" t="str">
        <f t="shared" si="7"/>
        <v>No Data</v>
      </c>
      <c r="J93" s="18"/>
      <c r="K93" s="19"/>
      <c r="L93" s="4"/>
      <c r="M93" s="4"/>
      <c r="N93" s="4"/>
      <c r="O93" s="4"/>
      <c r="P93" s="4"/>
      <c r="Q93" s="4"/>
      <c r="R93" s="4"/>
      <c r="S93" s="4"/>
      <c r="T93" s="4"/>
      <c r="U93" s="4"/>
      <c r="V93" s="4"/>
      <c r="W93" s="4"/>
      <c r="X93" s="4"/>
      <c r="Y93" s="4"/>
      <c r="Z93" s="4"/>
    </row>
    <row r="94" ht="18.0" customHeight="1">
      <c r="A94" s="4"/>
      <c r="B94" s="55"/>
      <c r="C94" s="39" t="s">
        <v>58</v>
      </c>
      <c r="D94" s="38" t="s">
        <v>52</v>
      </c>
      <c r="E94" s="39"/>
      <c r="F94" s="39"/>
      <c r="G94" s="39"/>
      <c r="H94" s="38">
        <f t="shared" si="6"/>
        <v>0</v>
      </c>
      <c r="I94" s="22" t="str">
        <f t="shared" si="7"/>
        <v>No Data</v>
      </c>
      <c r="J94" s="18"/>
      <c r="K94" s="19"/>
      <c r="L94" s="4"/>
      <c r="M94" s="4"/>
      <c r="N94" s="4"/>
      <c r="O94" s="4"/>
      <c r="P94" s="4"/>
      <c r="Q94" s="4"/>
      <c r="R94" s="4"/>
      <c r="S94" s="4"/>
      <c r="T94" s="4"/>
      <c r="U94" s="4"/>
      <c r="V94" s="4"/>
      <c r="W94" s="4"/>
      <c r="X94" s="4"/>
      <c r="Y94" s="4"/>
      <c r="Z94" s="4"/>
    </row>
    <row r="95" ht="18.0" customHeight="1">
      <c r="A95" s="4"/>
      <c r="B95" s="55"/>
      <c r="C95" s="39" t="s">
        <v>56</v>
      </c>
      <c r="D95" s="38" t="s">
        <v>54</v>
      </c>
      <c r="E95" s="39"/>
      <c r="F95" s="39"/>
      <c r="G95" s="39"/>
      <c r="H95" s="38">
        <f t="shared" si="6"/>
        <v>0</v>
      </c>
      <c r="I95" s="22" t="str">
        <f t="shared" si="7"/>
        <v>No Data</v>
      </c>
      <c r="J95" s="18"/>
      <c r="K95" s="19"/>
      <c r="L95" s="4"/>
      <c r="M95" s="4"/>
      <c r="N95" s="4"/>
      <c r="O95" s="4"/>
      <c r="P95" s="4"/>
      <c r="Q95" s="4"/>
      <c r="R95" s="4"/>
      <c r="S95" s="4"/>
      <c r="T95" s="4"/>
      <c r="U95" s="4"/>
      <c r="V95" s="4"/>
      <c r="W95" s="4"/>
      <c r="X95" s="4"/>
      <c r="Y95" s="4"/>
      <c r="Z95" s="4"/>
    </row>
    <row r="96" ht="18.0" customHeight="1">
      <c r="A96" s="4"/>
      <c r="B96" s="55"/>
      <c r="C96" s="38" t="s">
        <v>59</v>
      </c>
      <c r="D96" s="38" t="s">
        <v>53</v>
      </c>
      <c r="E96" s="39"/>
      <c r="F96" s="39"/>
      <c r="G96" s="39"/>
      <c r="H96" s="38">
        <f t="shared" si="6"/>
        <v>0</v>
      </c>
      <c r="I96" s="22" t="str">
        <f t="shared" si="7"/>
        <v>No Data</v>
      </c>
      <c r="J96" s="18"/>
      <c r="K96" s="19"/>
      <c r="L96" s="4"/>
      <c r="M96" s="4"/>
      <c r="N96" s="4"/>
      <c r="O96" s="4"/>
      <c r="P96" s="4"/>
      <c r="Q96" s="4"/>
      <c r="R96" s="4"/>
      <c r="S96" s="4"/>
      <c r="T96" s="4"/>
      <c r="U96" s="4"/>
      <c r="V96" s="4"/>
      <c r="W96" s="4"/>
      <c r="X96" s="4"/>
      <c r="Y96" s="4"/>
      <c r="Z96" s="4"/>
    </row>
    <row r="97" ht="18.0" customHeight="1">
      <c r="A97" s="4"/>
      <c r="B97" s="56"/>
      <c r="C97" s="38" t="s">
        <v>88</v>
      </c>
      <c r="D97" s="38" t="s">
        <v>64</v>
      </c>
      <c r="E97" s="39"/>
      <c r="F97" s="39"/>
      <c r="G97" s="39"/>
      <c r="H97" s="38">
        <f t="shared" si="6"/>
        <v>0</v>
      </c>
      <c r="I97" s="22" t="str">
        <f t="shared" si="7"/>
        <v>No Data</v>
      </c>
      <c r="J97" s="18"/>
      <c r="K97" s="19"/>
      <c r="L97" s="4"/>
      <c r="M97" s="4"/>
      <c r="N97" s="4"/>
      <c r="O97" s="4"/>
      <c r="P97" s="4"/>
      <c r="Q97" s="4"/>
      <c r="R97" s="4"/>
      <c r="S97" s="4"/>
      <c r="T97" s="4"/>
      <c r="U97" s="4"/>
      <c r="V97" s="4"/>
      <c r="W97" s="4"/>
      <c r="X97" s="4"/>
      <c r="Y97" s="4"/>
      <c r="Z97" s="4"/>
    </row>
    <row r="98" ht="18.0"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8.0"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8.0" customHeight="1">
      <c r="A100" s="36" t="s">
        <v>91</v>
      </c>
      <c r="B100" s="11"/>
      <c r="C100" s="11"/>
      <c r="D100" s="11"/>
      <c r="E100" s="11"/>
      <c r="F100" s="11"/>
      <c r="G100" s="11"/>
      <c r="H100" s="11"/>
      <c r="I100" s="11"/>
      <c r="J100" s="11"/>
      <c r="K100" s="11"/>
      <c r="L100" s="12"/>
      <c r="M100" s="4"/>
      <c r="N100" s="4"/>
      <c r="O100" s="4"/>
      <c r="P100" s="4"/>
      <c r="Q100" s="4"/>
      <c r="R100" s="4"/>
      <c r="S100" s="4"/>
      <c r="T100" s="4"/>
      <c r="U100" s="4"/>
      <c r="V100" s="4"/>
      <c r="W100" s="4"/>
      <c r="X100" s="4"/>
      <c r="Y100" s="4"/>
      <c r="Z100" s="4"/>
    </row>
    <row r="101" ht="18.0" customHeight="1">
      <c r="A101" s="37" t="s">
        <v>70</v>
      </c>
      <c r="M101" s="4"/>
      <c r="N101" s="4"/>
      <c r="O101" s="4"/>
      <c r="P101" s="4"/>
      <c r="Q101" s="4"/>
      <c r="R101" s="4"/>
      <c r="S101" s="4"/>
      <c r="T101" s="4"/>
      <c r="U101" s="4"/>
      <c r="V101" s="4"/>
      <c r="W101" s="4"/>
      <c r="X101" s="4"/>
      <c r="Y101" s="4"/>
      <c r="Z101" s="4"/>
    </row>
    <row r="102" ht="18.0"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8.0" customHeight="1">
      <c r="A103" s="4"/>
      <c r="B103" s="4"/>
      <c r="C103" s="20" t="s">
        <v>49</v>
      </c>
      <c r="D103" s="19"/>
      <c r="E103" s="38" t="s">
        <v>50</v>
      </c>
      <c r="F103" s="38" t="s">
        <v>51</v>
      </c>
      <c r="G103" s="38" t="s">
        <v>52</v>
      </c>
      <c r="H103" s="38" t="s">
        <v>64</v>
      </c>
      <c r="I103" s="38" t="s">
        <v>54</v>
      </c>
      <c r="J103" s="4"/>
      <c r="K103" s="4"/>
      <c r="L103" s="4"/>
      <c r="M103" s="4"/>
      <c r="N103" s="4"/>
      <c r="O103" s="4"/>
      <c r="P103" s="4"/>
      <c r="Q103" s="4"/>
      <c r="R103" s="4"/>
      <c r="S103" s="4"/>
      <c r="T103" s="4"/>
      <c r="U103" s="4"/>
      <c r="V103" s="4"/>
      <c r="W103" s="4"/>
      <c r="X103" s="4"/>
      <c r="Y103" s="4"/>
      <c r="Z103" s="4"/>
    </row>
    <row r="104" ht="18.0" customHeight="1">
      <c r="A104" s="4"/>
      <c r="B104" s="4"/>
      <c r="C104" s="20" t="s">
        <v>71</v>
      </c>
      <c r="D104" s="19"/>
      <c r="E104" s="39"/>
      <c r="F104" s="39"/>
      <c r="G104" s="39"/>
      <c r="H104" s="39"/>
      <c r="I104" s="39"/>
      <c r="J104" s="4"/>
      <c r="K104" s="4"/>
      <c r="L104" s="4"/>
      <c r="M104" s="4"/>
      <c r="N104" s="4"/>
      <c r="O104" s="4"/>
      <c r="P104" s="4"/>
      <c r="Q104" s="4"/>
      <c r="R104" s="4"/>
      <c r="S104" s="4"/>
      <c r="T104" s="4"/>
      <c r="U104" s="4"/>
      <c r="V104" s="4"/>
      <c r="W104" s="4"/>
      <c r="X104" s="4"/>
      <c r="Y104" s="4"/>
      <c r="Z104" s="4"/>
    </row>
    <row r="105" ht="18.0" customHeight="1">
      <c r="A105" s="4"/>
      <c r="B105" s="4"/>
      <c r="C105" s="20" t="s">
        <v>72</v>
      </c>
      <c r="D105" s="19"/>
      <c r="E105" s="39" t="s">
        <v>73</v>
      </c>
      <c r="F105" s="39" t="s">
        <v>74</v>
      </c>
      <c r="G105" s="39" t="s">
        <v>75</v>
      </c>
      <c r="H105" s="39" t="s">
        <v>76</v>
      </c>
      <c r="I105" s="39" t="s">
        <v>77</v>
      </c>
      <c r="J105" s="4"/>
      <c r="K105" s="4"/>
      <c r="L105" s="4"/>
      <c r="M105" s="4"/>
      <c r="N105" s="4"/>
      <c r="O105" s="4"/>
      <c r="P105" s="4"/>
      <c r="Q105" s="4"/>
      <c r="R105" s="4"/>
      <c r="S105" s="4"/>
      <c r="T105" s="4"/>
      <c r="U105" s="4"/>
      <c r="V105" s="4"/>
      <c r="W105" s="4"/>
      <c r="X105" s="4"/>
      <c r="Y105" s="4"/>
      <c r="Z105" s="4"/>
    </row>
    <row r="106" ht="18.0" customHeight="1">
      <c r="A106" s="4"/>
      <c r="B106" s="4"/>
      <c r="C106" s="20" t="s">
        <v>61</v>
      </c>
      <c r="D106" s="19"/>
      <c r="E106" s="39" t="str">
        <f t="shared" ref="E106:I106" si="8">IF(E104&lt;75, "Fail", IF(E104&gt;100, "Fail","Pass"))</f>
        <v>Fail</v>
      </c>
      <c r="F106" s="39" t="str">
        <f t="shared" si="8"/>
        <v>Fail</v>
      </c>
      <c r="G106" s="39" t="str">
        <f t="shared" si="8"/>
        <v>Fail</v>
      </c>
      <c r="H106" s="39" t="str">
        <f t="shared" si="8"/>
        <v>Fail</v>
      </c>
      <c r="I106" s="39" t="str">
        <f t="shared" si="8"/>
        <v>Fail</v>
      </c>
      <c r="J106" s="4"/>
      <c r="K106" s="4"/>
      <c r="L106" s="4"/>
      <c r="M106" s="4"/>
      <c r="N106" s="4"/>
      <c r="O106" s="4"/>
      <c r="P106" s="4"/>
      <c r="Q106" s="4"/>
      <c r="R106" s="4"/>
      <c r="S106" s="4"/>
      <c r="T106" s="4"/>
      <c r="U106" s="4"/>
      <c r="V106" s="4"/>
      <c r="W106" s="4"/>
      <c r="X106" s="4"/>
      <c r="Y106" s="4"/>
      <c r="Z106" s="4"/>
    </row>
    <row r="107" ht="18.0"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8.0" customHeight="1">
      <c r="A108" s="37" t="s">
        <v>78</v>
      </c>
      <c r="M108" s="4"/>
      <c r="N108" s="4"/>
      <c r="O108" s="4"/>
      <c r="P108" s="4"/>
      <c r="Q108" s="4"/>
      <c r="R108" s="4"/>
      <c r="S108" s="4"/>
      <c r="T108" s="4"/>
      <c r="U108" s="4"/>
      <c r="V108" s="4"/>
      <c r="W108" s="4"/>
      <c r="X108" s="4"/>
      <c r="Y108" s="4"/>
      <c r="Z108" s="4"/>
    </row>
    <row r="109" ht="18.0" customHeight="1">
      <c r="A109" s="13" t="s">
        <v>79</v>
      </c>
      <c r="C109" s="47"/>
      <c r="D109" s="48"/>
      <c r="E109" s="48"/>
      <c r="F109" s="48"/>
      <c r="G109" s="49"/>
      <c r="H109" s="50" t="s">
        <v>80</v>
      </c>
      <c r="I109" s="48"/>
      <c r="J109" s="51"/>
      <c r="M109" s="4"/>
      <c r="N109" s="4"/>
      <c r="O109" s="4"/>
      <c r="P109" s="4"/>
      <c r="Q109" s="4"/>
      <c r="R109" s="4"/>
      <c r="S109" s="4"/>
      <c r="T109" s="4"/>
      <c r="U109" s="4"/>
      <c r="V109" s="4"/>
      <c r="W109" s="4"/>
      <c r="X109" s="4"/>
      <c r="Y109" s="4"/>
      <c r="Z109" s="4"/>
    </row>
    <row r="110" ht="18.0" customHeight="1">
      <c r="A110" s="4"/>
      <c r="B110" s="38" t="s">
        <v>81</v>
      </c>
      <c r="C110" s="38" t="s">
        <v>55</v>
      </c>
      <c r="D110" s="38" t="s">
        <v>82</v>
      </c>
      <c r="E110" s="52" t="s">
        <v>83</v>
      </c>
      <c r="F110" s="52" t="s">
        <v>84</v>
      </c>
      <c r="G110" s="52" t="s">
        <v>85</v>
      </c>
      <c r="H110" s="52" t="s">
        <v>86</v>
      </c>
      <c r="I110" s="22" t="s">
        <v>61</v>
      </c>
      <c r="J110" s="18"/>
      <c r="K110" s="19"/>
      <c r="L110" s="53"/>
      <c r="M110" s="4"/>
      <c r="N110" s="4"/>
      <c r="O110" s="4"/>
      <c r="P110" s="4"/>
      <c r="Q110" s="4"/>
      <c r="R110" s="4"/>
      <c r="S110" s="4"/>
      <c r="T110" s="4"/>
      <c r="U110" s="4"/>
      <c r="V110" s="4"/>
      <c r="W110" s="4"/>
      <c r="X110" s="4"/>
      <c r="Y110" s="4"/>
      <c r="Z110" s="4"/>
    </row>
    <row r="111" ht="18.0" customHeight="1">
      <c r="A111" s="4"/>
      <c r="B111" s="54" t="s">
        <v>87</v>
      </c>
      <c r="C111" s="39" t="s">
        <v>56</v>
      </c>
      <c r="D111" s="38" t="s">
        <v>50</v>
      </c>
      <c r="E111" s="39"/>
      <c r="F111" s="39"/>
      <c r="G111" s="39"/>
      <c r="H111" s="38">
        <f t="shared" ref="H111:H128" si="9">ABS(E111-F111)</f>
        <v>0</v>
      </c>
      <c r="I111" s="22" t="str">
        <f t="shared" ref="I111:I128" si="10">IF(E111="","No Data",IF(H111&gt;G111,"Fail","Pass"))</f>
        <v>No Data</v>
      </c>
      <c r="J111" s="18"/>
      <c r="K111" s="19"/>
      <c r="L111" s="4"/>
      <c r="M111" s="4"/>
      <c r="N111" s="4"/>
      <c r="O111" s="4"/>
      <c r="P111" s="4"/>
      <c r="Q111" s="4"/>
      <c r="R111" s="4"/>
      <c r="S111" s="4"/>
      <c r="T111" s="4"/>
      <c r="U111" s="4"/>
      <c r="V111" s="4"/>
      <c r="W111" s="4"/>
      <c r="X111" s="4"/>
      <c r="Y111" s="4"/>
      <c r="Z111" s="4"/>
    </row>
    <row r="112" ht="18.0" customHeight="1">
      <c r="A112" s="4"/>
      <c r="B112" s="55"/>
      <c r="C112" s="39" t="s">
        <v>57</v>
      </c>
      <c r="D112" s="38" t="s">
        <v>51</v>
      </c>
      <c r="E112" s="39"/>
      <c r="F112" s="39"/>
      <c r="G112" s="39"/>
      <c r="H112" s="38">
        <f t="shared" si="9"/>
        <v>0</v>
      </c>
      <c r="I112" s="22" t="str">
        <f t="shared" si="10"/>
        <v>No Data</v>
      </c>
      <c r="J112" s="18"/>
      <c r="K112" s="19"/>
      <c r="L112" s="4"/>
      <c r="M112" s="4"/>
      <c r="N112" s="4"/>
      <c r="O112" s="4"/>
      <c r="P112" s="4"/>
      <c r="Q112" s="4"/>
      <c r="R112" s="4"/>
      <c r="S112" s="4"/>
      <c r="T112" s="4"/>
      <c r="U112" s="4"/>
      <c r="V112" s="4"/>
      <c r="W112" s="4"/>
      <c r="X112" s="4"/>
      <c r="Y112" s="4"/>
      <c r="Z112" s="4"/>
    </row>
    <row r="113" ht="18.0" customHeight="1">
      <c r="A113" s="4"/>
      <c r="B113" s="55"/>
      <c r="C113" s="39" t="s">
        <v>58</v>
      </c>
      <c r="D113" s="38" t="s">
        <v>52</v>
      </c>
      <c r="E113" s="39"/>
      <c r="F113" s="39"/>
      <c r="G113" s="39"/>
      <c r="H113" s="38">
        <f t="shared" si="9"/>
        <v>0</v>
      </c>
      <c r="I113" s="22" t="str">
        <f t="shared" si="10"/>
        <v>No Data</v>
      </c>
      <c r="J113" s="18"/>
      <c r="K113" s="19"/>
      <c r="L113" s="4"/>
      <c r="M113" s="4"/>
      <c r="N113" s="4"/>
      <c r="O113" s="4"/>
      <c r="P113" s="4"/>
      <c r="Q113" s="4"/>
      <c r="R113" s="4"/>
      <c r="S113" s="4"/>
      <c r="T113" s="4"/>
      <c r="U113" s="4"/>
      <c r="V113" s="4"/>
      <c r="W113" s="4"/>
      <c r="X113" s="4"/>
      <c r="Y113" s="4"/>
      <c r="Z113" s="4"/>
    </row>
    <row r="114" ht="18.0" customHeight="1">
      <c r="A114" s="4"/>
      <c r="B114" s="55"/>
      <c r="C114" s="39" t="s">
        <v>56</v>
      </c>
      <c r="D114" s="38" t="s">
        <v>54</v>
      </c>
      <c r="E114" s="39"/>
      <c r="F114" s="39"/>
      <c r="G114" s="39"/>
      <c r="H114" s="38">
        <f t="shared" si="9"/>
        <v>0</v>
      </c>
      <c r="I114" s="22" t="str">
        <f t="shared" si="10"/>
        <v>No Data</v>
      </c>
      <c r="J114" s="18"/>
      <c r="K114" s="19"/>
      <c r="L114" s="4"/>
      <c r="M114" s="4"/>
      <c r="N114" s="4"/>
      <c r="O114" s="4"/>
      <c r="P114" s="4"/>
      <c r="Q114" s="4"/>
      <c r="R114" s="4"/>
      <c r="S114" s="4"/>
      <c r="T114" s="4"/>
      <c r="U114" s="4"/>
      <c r="V114" s="4"/>
      <c r="W114" s="4"/>
      <c r="X114" s="4"/>
      <c r="Y114" s="4"/>
      <c r="Z114" s="4"/>
    </row>
    <row r="115" ht="18.0" customHeight="1">
      <c r="A115" s="4"/>
      <c r="B115" s="55"/>
      <c r="C115" s="38" t="s">
        <v>59</v>
      </c>
      <c r="D115" s="38" t="s">
        <v>53</v>
      </c>
      <c r="E115" s="39"/>
      <c r="F115" s="39"/>
      <c r="G115" s="39"/>
      <c r="H115" s="38">
        <f t="shared" si="9"/>
        <v>0</v>
      </c>
      <c r="I115" s="22" t="str">
        <f t="shared" si="10"/>
        <v>No Data</v>
      </c>
      <c r="J115" s="18"/>
      <c r="K115" s="19"/>
      <c r="L115" s="4"/>
      <c r="M115" s="4"/>
      <c r="N115" s="4"/>
      <c r="O115" s="4"/>
      <c r="P115" s="4"/>
      <c r="Q115" s="4"/>
      <c r="R115" s="4"/>
      <c r="S115" s="4"/>
      <c r="T115" s="4"/>
      <c r="U115" s="4"/>
      <c r="V115" s="4"/>
      <c r="W115" s="4"/>
      <c r="X115" s="4"/>
      <c r="Y115" s="4"/>
      <c r="Z115" s="4"/>
    </row>
    <row r="116" ht="18.0" customHeight="1">
      <c r="A116" s="4"/>
      <c r="B116" s="56"/>
      <c r="C116" s="38" t="s">
        <v>88</v>
      </c>
      <c r="D116" s="38" t="s">
        <v>64</v>
      </c>
      <c r="E116" s="39"/>
      <c r="F116" s="39"/>
      <c r="G116" s="39"/>
      <c r="H116" s="38">
        <f t="shared" si="9"/>
        <v>0</v>
      </c>
      <c r="I116" s="22" t="str">
        <f t="shared" si="10"/>
        <v>No Data</v>
      </c>
      <c r="J116" s="18"/>
      <c r="K116" s="19"/>
      <c r="L116" s="4"/>
      <c r="M116" s="4"/>
      <c r="N116" s="4"/>
      <c r="O116" s="4"/>
      <c r="P116" s="4"/>
      <c r="Q116" s="4"/>
      <c r="R116" s="4"/>
      <c r="S116" s="4"/>
      <c r="T116" s="4"/>
      <c r="U116" s="4"/>
      <c r="V116" s="4"/>
      <c r="W116" s="4"/>
      <c r="X116" s="4"/>
      <c r="Y116" s="4"/>
      <c r="Z116" s="4"/>
    </row>
    <row r="117" ht="18.0" customHeight="1">
      <c r="A117" s="4"/>
      <c r="B117" s="54" t="s">
        <v>89</v>
      </c>
      <c r="C117" s="39" t="s">
        <v>56</v>
      </c>
      <c r="D117" s="38" t="s">
        <v>50</v>
      </c>
      <c r="E117" s="39"/>
      <c r="F117" s="39"/>
      <c r="G117" s="39"/>
      <c r="H117" s="38">
        <f t="shared" si="9"/>
        <v>0</v>
      </c>
      <c r="I117" s="22" t="str">
        <f t="shared" si="10"/>
        <v>No Data</v>
      </c>
      <c r="J117" s="18"/>
      <c r="K117" s="19"/>
      <c r="L117" s="4"/>
      <c r="M117" s="4"/>
      <c r="N117" s="4"/>
      <c r="O117" s="4"/>
      <c r="P117" s="4"/>
      <c r="Q117" s="4"/>
      <c r="R117" s="4"/>
      <c r="S117" s="4"/>
      <c r="T117" s="4"/>
      <c r="U117" s="4"/>
      <c r="V117" s="4"/>
      <c r="W117" s="4"/>
      <c r="X117" s="4"/>
      <c r="Y117" s="4"/>
      <c r="Z117" s="4"/>
    </row>
    <row r="118" ht="18.0" customHeight="1">
      <c r="A118" s="4"/>
      <c r="B118" s="55"/>
      <c r="C118" s="39" t="s">
        <v>57</v>
      </c>
      <c r="D118" s="38" t="s">
        <v>51</v>
      </c>
      <c r="E118" s="39"/>
      <c r="F118" s="39"/>
      <c r="G118" s="39"/>
      <c r="H118" s="38">
        <f t="shared" si="9"/>
        <v>0</v>
      </c>
      <c r="I118" s="22" t="str">
        <f t="shared" si="10"/>
        <v>No Data</v>
      </c>
      <c r="J118" s="18"/>
      <c r="K118" s="19"/>
      <c r="L118" s="4"/>
      <c r="M118" s="4"/>
      <c r="N118" s="4"/>
      <c r="O118" s="4"/>
      <c r="P118" s="4"/>
      <c r="Q118" s="4"/>
      <c r="R118" s="4"/>
      <c r="S118" s="4"/>
      <c r="T118" s="4"/>
      <c r="U118" s="4"/>
      <c r="V118" s="4"/>
      <c r="W118" s="4"/>
      <c r="X118" s="4"/>
      <c r="Y118" s="4"/>
      <c r="Z118" s="4"/>
    </row>
    <row r="119" ht="18.0" customHeight="1">
      <c r="A119" s="4"/>
      <c r="B119" s="55"/>
      <c r="C119" s="39" t="s">
        <v>58</v>
      </c>
      <c r="D119" s="38" t="s">
        <v>52</v>
      </c>
      <c r="E119" s="39"/>
      <c r="F119" s="39"/>
      <c r="G119" s="39"/>
      <c r="H119" s="38">
        <f t="shared" si="9"/>
        <v>0</v>
      </c>
      <c r="I119" s="22" t="str">
        <f t="shared" si="10"/>
        <v>No Data</v>
      </c>
      <c r="J119" s="18"/>
      <c r="K119" s="19"/>
      <c r="L119" s="4"/>
      <c r="M119" s="4"/>
      <c r="N119" s="4"/>
      <c r="O119" s="4"/>
      <c r="P119" s="4"/>
      <c r="Q119" s="4"/>
      <c r="R119" s="4"/>
      <c r="S119" s="4"/>
      <c r="T119" s="4"/>
      <c r="U119" s="4"/>
      <c r="V119" s="4"/>
      <c r="W119" s="4"/>
      <c r="X119" s="4"/>
      <c r="Y119" s="4"/>
      <c r="Z119" s="4"/>
    </row>
    <row r="120" ht="18.0" customHeight="1">
      <c r="A120" s="4"/>
      <c r="B120" s="55"/>
      <c r="C120" s="39" t="s">
        <v>56</v>
      </c>
      <c r="D120" s="38" t="s">
        <v>54</v>
      </c>
      <c r="E120" s="39"/>
      <c r="F120" s="39"/>
      <c r="G120" s="39"/>
      <c r="H120" s="38">
        <f t="shared" si="9"/>
        <v>0</v>
      </c>
      <c r="I120" s="22" t="str">
        <f t="shared" si="10"/>
        <v>No Data</v>
      </c>
      <c r="J120" s="18"/>
      <c r="K120" s="19"/>
      <c r="L120" s="4"/>
      <c r="M120" s="4"/>
      <c r="N120" s="4"/>
      <c r="O120" s="4"/>
      <c r="P120" s="4"/>
      <c r="Q120" s="4"/>
      <c r="R120" s="4"/>
      <c r="S120" s="4"/>
      <c r="T120" s="4"/>
      <c r="U120" s="4"/>
      <c r="V120" s="4"/>
      <c r="W120" s="4"/>
      <c r="X120" s="4"/>
      <c r="Y120" s="4"/>
      <c r="Z120" s="4"/>
    </row>
    <row r="121" ht="18.0" customHeight="1">
      <c r="A121" s="4"/>
      <c r="B121" s="55"/>
      <c r="C121" s="38" t="s">
        <v>59</v>
      </c>
      <c r="D121" s="38" t="s">
        <v>53</v>
      </c>
      <c r="E121" s="39"/>
      <c r="F121" s="39"/>
      <c r="G121" s="39"/>
      <c r="H121" s="38">
        <f t="shared" si="9"/>
        <v>0</v>
      </c>
      <c r="I121" s="22" t="str">
        <f t="shared" si="10"/>
        <v>No Data</v>
      </c>
      <c r="J121" s="18"/>
      <c r="K121" s="19"/>
      <c r="L121" s="4"/>
      <c r="M121" s="4"/>
      <c r="N121" s="4"/>
      <c r="O121" s="4"/>
      <c r="P121" s="4"/>
      <c r="Q121" s="4"/>
      <c r="R121" s="4"/>
      <c r="S121" s="4"/>
      <c r="T121" s="4"/>
      <c r="U121" s="4"/>
      <c r="V121" s="4"/>
      <c r="W121" s="4"/>
      <c r="X121" s="4"/>
      <c r="Y121" s="4"/>
      <c r="Z121" s="4"/>
    </row>
    <row r="122" ht="18.0" customHeight="1">
      <c r="A122" s="4"/>
      <c r="B122" s="56"/>
      <c r="C122" s="38" t="s">
        <v>88</v>
      </c>
      <c r="D122" s="38" t="s">
        <v>64</v>
      </c>
      <c r="E122" s="39"/>
      <c r="F122" s="39"/>
      <c r="G122" s="39"/>
      <c r="H122" s="38">
        <f t="shared" si="9"/>
        <v>0</v>
      </c>
      <c r="I122" s="22" t="str">
        <f t="shared" si="10"/>
        <v>No Data</v>
      </c>
      <c r="J122" s="18"/>
      <c r="K122" s="19"/>
      <c r="L122" s="4"/>
      <c r="M122" s="4"/>
      <c r="N122" s="4"/>
      <c r="O122" s="4"/>
      <c r="P122" s="4"/>
      <c r="Q122" s="4"/>
      <c r="R122" s="4"/>
      <c r="S122" s="4"/>
      <c r="T122" s="4"/>
      <c r="U122" s="4"/>
      <c r="V122" s="4"/>
      <c r="W122" s="4"/>
      <c r="X122" s="4"/>
      <c r="Y122" s="4"/>
      <c r="Z122" s="4"/>
    </row>
    <row r="123" ht="18.0" customHeight="1">
      <c r="A123" s="4"/>
      <c r="B123" s="54" t="s">
        <v>90</v>
      </c>
      <c r="C123" s="39" t="s">
        <v>56</v>
      </c>
      <c r="D123" s="38" t="s">
        <v>50</v>
      </c>
      <c r="E123" s="39"/>
      <c r="F123" s="39"/>
      <c r="G123" s="39"/>
      <c r="H123" s="38">
        <f t="shared" si="9"/>
        <v>0</v>
      </c>
      <c r="I123" s="22" t="str">
        <f t="shared" si="10"/>
        <v>No Data</v>
      </c>
      <c r="J123" s="18"/>
      <c r="K123" s="19"/>
      <c r="L123" s="4"/>
      <c r="M123" s="4"/>
      <c r="N123" s="4"/>
      <c r="O123" s="4"/>
      <c r="P123" s="4"/>
      <c r="Q123" s="4"/>
      <c r="R123" s="4"/>
      <c r="S123" s="4"/>
      <c r="T123" s="4"/>
      <c r="U123" s="4"/>
      <c r="V123" s="4"/>
      <c r="W123" s="4"/>
      <c r="X123" s="4"/>
      <c r="Y123" s="4"/>
      <c r="Z123" s="4"/>
    </row>
    <row r="124" ht="18.0" customHeight="1">
      <c r="A124" s="4"/>
      <c r="B124" s="55"/>
      <c r="C124" s="39" t="s">
        <v>57</v>
      </c>
      <c r="D124" s="38" t="s">
        <v>51</v>
      </c>
      <c r="E124" s="39"/>
      <c r="F124" s="39"/>
      <c r="G124" s="39"/>
      <c r="H124" s="38">
        <f t="shared" si="9"/>
        <v>0</v>
      </c>
      <c r="I124" s="22" t="str">
        <f t="shared" si="10"/>
        <v>No Data</v>
      </c>
      <c r="J124" s="18"/>
      <c r="K124" s="19"/>
      <c r="L124" s="4"/>
      <c r="M124" s="4"/>
      <c r="N124" s="4"/>
      <c r="O124" s="4"/>
      <c r="P124" s="4"/>
      <c r="Q124" s="4"/>
      <c r="R124" s="4"/>
      <c r="S124" s="4"/>
      <c r="T124" s="4"/>
      <c r="U124" s="4"/>
      <c r="V124" s="4"/>
      <c r="W124" s="4"/>
      <c r="X124" s="4"/>
      <c r="Y124" s="4"/>
      <c r="Z124" s="4"/>
    </row>
    <row r="125" ht="18.0" customHeight="1">
      <c r="A125" s="4"/>
      <c r="B125" s="55"/>
      <c r="C125" s="39" t="s">
        <v>58</v>
      </c>
      <c r="D125" s="38" t="s">
        <v>52</v>
      </c>
      <c r="E125" s="39"/>
      <c r="F125" s="39"/>
      <c r="G125" s="39"/>
      <c r="H125" s="38">
        <f t="shared" si="9"/>
        <v>0</v>
      </c>
      <c r="I125" s="22" t="str">
        <f t="shared" si="10"/>
        <v>No Data</v>
      </c>
      <c r="J125" s="18"/>
      <c r="K125" s="19"/>
      <c r="L125" s="4"/>
      <c r="M125" s="4"/>
      <c r="N125" s="4"/>
      <c r="O125" s="4"/>
      <c r="P125" s="4"/>
      <c r="Q125" s="4"/>
      <c r="R125" s="4"/>
      <c r="S125" s="4"/>
      <c r="T125" s="4"/>
      <c r="U125" s="4"/>
      <c r="V125" s="4"/>
      <c r="W125" s="4"/>
      <c r="X125" s="4"/>
      <c r="Y125" s="4"/>
      <c r="Z125" s="4"/>
    </row>
    <row r="126" ht="18.0" customHeight="1">
      <c r="A126" s="4"/>
      <c r="B126" s="55"/>
      <c r="C126" s="39" t="s">
        <v>56</v>
      </c>
      <c r="D126" s="38" t="s">
        <v>54</v>
      </c>
      <c r="E126" s="39"/>
      <c r="F126" s="39"/>
      <c r="G126" s="39"/>
      <c r="H126" s="38">
        <f t="shared" si="9"/>
        <v>0</v>
      </c>
      <c r="I126" s="22" t="str">
        <f t="shared" si="10"/>
        <v>No Data</v>
      </c>
      <c r="J126" s="18"/>
      <c r="K126" s="19"/>
      <c r="L126" s="4"/>
      <c r="M126" s="4"/>
      <c r="N126" s="4"/>
      <c r="O126" s="4"/>
      <c r="P126" s="4"/>
      <c r="Q126" s="4"/>
      <c r="R126" s="4"/>
      <c r="S126" s="4"/>
      <c r="T126" s="4"/>
      <c r="U126" s="4"/>
      <c r="V126" s="4"/>
      <c r="W126" s="4"/>
      <c r="X126" s="4"/>
      <c r="Y126" s="4"/>
      <c r="Z126" s="4"/>
    </row>
    <row r="127" ht="18.0" customHeight="1">
      <c r="A127" s="4"/>
      <c r="B127" s="55"/>
      <c r="C127" s="38" t="s">
        <v>59</v>
      </c>
      <c r="D127" s="38" t="s">
        <v>53</v>
      </c>
      <c r="E127" s="39"/>
      <c r="F127" s="39"/>
      <c r="G127" s="39"/>
      <c r="H127" s="38">
        <f t="shared" si="9"/>
        <v>0</v>
      </c>
      <c r="I127" s="22" t="str">
        <f t="shared" si="10"/>
        <v>No Data</v>
      </c>
      <c r="J127" s="18"/>
      <c r="K127" s="19"/>
      <c r="L127" s="4"/>
      <c r="M127" s="4"/>
      <c r="N127" s="4"/>
      <c r="O127" s="4"/>
      <c r="P127" s="4"/>
      <c r="Q127" s="4"/>
      <c r="R127" s="4"/>
      <c r="S127" s="4"/>
      <c r="T127" s="4"/>
      <c r="U127" s="4"/>
      <c r="V127" s="4"/>
      <c r="W127" s="4"/>
      <c r="X127" s="4"/>
      <c r="Y127" s="4"/>
      <c r="Z127" s="4"/>
    </row>
    <row r="128" ht="18.0" customHeight="1">
      <c r="A128" s="4"/>
      <c r="B128" s="56"/>
      <c r="C128" s="38" t="s">
        <v>88</v>
      </c>
      <c r="D128" s="38" t="s">
        <v>64</v>
      </c>
      <c r="E128" s="39"/>
      <c r="F128" s="39"/>
      <c r="G128" s="39"/>
      <c r="H128" s="38">
        <f t="shared" si="9"/>
        <v>0</v>
      </c>
      <c r="I128" s="22" t="str">
        <f t="shared" si="10"/>
        <v>No Data</v>
      </c>
      <c r="J128" s="18"/>
      <c r="K128" s="19"/>
      <c r="L128" s="4"/>
      <c r="M128" s="4"/>
      <c r="N128" s="4"/>
      <c r="O128" s="4"/>
      <c r="P128" s="4"/>
      <c r="Q128" s="4"/>
      <c r="R128" s="4"/>
      <c r="S128" s="4"/>
      <c r="T128" s="4"/>
      <c r="U128" s="4"/>
      <c r="V128" s="4"/>
      <c r="W128" s="4"/>
      <c r="X128" s="4"/>
      <c r="Y128" s="4"/>
      <c r="Z128" s="4"/>
    </row>
    <row r="129" ht="18.0" customHeight="1">
      <c r="A129" s="4"/>
      <c r="B129" s="4"/>
      <c r="C129" s="4"/>
      <c r="D129" s="4"/>
      <c r="E129" s="4"/>
      <c r="F129" s="4"/>
      <c r="G129" s="4"/>
      <c r="H129" s="4"/>
      <c r="I129" s="4"/>
      <c r="J129" s="4"/>
      <c r="K129" s="4"/>
      <c r="L129" s="4"/>
      <c r="M129" s="2"/>
      <c r="N129" s="2"/>
      <c r="O129" s="2"/>
      <c r="P129" s="2"/>
      <c r="Q129" s="2"/>
      <c r="R129" s="2"/>
      <c r="S129" s="2"/>
      <c r="T129" s="2"/>
      <c r="U129" s="2"/>
      <c r="V129" s="2"/>
      <c r="W129" s="2"/>
      <c r="X129" s="2"/>
      <c r="Y129" s="2"/>
      <c r="Z129" s="2"/>
    </row>
    <row r="130" ht="18.0" customHeight="1">
      <c r="A130" s="36" t="s">
        <v>61</v>
      </c>
      <c r="B130" s="11"/>
      <c r="C130" s="11"/>
      <c r="D130" s="11"/>
      <c r="E130" s="11"/>
      <c r="F130" s="11"/>
      <c r="G130" s="11"/>
      <c r="H130" s="11"/>
      <c r="I130" s="11"/>
      <c r="J130" s="11"/>
      <c r="K130" s="11"/>
      <c r="L130" s="12"/>
      <c r="M130" s="2"/>
      <c r="N130" s="2"/>
      <c r="O130" s="2"/>
      <c r="P130" s="2"/>
      <c r="Q130" s="2"/>
      <c r="R130" s="2"/>
      <c r="S130" s="2"/>
      <c r="T130" s="2"/>
      <c r="U130" s="2"/>
      <c r="V130" s="2"/>
      <c r="W130" s="2"/>
      <c r="X130" s="2"/>
      <c r="Y130" s="2"/>
      <c r="Z130" s="2"/>
    </row>
    <row r="131" ht="18.0" customHeight="1">
      <c r="A131" s="23"/>
      <c r="M131" s="2"/>
      <c r="N131" s="2"/>
      <c r="O131" s="2"/>
      <c r="P131" s="2"/>
      <c r="Q131" s="2"/>
      <c r="R131" s="2"/>
      <c r="S131" s="2"/>
      <c r="T131" s="2"/>
      <c r="U131" s="2"/>
      <c r="V131" s="2"/>
      <c r="W131" s="2"/>
      <c r="X131" s="2"/>
      <c r="Y131" s="2"/>
      <c r="Z131" s="2"/>
    </row>
    <row r="132" ht="18.0" customHeight="1">
      <c r="M132" s="2"/>
      <c r="N132" s="2"/>
      <c r="O132" s="2"/>
      <c r="P132" s="2"/>
      <c r="Q132" s="2"/>
      <c r="R132" s="2"/>
      <c r="S132" s="2"/>
      <c r="T132" s="2"/>
      <c r="U132" s="2"/>
      <c r="V132" s="2"/>
      <c r="W132" s="2"/>
      <c r="X132" s="2"/>
      <c r="Y132" s="2"/>
      <c r="Z132" s="2"/>
    </row>
    <row r="133" ht="18.0" customHeight="1">
      <c r="A133" s="2"/>
      <c r="B133" s="2"/>
      <c r="C133" s="2"/>
      <c r="D133" s="2"/>
      <c r="E133" s="2"/>
      <c r="F133" s="2"/>
      <c r="G133" s="2"/>
      <c r="H133" s="2"/>
      <c r="I133" s="2"/>
      <c r="J133" s="2"/>
      <c r="K133" s="2"/>
      <c r="L133" s="2"/>
      <c r="M133" s="4"/>
      <c r="N133" s="4"/>
      <c r="O133" s="4"/>
      <c r="P133" s="4"/>
      <c r="Q133" s="4"/>
      <c r="R133" s="4"/>
      <c r="S133" s="4"/>
      <c r="T133" s="4"/>
      <c r="U133" s="4"/>
      <c r="V133" s="4"/>
      <c r="W133" s="4"/>
      <c r="X133" s="4"/>
      <c r="Y133" s="4"/>
      <c r="Z133" s="4"/>
    </row>
    <row r="134" ht="18.0" customHeight="1">
      <c r="A134" s="4" t="s">
        <v>3</v>
      </c>
      <c r="B134" s="4"/>
      <c r="C134" s="4"/>
      <c r="D134" s="4"/>
      <c r="E134" s="4"/>
      <c r="F134" s="4"/>
      <c r="G134" s="4"/>
      <c r="H134" s="4"/>
      <c r="I134" s="4" t="s">
        <v>43</v>
      </c>
      <c r="J134" s="4"/>
      <c r="K134" s="4"/>
      <c r="L134" s="4"/>
      <c r="M134" s="4"/>
      <c r="N134" s="4"/>
      <c r="O134" s="4"/>
      <c r="P134" s="4"/>
      <c r="Q134" s="4"/>
      <c r="R134" s="4"/>
      <c r="S134" s="4"/>
      <c r="T134" s="4"/>
      <c r="U134" s="4"/>
      <c r="V134" s="4"/>
      <c r="W134" s="4"/>
      <c r="X134" s="4"/>
      <c r="Y134" s="4"/>
      <c r="Z134" s="4"/>
    </row>
    <row r="135" ht="18.0"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8.0" customHeight="1">
      <c r="A136" s="28" t="str">
        <f>A42</f>
        <v/>
      </c>
      <c r="B136" s="29"/>
      <c r="C136" s="29"/>
      <c r="D136" s="4"/>
      <c r="E136" s="4"/>
      <c r="F136" s="4"/>
      <c r="G136" s="4"/>
      <c r="H136" s="4"/>
      <c r="I136" s="28" t="s">
        <v>44</v>
      </c>
      <c r="J136" s="29"/>
      <c r="K136" s="29"/>
      <c r="L136" s="29"/>
      <c r="M136" s="4"/>
      <c r="N136" s="4"/>
      <c r="O136" s="4"/>
      <c r="P136" s="4"/>
      <c r="Q136" s="4"/>
      <c r="R136" s="4"/>
      <c r="S136" s="4"/>
      <c r="T136" s="4"/>
      <c r="U136" s="4"/>
      <c r="V136" s="4"/>
      <c r="W136" s="4"/>
      <c r="X136" s="4"/>
      <c r="Y136" s="4"/>
      <c r="Z136" s="4"/>
    </row>
    <row r="137" ht="18.0" customHeight="1">
      <c r="A137" s="30" t="s">
        <v>45</v>
      </c>
      <c r="B137" s="31"/>
      <c r="C137" s="31"/>
      <c r="D137" s="32"/>
      <c r="E137" s="32"/>
      <c r="F137" s="4"/>
      <c r="G137" s="4"/>
      <c r="H137" s="4"/>
      <c r="I137" s="30" t="s">
        <v>46</v>
      </c>
      <c r="J137" s="31"/>
      <c r="K137" s="31"/>
      <c r="L137" s="31"/>
      <c r="M137" s="4"/>
      <c r="N137" s="4"/>
      <c r="O137" s="4"/>
      <c r="P137" s="4"/>
      <c r="Q137" s="4"/>
      <c r="R137" s="4"/>
      <c r="S137" s="4"/>
      <c r="T137" s="4"/>
      <c r="U137" s="4"/>
      <c r="V137" s="4"/>
      <c r="W137" s="4"/>
      <c r="X137" s="4"/>
      <c r="Y137" s="4"/>
      <c r="Z137" s="4"/>
    </row>
    <row r="138" ht="18.0"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8.0" customHeight="1">
      <c r="A139" s="34" t="s">
        <v>92</v>
      </c>
      <c r="M139" s="4"/>
      <c r="N139" s="4"/>
      <c r="O139" s="4"/>
      <c r="P139" s="4"/>
      <c r="Q139" s="4"/>
      <c r="R139" s="4"/>
      <c r="S139" s="4"/>
      <c r="T139" s="4"/>
      <c r="U139" s="4"/>
      <c r="V139" s="4"/>
      <c r="W139" s="4"/>
      <c r="X139" s="4"/>
      <c r="Y139" s="4"/>
      <c r="Z139" s="4"/>
    </row>
    <row r="140" ht="18.0" customHeight="1">
      <c r="A140" s="35" t="str">
        <f>"Certificate Number: "&amp;C5</f>
        <v>Certificate Number: </v>
      </c>
      <c r="M140" s="4"/>
      <c r="N140" s="4"/>
      <c r="O140" s="4"/>
      <c r="P140" s="4"/>
      <c r="Q140" s="4"/>
      <c r="R140" s="4"/>
      <c r="S140" s="4"/>
      <c r="T140" s="4"/>
      <c r="U140" s="4"/>
      <c r="V140" s="4"/>
      <c r="W140" s="4"/>
      <c r="X140" s="4"/>
      <c r="Y140" s="4"/>
      <c r="Z140" s="4"/>
    </row>
    <row r="141" ht="18.0" customHeight="1">
      <c r="A141" s="9" t="str">
        <f>J5</f>
        <v/>
      </c>
      <c r="M141" s="4"/>
      <c r="N141" s="4"/>
      <c r="O141" s="4"/>
      <c r="P141" s="4"/>
      <c r="Q141" s="4"/>
      <c r="R141" s="4"/>
      <c r="S141" s="4"/>
      <c r="T141" s="4"/>
      <c r="U141" s="4"/>
      <c r="V141" s="4"/>
      <c r="W141" s="4"/>
      <c r="X141" s="4"/>
      <c r="Y141" s="4"/>
      <c r="Z141" s="4"/>
    </row>
    <row r="142" ht="18.0" customHeight="1">
      <c r="A142" s="36" t="s">
        <v>93</v>
      </c>
      <c r="B142" s="11"/>
      <c r="C142" s="11"/>
      <c r="D142" s="11"/>
      <c r="E142" s="11"/>
      <c r="F142" s="11"/>
      <c r="G142" s="11"/>
      <c r="H142" s="11"/>
      <c r="I142" s="11"/>
      <c r="J142" s="11"/>
      <c r="K142" s="11"/>
      <c r="L142" s="12"/>
      <c r="M142" s="4"/>
      <c r="N142" s="4"/>
      <c r="O142" s="4"/>
      <c r="P142" s="4"/>
      <c r="Q142" s="4"/>
      <c r="R142" s="4"/>
      <c r="S142" s="4"/>
      <c r="T142" s="4"/>
      <c r="U142" s="4"/>
      <c r="V142" s="4"/>
      <c r="W142" s="4"/>
      <c r="X142" s="4"/>
      <c r="Y142" s="4"/>
      <c r="Z142" s="4"/>
    </row>
    <row r="143" ht="18.0" customHeight="1">
      <c r="A143" s="4" t="s">
        <v>94</v>
      </c>
      <c r="B143" s="4"/>
      <c r="C143" s="4"/>
      <c r="D143" s="45"/>
      <c r="E143" s="4"/>
      <c r="F143" s="4"/>
      <c r="G143" s="13"/>
      <c r="J143" s="45"/>
      <c r="K143" s="4"/>
      <c r="L143" s="4"/>
      <c r="M143" s="4"/>
      <c r="N143" s="4"/>
      <c r="O143" s="4"/>
      <c r="P143" s="4"/>
      <c r="Q143" s="4"/>
      <c r="R143" s="4"/>
      <c r="S143" s="4"/>
      <c r="T143" s="4"/>
      <c r="U143" s="4"/>
      <c r="V143" s="4"/>
      <c r="W143" s="4"/>
      <c r="X143" s="4"/>
      <c r="Y143" s="4"/>
      <c r="Z143" s="4"/>
    </row>
    <row r="144" ht="18.0" customHeight="1">
      <c r="A144" s="4" t="s">
        <v>95</v>
      </c>
      <c r="B144" s="13"/>
      <c r="M144" s="4"/>
      <c r="N144" s="4"/>
      <c r="O144" s="4"/>
      <c r="P144" s="4"/>
      <c r="Q144" s="4"/>
      <c r="R144" s="4"/>
      <c r="S144" s="4"/>
      <c r="T144" s="4"/>
      <c r="U144" s="4"/>
      <c r="V144" s="4"/>
      <c r="W144" s="4"/>
      <c r="X144" s="4"/>
      <c r="Y144" s="4"/>
      <c r="Z144" s="4"/>
    </row>
    <row r="145" ht="18.0" customHeight="1">
      <c r="A145" s="36" t="s">
        <v>96</v>
      </c>
      <c r="B145" s="11"/>
      <c r="C145" s="11"/>
      <c r="D145" s="11"/>
      <c r="E145" s="11"/>
      <c r="F145" s="11"/>
      <c r="G145" s="11"/>
      <c r="H145" s="11"/>
      <c r="I145" s="11"/>
      <c r="J145" s="11"/>
      <c r="K145" s="11"/>
      <c r="L145" s="12"/>
      <c r="M145" s="4"/>
      <c r="N145" s="4"/>
      <c r="O145" s="4"/>
      <c r="P145" s="4"/>
      <c r="Q145" s="4"/>
      <c r="R145" s="4"/>
      <c r="S145" s="4"/>
      <c r="T145" s="4"/>
      <c r="U145" s="4"/>
      <c r="V145" s="4"/>
      <c r="W145" s="4"/>
      <c r="X145" s="4"/>
      <c r="Y145" s="4"/>
      <c r="Z145" s="4"/>
    </row>
    <row r="146" ht="18.0" customHeight="1">
      <c r="A146" s="4" t="s">
        <v>97</v>
      </c>
      <c r="B146" s="4"/>
      <c r="C146" s="4"/>
      <c r="D146" s="4"/>
      <c r="E146" s="47"/>
      <c r="F146" s="47" t="str">
        <f>IF(E146&lt;-33,"Fail",IF(E146&gt;-25,"Fail","Pass"))</f>
        <v>Fail</v>
      </c>
      <c r="G146" s="4"/>
      <c r="H146" s="4"/>
      <c r="I146" s="4"/>
      <c r="J146" s="4"/>
      <c r="K146" s="4"/>
      <c r="L146" s="4"/>
      <c r="M146" s="4"/>
      <c r="N146" s="4"/>
      <c r="O146" s="4"/>
      <c r="P146" s="4"/>
      <c r="Q146" s="4"/>
      <c r="R146" s="4"/>
      <c r="S146" s="4"/>
      <c r="T146" s="4"/>
      <c r="U146" s="4"/>
      <c r="V146" s="4"/>
      <c r="W146" s="4"/>
      <c r="X146" s="4"/>
      <c r="Y146" s="4"/>
      <c r="Z146" s="4"/>
    </row>
    <row r="147" ht="18.0" customHeight="1">
      <c r="A147" s="4"/>
      <c r="B147" s="4"/>
      <c r="C147" s="4"/>
      <c r="D147" s="4"/>
      <c r="E147" s="45"/>
      <c r="F147" s="45"/>
      <c r="G147" s="4"/>
      <c r="H147" s="4"/>
      <c r="I147" s="4"/>
      <c r="J147" s="4"/>
      <c r="K147" s="4"/>
      <c r="L147" s="4"/>
      <c r="M147" s="4"/>
      <c r="N147" s="4"/>
      <c r="O147" s="4"/>
      <c r="P147" s="4"/>
      <c r="Q147" s="4"/>
      <c r="R147" s="4"/>
      <c r="S147" s="4"/>
      <c r="T147" s="4"/>
      <c r="U147" s="4"/>
      <c r="V147" s="4"/>
      <c r="W147" s="4"/>
      <c r="X147" s="4"/>
      <c r="Y147" s="4"/>
      <c r="Z147" s="4"/>
    </row>
    <row r="148" ht="18.0" customHeight="1">
      <c r="A148" s="36" t="s">
        <v>98</v>
      </c>
      <c r="B148" s="11"/>
      <c r="C148" s="11"/>
      <c r="D148" s="11"/>
      <c r="E148" s="11"/>
      <c r="F148" s="11"/>
      <c r="G148" s="11"/>
      <c r="H148" s="11"/>
      <c r="I148" s="11"/>
      <c r="J148" s="11"/>
      <c r="K148" s="11"/>
      <c r="L148" s="12"/>
      <c r="M148" s="4"/>
      <c r="N148" s="4"/>
      <c r="O148" s="4"/>
      <c r="P148" s="4"/>
      <c r="Q148" s="4"/>
      <c r="R148" s="4"/>
      <c r="S148" s="4"/>
      <c r="T148" s="4"/>
      <c r="U148" s="4"/>
      <c r="V148" s="4"/>
      <c r="W148" s="4"/>
      <c r="X148" s="4"/>
      <c r="Y148" s="4"/>
      <c r="Z148" s="4"/>
    </row>
    <row r="149" ht="18.0" customHeight="1">
      <c r="A149" s="4" t="s">
        <v>97</v>
      </c>
      <c r="B149" s="4"/>
      <c r="C149" s="4"/>
      <c r="D149" s="4"/>
      <c r="E149" s="47"/>
      <c r="F149" s="47" t="str">
        <f>IF(E149&lt;-33,"Fail",IF(E149&gt;-25,"Fail","Pass"))</f>
        <v>Fail</v>
      </c>
      <c r="G149" s="4"/>
      <c r="H149" s="4" t="s">
        <v>99</v>
      </c>
      <c r="I149" s="4"/>
      <c r="J149" s="4"/>
      <c r="K149" s="47"/>
      <c r="L149" s="47" t="str">
        <f t="shared" ref="L149:L150" si="11">IF(K149&lt;3,"Fail",IF(K149&gt;5,"Fail","Pass"))</f>
        <v>Fail</v>
      </c>
      <c r="M149" s="4"/>
      <c r="N149" s="4"/>
      <c r="O149" s="4"/>
      <c r="P149" s="4"/>
      <c r="Q149" s="4"/>
      <c r="R149" s="4"/>
      <c r="S149" s="4"/>
      <c r="T149" s="4"/>
      <c r="U149" s="4"/>
      <c r="V149" s="4"/>
      <c r="W149" s="4"/>
      <c r="X149" s="4"/>
      <c r="Y149" s="4"/>
      <c r="Z149" s="4"/>
    </row>
    <row r="150" ht="18.0" customHeight="1">
      <c r="A150" s="4" t="s">
        <v>100</v>
      </c>
      <c r="B150" s="4"/>
      <c r="C150" s="4"/>
      <c r="D150" s="4"/>
      <c r="E150" s="47"/>
      <c r="F150" s="47" t="str">
        <f t="shared" ref="F150:F151" si="12">IF(E150&lt;1.2,"Fail",IF(E150&gt;2.5,"Fail","Pass"))</f>
        <v>Fail</v>
      </c>
      <c r="G150" s="4"/>
      <c r="H150" s="4" t="s">
        <v>101</v>
      </c>
      <c r="I150" s="4"/>
      <c r="J150" s="4"/>
      <c r="K150" s="47"/>
      <c r="L150" s="47" t="str">
        <f t="shared" si="11"/>
        <v>Fail</v>
      </c>
      <c r="M150" s="4"/>
      <c r="N150" s="4"/>
      <c r="O150" s="4"/>
      <c r="P150" s="4"/>
      <c r="Q150" s="4"/>
      <c r="R150" s="4"/>
      <c r="S150" s="4"/>
      <c r="T150" s="4"/>
      <c r="U150" s="4"/>
      <c r="V150" s="4"/>
      <c r="W150" s="4"/>
      <c r="X150" s="4"/>
      <c r="Y150" s="4"/>
      <c r="Z150" s="4"/>
    </row>
    <row r="151" ht="18.0" customHeight="1">
      <c r="A151" s="4" t="s">
        <v>102</v>
      </c>
      <c r="B151" s="4"/>
      <c r="C151" s="4"/>
      <c r="D151" s="4"/>
      <c r="E151" s="47"/>
      <c r="F151" s="47" t="str">
        <f t="shared" si="12"/>
        <v>Fail</v>
      </c>
      <c r="G151" s="4"/>
      <c r="H151" s="4"/>
      <c r="I151" s="4"/>
      <c r="J151" s="4"/>
      <c r="K151" s="4"/>
      <c r="L151" s="4"/>
      <c r="M151" s="4"/>
      <c r="N151" s="4"/>
      <c r="O151" s="4"/>
      <c r="P151" s="4"/>
      <c r="Q151" s="4"/>
      <c r="R151" s="4"/>
      <c r="S151" s="4"/>
      <c r="T151" s="4"/>
      <c r="U151" s="4"/>
      <c r="V151" s="4"/>
      <c r="W151" s="4"/>
      <c r="X151" s="4"/>
      <c r="Y151" s="4"/>
      <c r="Z151" s="4"/>
    </row>
    <row r="152" ht="18.0" customHeight="1">
      <c r="A152" s="36" t="s">
        <v>103</v>
      </c>
      <c r="B152" s="11"/>
      <c r="C152" s="11"/>
      <c r="D152" s="11"/>
      <c r="E152" s="11"/>
      <c r="F152" s="11"/>
      <c r="G152" s="11"/>
      <c r="H152" s="11"/>
      <c r="I152" s="11"/>
      <c r="J152" s="11"/>
      <c r="K152" s="11"/>
      <c r="L152" s="12"/>
      <c r="M152" s="4"/>
      <c r="N152" s="4"/>
      <c r="O152" s="4"/>
      <c r="P152" s="4"/>
      <c r="Q152" s="4"/>
      <c r="R152" s="4"/>
      <c r="S152" s="4"/>
      <c r="T152" s="4"/>
      <c r="U152" s="4"/>
      <c r="V152" s="4"/>
      <c r="W152" s="4"/>
      <c r="X152" s="4"/>
      <c r="Y152" s="4"/>
      <c r="Z152" s="4"/>
    </row>
    <row r="153" ht="18.0" customHeight="1">
      <c r="A153" s="4" t="s">
        <v>104</v>
      </c>
      <c r="B153" s="4"/>
      <c r="C153" s="4"/>
      <c r="D153" s="4"/>
      <c r="E153" s="47"/>
      <c r="F153" s="47" t="str">
        <f>IF(E153&lt;4.2,"Fail",IF(E153&gt;4.8,"Fail","Pass"))</f>
        <v>Fail</v>
      </c>
      <c r="G153" s="4"/>
      <c r="H153" s="4"/>
      <c r="I153" s="4"/>
      <c r="J153" s="4"/>
      <c r="K153" s="45"/>
      <c r="L153" s="45"/>
      <c r="M153" s="4"/>
      <c r="N153" s="4"/>
      <c r="O153" s="4"/>
      <c r="P153" s="4"/>
      <c r="Q153" s="4"/>
      <c r="R153" s="4"/>
      <c r="S153" s="4"/>
      <c r="T153" s="4"/>
      <c r="U153" s="4"/>
      <c r="V153" s="4"/>
      <c r="W153" s="4"/>
      <c r="X153" s="4"/>
      <c r="Y153" s="4"/>
      <c r="Z153" s="4"/>
    </row>
    <row r="154" ht="18.0"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8.0" customHeight="1">
      <c r="A155" s="10" t="s">
        <v>105</v>
      </c>
      <c r="B155" s="11"/>
      <c r="C155" s="11"/>
      <c r="D155" s="11"/>
      <c r="E155" s="11"/>
      <c r="F155" s="11"/>
      <c r="G155" s="11"/>
      <c r="H155" s="11"/>
      <c r="I155" s="11"/>
      <c r="J155" s="11"/>
      <c r="K155" s="11"/>
      <c r="L155" s="12"/>
      <c r="M155" s="4"/>
      <c r="N155" s="4"/>
      <c r="O155" s="4"/>
      <c r="P155" s="4"/>
      <c r="Q155" s="4"/>
      <c r="R155" s="4"/>
      <c r="S155" s="4"/>
      <c r="T155" s="4"/>
      <c r="U155" s="4"/>
      <c r="V155" s="4"/>
      <c r="W155" s="4"/>
      <c r="X155" s="4"/>
      <c r="Y155" s="4"/>
      <c r="Z155" s="4"/>
    </row>
    <row r="156" ht="18.0" customHeight="1">
      <c r="A156" s="4" t="s">
        <v>106</v>
      </c>
      <c r="B156" s="4"/>
      <c r="C156" s="4"/>
      <c r="D156" s="4"/>
      <c r="E156" s="45"/>
      <c r="F156" s="47" t="str">
        <f>IF(E156&lt;10.8,"Fail",IF(E156&gt;13.2,"Fail","Pass"))</f>
        <v>Fail</v>
      </c>
      <c r="G156" s="4"/>
      <c r="H156" s="4"/>
      <c r="I156" s="4"/>
      <c r="J156" s="4"/>
      <c r="K156" s="4"/>
      <c r="L156" s="4"/>
      <c r="M156" s="4"/>
      <c r="N156" s="4"/>
      <c r="O156" s="4"/>
      <c r="P156" s="4"/>
      <c r="Q156" s="4"/>
      <c r="R156" s="4"/>
      <c r="S156" s="4"/>
      <c r="T156" s="4"/>
      <c r="U156" s="4"/>
      <c r="V156" s="4"/>
      <c r="W156" s="4"/>
      <c r="X156" s="4"/>
      <c r="Y156" s="4"/>
      <c r="Z156" s="4"/>
    </row>
    <row r="157" ht="18.0" customHeight="1">
      <c r="A157" s="4" t="s">
        <v>107</v>
      </c>
      <c r="B157" s="4"/>
      <c r="C157" s="4"/>
      <c r="D157" s="4"/>
      <c r="E157" s="45"/>
      <c r="F157" s="47" t="str">
        <f>IF(E157&lt;-13.2,"Fail",IF(E157&gt;-10.8,"Fail","Pass"))</f>
        <v>Fail</v>
      </c>
      <c r="G157" s="4"/>
      <c r="H157" s="4"/>
      <c r="I157" s="4"/>
      <c r="J157" s="4"/>
      <c r="K157" s="4"/>
      <c r="L157" s="4"/>
      <c r="M157" s="4"/>
      <c r="N157" s="4"/>
      <c r="O157" s="4"/>
      <c r="P157" s="4"/>
      <c r="Q157" s="4"/>
      <c r="R157" s="4"/>
      <c r="S157" s="4"/>
      <c r="T157" s="4"/>
      <c r="U157" s="4"/>
      <c r="V157" s="4"/>
      <c r="W157" s="4"/>
      <c r="X157" s="4"/>
      <c r="Y157" s="4"/>
      <c r="Z157" s="4"/>
    </row>
    <row r="158" ht="18.0" customHeight="1">
      <c r="A158" s="4"/>
      <c r="B158" s="4"/>
      <c r="C158" s="4"/>
      <c r="D158" s="45"/>
      <c r="E158" s="45"/>
      <c r="F158" s="4"/>
      <c r="G158" s="4"/>
      <c r="H158" s="4"/>
      <c r="I158" s="4"/>
      <c r="J158" s="4"/>
      <c r="K158" s="4"/>
      <c r="L158" s="4"/>
      <c r="M158" s="4"/>
      <c r="N158" s="4"/>
      <c r="O158" s="4"/>
      <c r="P158" s="4"/>
      <c r="Q158" s="4"/>
      <c r="R158" s="4"/>
      <c r="S158" s="4"/>
      <c r="T158" s="4"/>
      <c r="U158" s="4"/>
      <c r="V158" s="4"/>
      <c r="W158" s="4"/>
      <c r="X158" s="4"/>
      <c r="Y158" s="4"/>
      <c r="Z158" s="4"/>
    </row>
    <row r="159" ht="18.0" customHeight="1">
      <c r="A159" s="36" t="s">
        <v>61</v>
      </c>
      <c r="B159" s="11"/>
      <c r="C159" s="11"/>
      <c r="D159" s="11"/>
      <c r="E159" s="11"/>
      <c r="F159" s="11"/>
      <c r="G159" s="11"/>
      <c r="H159" s="11"/>
      <c r="I159" s="11"/>
      <c r="J159" s="11"/>
      <c r="K159" s="11"/>
      <c r="L159" s="12"/>
      <c r="M159" s="4"/>
      <c r="N159" s="4"/>
      <c r="O159" s="4"/>
      <c r="P159" s="4"/>
      <c r="Q159" s="4"/>
      <c r="R159" s="4"/>
      <c r="S159" s="4"/>
      <c r="T159" s="4"/>
      <c r="U159" s="4"/>
      <c r="V159" s="4"/>
      <c r="W159" s="4"/>
      <c r="X159" s="4"/>
      <c r="Y159" s="4"/>
      <c r="Z159" s="4"/>
    </row>
    <row r="160" ht="18.0" customHeight="1">
      <c r="A160" s="23"/>
      <c r="M160" s="4"/>
      <c r="N160" s="4"/>
      <c r="O160" s="4"/>
      <c r="P160" s="4"/>
      <c r="Q160" s="4"/>
      <c r="R160" s="4"/>
      <c r="S160" s="4"/>
      <c r="T160" s="4"/>
      <c r="U160" s="4"/>
      <c r="V160" s="4"/>
      <c r="W160" s="4"/>
      <c r="X160" s="4"/>
      <c r="Y160" s="4"/>
      <c r="Z160" s="4"/>
    </row>
    <row r="161" ht="18.0" customHeight="1">
      <c r="M161" s="4"/>
      <c r="N161" s="4"/>
      <c r="O161" s="4"/>
      <c r="P161" s="4"/>
      <c r="Q161" s="4"/>
      <c r="R161" s="4"/>
      <c r="S161" s="4"/>
      <c r="T161" s="4"/>
      <c r="U161" s="4"/>
      <c r="V161" s="4"/>
      <c r="W161" s="4"/>
      <c r="X161" s="4"/>
      <c r="Y161" s="4"/>
      <c r="Z161" s="4"/>
    </row>
    <row r="162" ht="18.0" customHeight="1">
      <c r="M162" s="4"/>
      <c r="N162" s="4"/>
      <c r="O162" s="4"/>
      <c r="P162" s="4"/>
      <c r="Q162" s="4"/>
      <c r="R162" s="4"/>
      <c r="S162" s="4"/>
      <c r="T162" s="4"/>
      <c r="U162" s="4"/>
      <c r="V162" s="4"/>
      <c r="W162" s="4"/>
      <c r="X162" s="4"/>
      <c r="Y162" s="4"/>
      <c r="Z162" s="4"/>
    </row>
    <row r="163" ht="18.0" customHeight="1">
      <c r="M163" s="4"/>
      <c r="N163" s="4"/>
      <c r="O163" s="4"/>
      <c r="P163" s="4"/>
      <c r="Q163" s="4"/>
      <c r="R163" s="4"/>
      <c r="S163" s="4"/>
      <c r="T163" s="4"/>
      <c r="U163" s="4"/>
      <c r="V163" s="4"/>
      <c r="W163" s="4"/>
      <c r="X163" s="4"/>
      <c r="Y163" s="4"/>
      <c r="Z163" s="4"/>
    </row>
    <row r="164" ht="18.0" customHeight="1">
      <c r="A164" s="2"/>
      <c r="B164" s="2"/>
      <c r="C164" s="2"/>
      <c r="D164" s="2"/>
      <c r="E164" s="2"/>
      <c r="F164" s="2"/>
      <c r="G164" s="2"/>
      <c r="H164" s="2"/>
      <c r="I164" s="2"/>
      <c r="J164" s="2"/>
      <c r="K164" s="2"/>
      <c r="L164" s="2"/>
      <c r="M164" s="4"/>
      <c r="N164" s="4"/>
      <c r="O164" s="4"/>
      <c r="P164" s="4"/>
      <c r="Q164" s="4"/>
      <c r="R164" s="4"/>
      <c r="S164" s="4"/>
      <c r="T164" s="4"/>
      <c r="U164" s="4"/>
      <c r="V164" s="4"/>
      <c r="W164" s="4"/>
      <c r="X164" s="4"/>
      <c r="Y164" s="4"/>
      <c r="Z164" s="4"/>
    </row>
    <row r="165" ht="18.0"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8.0"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8.0"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8.0"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8.0"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8.0"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8.0"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8.0"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8.0"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8.0"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8.0"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8.0"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8.0"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8.0"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8.0"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8.0"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8.0" customHeight="1">
      <c r="A181" s="4" t="s">
        <v>3</v>
      </c>
      <c r="B181" s="4"/>
      <c r="C181" s="4"/>
      <c r="D181" s="4"/>
      <c r="E181" s="4"/>
      <c r="F181" s="4"/>
      <c r="G181" s="4"/>
      <c r="H181" s="4"/>
      <c r="I181" s="4" t="s">
        <v>43</v>
      </c>
      <c r="J181" s="4"/>
      <c r="K181" s="4"/>
      <c r="L181" s="4"/>
      <c r="M181" s="4"/>
      <c r="N181" s="4"/>
      <c r="O181" s="4"/>
      <c r="P181" s="4"/>
      <c r="Q181" s="4"/>
      <c r="R181" s="4"/>
      <c r="S181" s="4"/>
      <c r="T181" s="4"/>
      <c r="U181" s="4"/>
      <c r="V181" s="4"/>
      <c r="W181" s="4"/>
      <c r="X181" s="4"/>
      <c r="Y181" s="4"/>
      <c r="Z181" s="4"/>
    </row>
    <row r="182" ht="18.0"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8.0" customHeight="1">
      <c r="A183" s="28" t="str">
        <f>A42</f>
        <v/>
      </c>
      <c r="B183" s="29"/>
      <c r="C183" s="29"/>
      <c r="D183" s="4"/>
      <c r="E183" s="4"/>
      <c r="F183" s="4"/>
      <c r="G183" s="4"/>
      <c r="H183" s="4"/>
      <c r="I183" s="28" t="s">
        <v>44</v>
      </c>
      <c r="J183" s="29"/>
      <c r="K183" s="29"/>
      <c r="L183" s="29"/>
      <c r="M183" s="4"/>
      <c r="N183" s="4"/>
      <c r="O183" s="4"/>
      <c r="P183" s="4"/>
      <c r="Q183" s="4"/>
      <c r="R183" s="4"/>
      <c r="S183" s="4"/>
      <c r="T183" s="4"/>
      <c r="U183" s="4"/>
      <c r="V183" s="4"/>
      <c r="W183" s="4"/>
      <c r="X183" s="4"/>
      <c r="Y183" s="4"/>
      <c r="Z183" s="4"/>
    </row>
    <row r="184" ht="18.0" customHeight="1">
      <c r="A184" s="30" t="s">
        <v>45</v>
      </c>
      <c r="B184" s="31"/>
      <c r="C184" s="31"/>
      <c r="D184" s="32"/>
      <c r="E184" s="32"/>
      <c r="F184" s="4"/>
      <c r="G184" s="4"/>
      <c r="H184" s="4"/>
      <c r="I184" s="30" t="s">
        <v>46</v>
      </c>
      <c r="J184" s="31"/>
      <c r="K184" s="31"/>
      <c r="L184" s="31"/>
      <c r="M184" s="4"/>
      <c r="N184" s="4"/>
      <c r="O184" s="4"/>
      <c r="P184" s="4"/>
      <c r="Q184" s="4"/>
      <c r="R184" s="4"/>
      <c r="S184" s="4"/>
      <c r="T184" s="4"/>
      <c r="U184" s="4"/>
      <c r="V184" s="4"/>
      <c r="W184" s="4"/>
      <c r="X184" s="4"/>
      <c r="Y184" s="4"/>
      <c r="Z184" s="4"/>
    </row>
    <row r="185" ht="18.0"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8.0"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8.0"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8.0"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8.0"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8.0"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8.0"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8.0"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8.0"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8.0"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8.0"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8.0"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8.0"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8.0"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8.0"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8.0"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8.0"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8.0"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8.0"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8.0"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8.0"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8.0"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8.0"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8.0"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8.0"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8.0"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8.0"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8.0" customHeight="1">
      <c r="A212" s="4"/>
      <c r="B212" s="4"/>
      <c r="C212" s="4"/>
      <c r="D212" s="4"/>
      <c r="E212" s="4"/>
      <c r="F212" s="4"/>
      <c r="G212" s="4"/>
      <c r="H212" s="4"/>
      <c r="I212" s="4"/>
      <c r="J212" s="4"/>
      <c r="K212" s="4"/>
      <c r="L212" s="4"/>
      <c r="M212" s="57"/>
      <c r="N212" s="57"/>
      <c r="O212" s="57"/>
      <c r="P212" s="57"/>
      <c r="Q212" s="57"/>
      <c r="R212" s="57"/>
      <c r="S212" s="57"/>
      <c r="T212" s="57"/>
      <c r="U212" s="57"/>
      <c r="V212" s="57"/>
      <c r="W212" s="57"/>
      <c r="X212" s="57"/>
      <c r="Y212" s="57"/>
      <c r="Z212" s="57"/>
    </row>
    <row r="213" ht="18.0" customHeight="1">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ht="18.0" customHeight="1">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ht="18.0" customHeight="1">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ht="18.0" customHeight="1">
      <c r="A216" s="57"/>
      <c r="B216" s="57"/>
      <c r="C216" s="57"/>
      <c r="D216" s="57"/>
      <c r="E216" s="57"/>
      <c r="F216" s="57"/>
      <c r="G216" s="57"/>
      <c r="H216" s="57"/>
      <c r="I216" s="57"/>
      <c r="J216" s="57"/>
      <c r="K216" s="57"/>
      <c r="L216" s="57"/>
      <c r="M216" s="58"/>
      <c r="N216" s="58"/>
      <c r="O216" s="58"/>
      <c r="P216" s="58"/>
      <c r="Q216" s="58"/>
      <c r="R216" s="58"/>
      <c r="S216" s="58"/>
      <c r="T216" s="58"/>
      <c r="U216" s="58"/>
      <c r="V216" s="58"/>
      <c r="W216" s="58"/>
      <c r="X216" s="58"/>
      <c r="Y216" s="58"/>
      <c r="Z216" s="58"/>
    </row>
    <row r="217" ht="18.0" customHeight="1">
      <c r="A217" s="58"/>
      <c r="B217" s="58"/>
      <c r="C217" s="58"/>
      <c r="D217" s="58"/>
      <c r="E217" s="58"/>
      <c r="F217" s="58"/>
      <c r="G217" s="58"/>
      <c r="H217" s="58"/>
      <c r="I217" s="58"/>
      <c r="J217" s="58"/>
      <c r="K217" s="58"/>
      <c r="L217" s="58"/>
      <c r="M217" s="58"/>
      <c r="N217" s="58"/>
      <c r="O217" s="58"/>
      <c r="P217" s="58"/>
      <c r="Q217" s="58"/>
      <c r="R217" s="58"/>
      <c r="S217" s="58"/>
      <c r="T217" s="58"/>
      <c r="U217" s="58"/>
      <c r="V217" s="58"/>
      <c r="W217" s="58"/>
      <c r="X217" s="58"/>
      <c r="Y217" s="58"/>
      <c r="Z217" s="58"/>
    </row>
    <row r="218" ht="18.0" customHeight="1">
      <c r="A218" s="58"/>
      <c r="B218" s="58"/>
      <c r="C218" s="58"/>
      <c r="D218" s="58"/>
      <c r="E218" s="58"/>
      <c r="F218" s="58"/>
      <c r="G218" s="58"/>
      <c r="H218" s="58"/>
      <c r="I218" s="58"/>
      <c r="J218" s="58"/>
      <c r="K218" s="58"/>
      <c r="L218" s="58"/>
      <c r="M218" s="58"/>
      <c r="N218" s="58"/>
      <c r="O218" s="58"/>
      <c r="P218" s="58"/>
      <c r="Q218" s="58"/>
      <c r="R218" s="58"/>
      <c r="S218" s="58"/>
      <c r="T218" s="58"/>
      <c r="U218" s="58"/>
      <c r="V218" s="58"/>
      <c r="W218" s="58"/>
      <c r="X218" s="58"/>
      <c r="Y218" s="58"/>
      <c r="Z218" s="58"/>
    </row>
    <row r="219" ht="18.0" customHeight="1">
      <c r="A219" s="58"/>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row>
    <row r="220" ht="18.0" customHeight="1">
      <c r="A220" s="58"/>
      <c r="B220" s="58"/>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row>
    <row r="221" ht="18.0" customHeight="1">
      <c r="A221" s="58"/>
      <c r="B221" s="58"/>
      <c r="C221" s="58"/>
      <c r="D221" s="58"/>
      <c r="E221" s="58"/>
      <c r="F221" s="58"/>
      <c r="G221" s="58"/>
      <c r="H221" s="58"/>
      <c r="I221" s="58"/>
      <c r="J221" s="58"/>
      <c r="K221" s="58"/>
      <c r="L221" s="58"/>
      <c r="M221" s="58"/>
      <c r="N221" s="58"/>
      <c r="O221" s="58"/>
      <c r="P221" s="58"/>
      <c r="Q221" s="58"/>
      <c r="R221" s="58"/>
      <c r="S221" s="58"/>
      <c r="T221" s="58"/>
      <c r="U221" s="58"/>
      <c r="V221" s="58"/>
      <c r="W221" s="58"/>
      <c r="X221" s="58"/>
      <c r="Y221" s="58"/>
      <c r="Z221" s="58"/>
    </row>
    <row r="222" ht="18.0" customHeight="1">
      <c r="A222" s="58"/>
      <c r="B222" s="58"/>
      <c r="C222" s="58"/>
      <c r="D222" s="58"/>
      <c r="E222" s="58"/>
      <c r="F222" s="58"/>
      <c r="G222" s="58"/>
      <c r="H222" s="58"/>
      <c r="I222" s="58"/>
      <c r="J222" s="58"/>
      <c r="K222" s="58"/>
      <c r="L222" s="58"/>
      <c r="M222" s="58"/>
      <c r="N222" s="58"/>
      <c r="O222" s="58"/>
      <c r="P222" s="58"/>
      <c r="Q222" s="58"/>
      <c r="R222" s="58"/>
      <c r="S222" s="58"/>
      <c r="T222" s="58"/>
      <c r="U222" s="58"/>
      <c r="V222" s="58"/>
      <c r="W222" s="58"/>
      <c r="X222" s="58"/>
      <c r="Y222" s="58"/>
      <c r="Z222" s="58"/>
    </row>
    <row r="223" ht="18.0" customHeight="1">
      <c r="A223" s="58"/>
      <c r="B223" s="58"/>
      <c r="C223" s="58"/>
      <c r="D223" s="58"/>
      <c r="E223" s="58"/>
      <c r="F223" s="58"/>
      <c r="G223" s="58"/>
      <c r="H223" s="58"/>
      <c r="I223" s="58"/>
      <c r="J223" s="58"/>
      <c r="K223" s="58"/>
      <c r="L223" s="58"/>
      <c r="M223" s="58"/>
      <c r="N223" s="58"/>
      <c r="O223" s="58"/>
      <c r="P223" s="58"/>
      <c r="Q223" s="58"/>
      <c r="R223" s="58"/>
      <c r="S223" s="58"/>
      <c r="T223" s="58"/>
      <c r="U223" s="58"/>
      <c r="V223" s="58"/>
      <c r="W223" s="58"/>
      <c r="X223" s="58"/>
      <c r="Y223" s="58"/>
      <c r="Z223" s="58"/>
    </row>
    <row r="224" ht="18.0" customHeight="1">
      <c r="A224" s="58"/>
      <c r="B224" s="58"/>
      <c r="C224" s="58"/>
      <c r="D224" s="58"/>
      <c r="E224" s="58"/>
      <c r="F224" s="58"/>
      <c r="G224" s="58"/>
      <c r="H224" s="58"/>
      <c r="I224" s="58"/>
      <c r="J224" s="58"/>
      <c r="K224" s="58"/>
      <c r="L224" s="58"/>
      <c r="M224" s="58"/>
      <c r="N224" s="58"/>
      <c r="O224" s="58"/>
      <c r="P224" s="58"/>
      <c r="Q224" s="58"/>
      <c r="R224" s="58"/>
      <c r="S224" s="58"/>
      <c r="T224" s="58"/>
      <c r="U224" s="58"/>
      <c r="V224" s="58"/>
      <c r="W224" s="58"/>
      <c r="X224" s="58"/>
      <c r="Y224" s="58"/>
      <c r="Z224" s="58"/>
    </row>
    <row r="225" ht="18.0" customHeight="1">
      <c r="A225" s="58"/>
      <c r="B225" s="58"/>
      <c r="C225" s="58"/>
      <c r="D225" s="58"/>
      <c r="E225" s="58"/>
      <c r="F225" s="58"/>
      <c r="G225" s="58"/>
      <c r="H225" s="58"/>
      <c r="I225" s="58"/>
      <c r="J225" s="58"/>
      <c r="K225" s="58"/>
      <c r="L225" s="58"/>
      <c r="M225" s="58"/>
      <c r="N225" s="58"/>
      <c r="O225" s="58"/>
      <c r="P225" s="58"/>
      <c r="Q225" s="58"/>
      <c r="R225" s="58"/>
      <c r="S225" s="58"/>
      <c r="T225" s="58"/>
      <c r="U225" s="58"/>
      <c r="V225" s="58"/>
      <c r="W225" s="58"/>
      <c r="X225" s="58"/>
      <c r="Y225" s="58"/>
      <c r="Z225" s="58"/>
    </row>
    <row r="226" ht="18.0" customHeight="1">
      <c r="A226" s="58"/>
      <c r="B226" s="58"/>
      <c r="C226" s="58"/>
      <c r="D226" s="58"/>
      <c r="E226" s="58"/>
      <c r="F226" s="58"/>
      <c r="G226" s="58"/>
      <c r="H226" s="58"/>
      <c r="I226" s="58"/>
      <c r="J226" s="58"/>
      <c r="K226" s="58"/>
      <c r="L226" s="58"/>
      <c r="M226" s="58"/>
      <c r="N226" s="58"/>
      <c r="O226" s="58"/>
      <c r="P226" s="58"/>
      <c r="Q226" s="58"/>
      <c r="R226" s="58"/>
      <c r="S226" s="58"/>
      <c r="T226" s="58"/>
      <c r="U226" s="58"/>
      <c r="V226" s="58"/>
      <c r="W226" s="58"/>
      <c r="X226" s="58"/>
      <c r="Y226" s="58"/>
      <c r="Z226" s="58"/>
    </row>
    <row r="227" ht="18.0" customHeight="1">
      <c r="A227" s="58"/>
      <c r="B227" s="58"/>
      <c r="C227" s="58"/>
      <c r="D227" s="58"/>
      <c r="E227" s="58"/>
      <c r="F227" s="58"/>
      <c r="G227" s="58"/>
      <c r="H227" s="58"/>
      <c r="I227" s="58"/>
      <c r="J227" s="58"/>
      <c r="K227" s="58"/>
      <c r="L227" s="58"/>
      <c r="M227" s="58"/>
      <c r="N227" s="58"/>
      <c r="O227" s="58"/>
      <c r="P227" s="58"/>
      <c r="Q227" s="58"/>
      <c r="R227" s="58"/>
      <c r="S227" s="58"/>
      <c r="T227" s="58"/>
      <c r="U227" s="58"/>
      <c r="V227" s="58"/>
      <c r="W227" s="58"/>
      <c r="X227" s="58"/>
      <c r="Y227" s="58"/>
      <c r="Z227" s="58"/>
    </row>
    <row r="228" ht="18.0" customHeight="1">
      <c r="A228" s="58"/>
      <c r="B228" s="58"/>
      <c r="C228" s="58"/>
      <c r="D228" s="58"/>
      <c r="E228" s="58"/>
      <c r="F228" s="58"/>
      <c r="G228" s="58"/>
      <c r="H228" s="58"/>
      <c r="I228" s="58"/>
      <c r="J228" s="58"/>
      <c r="K228" s="58"/>
      <c r="L228" s="58"/>
      <c r="M228" s="58"/>
      <c r="N228" s="58"/>
      <c r="O228" s="58"/>
      <c r="P228" s="58"/>
      <c r="Q228" s="58"/>
      <c r="R228" s="58"/>
      <c r="S228" s="58"/>
      <c r="T228" s="58"/>
      <c r="U228" s="58"/>
      <c r="V228" s="58"/>
      <c r="W228" s="58"/>
      <c r="X228" s="58"/>
      <c r="Y228" s="58"/>
      <c r="Z228" s="58"/>
    </row>
    <row r="229" ht="18.0" customHeight="1">
      <c r="A229" s="58"/>
      <c r="B229" s="58"/>
      <c r="C229" s="58"/>
      <c r="D229" s="58"/>
      <c r="E229" s="58"/>
      <c r="F229" s="58"/>
      <c r="G229" s="58"/>
      <c r="H229" s="58"/>
      <c r="I229" s="58"/>
      <c r="J229" s="58"/>
      <c r="K229" s="58"/>
      <c r="L229" s="58"/>
      <c r="M229" s="58"/>
      <c r="N229" s="58"/>
      <c r="O229" s="58"/>
      <c r="P229" s="58"/>
      <c r="Q229" s="58"/>
      <c r="R229" s="58"/>
      <c r="S229" s="58"/>
      <c r="T229" s="58"/>
      <c r="U229" s="58"/>
      <c r="V229" s="58"/>
      <c r="W229" s="58"/>
      <c r="X229" s="58"/>
      <c r="Y229" s="58"/>
      <c r="Z229" s="58"/>
    </row>
    <row r="230" ht="18.0" customHeight="1">
      <c r="A230" s="58"/>
      <c r="B230" s="58"/>
      <c r="C230" s="58"/>
      <c r="D230" s="58"/>
      <c r="E230" s="58"/>
      <c r="F230" s="58"/>
      <c r="G230" s="58"/>
      <c r="H230" s="58"/>
      <c r="I230" s="58"/>
      <c r="J230" s="58"/>
      <c r="K230" s="58"/>
      <c r="L230" s="58"/>
      <c r="M230" s="58"/>
      <c r="N230" s="58"/>
      <c r="O230" s="58"/>
      <c r="P230" s="58"/>
      <c r="Q230" s="58"/>
      <c r="R230" s="58"/>
      <c r="S230" s="58"/>
      <c r="T230" s="58"/>
      <c r="U230" s="58"/>
      <c r="V230" s="58"/>
      <c r="W230" s="58"/>
      <c r="X230" s="58"/>
      <c r="Y230" s="58"/>
      <c r="Z230" s="58"/>
    </row>
    <row r="231" ht="18.0" customHeight="1">
      <c r="A231" s="58"/>
      <c r="B231" s="58"/>
      <c r="C231" s="58"/>
      <c r="D231" s="58"/>
      <c r="E231" s="58"/>
      <c r="F231" s="58"/>
      <c r="G231" s="58"/>
      <c r="H231" s="58"/>
      <c r="I231" s="58"/>
      <c r="J231" s="58"/>
      <c r="K231" s="58"/>
      <c r="L231" s="58"/>
      <c r="M231" s="58"/>
      <c r="N231" s="58"/>
      <c r="O231" s="58"/>
      <c r="P231" s="58"/>
      <c r="Q231" s="58"/>
      <c r="R231" s="58"/>
      <c r="S231" s="58"/>
      <c r="T231" s="58"/>
      <c r="U231" s="58"/>
      <c r="V231" s="58"/>
      <c r="W231" s="58"/>
      <c r="X231" s="58"/>
      <c r="Y231" s="58"/>
      <c r="Z231" s="58"/>
    </row>
    <row r="232" ht="18.0" customHeight="1">
      <c r="A232" s="58"/>
      <c r="B232" s="58"/>
      <c r="C232" s="58"/>
      <c r="D232" s="58"/>
      <c r="E232" s="58"/>
      <c r="F232" s="58"/>
      <c r="G232" s="58"/>
      <c r="H232" s="58"/>
      <c r="I232" s="58"/>
      <c r="J232" s="58"/>
      <c r="K232" s="58"/>
      <c r="L232" s="58"/>
      <c r="M232" s="58"/>
      <c r="N232" s="58"/>
      <c r="O232" s="58"/>
      <c r="P232" s="58"/>
      <c r="Q232" s="58"/>
      <c r="R232" s="58"/>
      <c r="S232" s="58"/>
      <c r="T232" s="58"/>
      <c r="U232" s="58"/>
      <c r="V232" s="58"/>
      <c r="W232" s="58"/>
      <c r="X232" s="58"/>
      <c r="Y232" s="58"/>
      <c r="Z232" s="58"/>
    </row>
    <row r="233" ht="18.0" customHeight="1">
      <c r="A233" s="58"/>
      <c r="B233" s="58"/>
      <c r="C233" s="58"/>
      <c r="D233" s="58"/>
      <c r="E233" s="58"/>
      <c r="F233" s="58"/>
      <c r="G233" s="58"/>
      <c r="H233" s="58"/>
      <c r="I233" s="58"/>
      <c r="J233" s="58"/>
      <c r="K233" s="58"/>
      <c r="L233" s="58"/>
      <c r="M233" s="58"/>
      <c r="N233" s="58"/>
      <c r="O233" s="58"/>
      <c r="P233" s="58"/>
      <c r="Q233" s="58"/>
      <c r="R233" s="58"/>
      <c r="S233" s="58"/>
      <c r="T233" s="58"/>
      <c r="U233" s="58"/>
      <c r="V233" s="58"/>
      <c r="W233" s="58"/>
      <c r="X233" s="58"/>
      <c r="Y233" s="58"/>
      <c r="Z233" s="58"/>
    </row>
    <row r="234" ht="18.0" customHeight="1">
      <c r="A234" s="58"/>
      <c r="B234" s="58"/>
      <c r="C234" s="58"/>
      <c r="D234" s="58"/>
      <c r="E234" s="58"/>
      <c r="F234" s="58"/>
      <c r="G234" s="58"/>
      <c r="H234" s="58"/>
      <c r="I234" s="58"/>
      <c r="J234" s="58"/>
      <c r="K234" s="58"/>
      <c r="L234" s="58"/>
      <c r="M234" s="58"/>
      <c r="N234" s="58"/>
      <c r="O234" s="58"/>
      <c r="P234" s="58"/>
      <c r="Q234" s="58"/>
      <c r="R234" s="58"/>
      <c r="S234" s="58"/>
      <c r="T234" s="58"/>
      <c r="U234" s="58"/>
      <c r="V234" s="58"/>
      <c r="W234" s="58"/>
      <c r="X234" s="58"/>
      <c r="Y234" s="58"/>
      <c r="Z234" s="58"/>
    </row>
    <row r="235" ht="18.0" customHeight="1">
      <c r="A235" s="58"/>
      <c r="B235" s="58"/>
      <c r="C235" s="58"/>
      <c r="D235" s="58"/>
      <c r="E235" s="58"/>
      <c r="F235" s="58"/>
      <c r="G235" s="58"/>
      <c r="H235" s="58"/>
      <c r="I235" s="58"/>
      <c r="J235" s="58"/>
      <c r="K235" s="58"/>
      <c r="L235" s="58"/>
      <c r="M235" s="58"/>
      <c r="N235" s="58"/>
      <c r="O235" s="58"/>
      <c r="P235" s="58"/>
      <c r="Q235" s="58"/>
      <c r="R235" s="58"/>
      <c r="S235" s="58"/>
      <c r="T235" s="58"/>
      <c r="U235" s="58"/>
      <c r="V235" s="58"/>
      <c r="W235" s="58"/>
      <c r="X235" s="58"/>
      <c r="Y235" s="58"/>
      <c r="Z235" s="58"/>
    </row>
    <row r="236" ht="18.0" customHeight="1">
      <c r="A236" s="58"/>
      <c r="B236" s="58"/>
      <c r="C236" s="58"/>
      <c r="D236" s="58"/>
      <c r="E236" s="58"/>
      <c r="F236" s="58"/>
      <c r="G236" s="58"/>
      <c r="H236" s="58"/>
      <c r="I236" s="58"/>
      <c r="J236" s="58"/>
      <c r="K236" s="58"/>
      <c r="L236" s="58"/>
      <c r="M236" s="58"/>
      <c r="N236" s="58"/>
      <c r="O236" s="58"/>
      <c r="P236" s="58"/>
      <c r="Q236" s="58"/>
      <c r="R236" s="58"/>
      <c r="S236" s="58"/>
      <c r="T236" s="58"/>
      <c r="U236" s="58"/>
      <c r="V236" s="58"/>
      <c r="W236" s="58"/>
      <c r="X236" s="58"/>
      <c r="Y236" s="58"/>
      <c r="Z236" s="58"/>
    </row>
    <row r="237" ht="18.0" customHeight="1">
      <c r="A237" s="58"/>
      <c r="B237" s="58"/>
      <c r="C237" s="58"/>
      <c r="D237" s="58"/>
      <c r="E237" s="58"/>
      <c r="F237" s="58"/>
      <c r="G237" s="58"/>
      <c r="H237" s="58"/>
      <c r="I237" s="58"/>
      <c r="J237" s="58"/>
      <c r="K237" s="58"/>
      <c r="L237" s="58"/>
      <c r="M237" s="58"/>
      <c r="N237" s="58"/>
      <c r="O237" s="58"/>
      <c r="P237" s="58"/>
      <c r="Q237" s="58"/>
      <c r="R237" s="58"/>
      <c r="S237" s="58"/>
      <c r="T237" s="58"/>
      <c r="U237" s="58"/>
      <c r="V237" s="58"/>
      <c r="W237" s="58"/>
      <c r="X237" s="58"/>
      <c r="Y237" s="58"/>
      <c r="Z237" s="58"/>
    </row>
    <row r="238" ht="18.0" customHeight="1">
      <c r="A238" s="58"/>
      <c r="B238" s="58"/>
      <c r="C238" s="58"/>
      <c r="D238" s="58"/>
      <c r="E238" s="58"/>
      <c r="F238" s="58"/>
      <c r="G238" s="58"/>
      <c r="H238" s="58"/>
      <c r="I238" s="58"/>
      <c r="J238" s="58"/>
      <c r="K238" s="58"/>
      <c r="L238" s="58"/>
      <c r="M238" s="58"/>
      <c r="N238" s="58"/>
      <c r="O238" s="58"/>
      <c r="P238" s="58"/>
      <c r="Q238" s="58"/>
      <c r="R238" s="58"/>
      <c r="S238" s="58"/>
      <c r="T238" s="58"/>
      <c r="U238" s="58"/>
      <c r="V238" s="58"/>
      <c r="W238" s="58"/>
      <c r="X238" s="58"/>
      <c r="Y238" s="58"/>
      <c r="Z238" s="58"/>
    </row>
    <row r="239" ht="18.0" customHeight="1">
      <c r="A239" s="58"/>
      <c r="B239" s="58"/>
      <c r="C239" s="58"/>
      <c r="D239" s="58"/>
      <c r="E239" s="58"/>
      <c r="F239" s="58"/>
      <c r="G239" s="58"/>
      <c r="H239" s="58"/>
      <c r="I239" s="58"/>
      <c r="J239" s="58"/>
      <c r="K239" s="58"/>
      <c r="L239" s="58"/>
      <c r="M239" s="58"/>
      <c r="N239" s="58"/>
      <c r="O239" s="58"/>
      <c r="P239" s="58"/>
      <c r="Q239" s="58"/>
      <c r="R239" s="58"/>
      <c r="S239" s="58"/>
      <c r="T239" s="58"/>
      <c r="U239" s="58"/>
      <c r="V239" s="58"/>
      <c r="W239" s="58"/>
      <c r="X239" s="58"/>
      <c r="Y239" s="58"/>
      <c r="Z239" s="58"/>
    </row>
    <row r="240" ht="18.0" customHeight="1">
      <c r="A240" s="58"/>
      <c r="B240" s="58"/>
      <c r="C240" s="58"/>
      <c r="D240" s="58"/>
      <c r="E240" s="58"/>
      <c r="F240" s="58"/>
      <c r="G240" s="58"/>
      <c r="H240" s="58"/>
      <c r="I240" s="58"/>
      <c r="J240" s="58"/>
      <c r="K240" s="58"/>
      <c r="L240" s="58"/>
      <c r="M240" s="58"/>
      <c r="N240" s="58"/>
      <c r="O240" s="58"/>
      <c r="P240" s="58"/>
      <c r="Q240" s="58"/>
      <c r="R240" s="58"/>
      <c r="S240" s="58"/>
      <c r="T240" s="58"/>
      <c r="U240" s="58"/>
      <c r="V240" s="58"/>
      <c r="W240" s="58"/>
      <c r="X240" s="58"/>
      <c r="Y240" s="58"/>
      <c r="Z240" s="58"/>
    </row>
    <row r="241" ht="18.0" customHeight="1">
      <c r="A241" s="58"/>
      <c r="B241" s="58"/>
      <c r="C241" s="58"/>
      <c r="D241" s="58"/>
      <c r="E241" s="58"/>
      <c r="F241" s="58"/>
      <c r="G241" s="58"/>
      <c r="H241" s="58"/>
      <c r="I241" s="58"/>
      <c r="J241" s="58"/>
      <c r="K241" s="58"/>
      <c r="L241" s="58"/>
      <c r="M241" s="58"/>
      <c r="N241" s="58"/>
      <c r="O241" s="58"/>
      <c r="P241" s="58"/>
      <c r="Q241" s="58"/>
      <c r="R241" s="58"/>
      <c r="S241" s="58"/>
      <c r="T241" s="58"/>
      <c r="U241" s="58"/>
      <c r="V241" s="58"/>
      <c r="W241" s="58"/>
      <c r="X241" s="58"/>
      <c r="Y241" s="58"/>
      <c r="Z241" s="58"/>
    </row>
    <row r="242" ht="18.0" customHeight="1">
      <c r="A242" s="58"/>
      <c r="B242" s="58"/>
      <c r="C242" s="58"/>
      <c r="D242" s="58"/>
      <c r="E242" s="58"/>
      <c r="F242" s="58"/>
      <c r="G242" s="58"/>
      <c r="H242" s="58"/>
      <c r="I242" s="58"/>
      <c r="J242" s="58"/>
      <c r="K242" s="58"/>
      <c r="L242" s="58"/>
      <c r="M242" s="58"/>
      <c r="N242" s="58"/>
      <c r="O242" s="58"/>
      <c r="P242" s="58"/>
      <c r="Q242" s="58"/>
      <c r="R242" s="58"/>
      <c r="S242" s="58"/>
      <c r="T242" s="58"/>
      <c r="U242" s="58"/>
      <c r="V242" s="58"/>
      <c r="W242" s="58"/>
      <c r="X242" s="58"/>
      <c r="Y242" s="58"/>
      <c r="Z242" s="58"/>
    </row>
    <row r="243" ht="18.0" customHeight="1">
      <c r="A243" s="58"/>
      <c r="B243" s="58"/>
      <c r="C243" s="58"/>
      <c r="D243" s="58"/>
      <c r="E243" s="58"/>
      <c r="F243" s="58"/>
      <c r="G243" s="58"/>
      <c r="H243" s="58"/>
      <c r="I243" s="58"/>
      <c r="J243" s="58"/>
      <c r="K243" s="58"/>
      <c r="L243" s="58"/>
      <c r="M243" s="58"/>
      <c r="N243" s="58"/>
      <c r="O243" s="58"/>
      <c r="P243" s="58"/>
      <c r="Q243" s="58"/>
      <c r="R243" s="58"/>
      <c r="S243" s="58"/>
      <c r="T243" s="58"/>
      <c r="U243" s="58"/>
      <c r="V243" s="58"/>
      <c r="W243" s="58"/>
      <c r="X243" s="58"/>
      <c r="Y243" s="58"/>
      <c r="Z243" s="58"/>
    </row>
    <row r="244" ht="18.0" customHeight="1">
      <c r="A244" s="58"/>
      <c r="B244" s="58"/>
      <c r="C244" s="58"/>
      <c r="D244" s="58"/>
      <c r="E244" s="58"/>
      <c r="F244" s="58"/>
      <c r="G244" s="58"/>
      <c r="H244" s="58"/>
      <c r="I244" s="58"/>
      <c r="J244" s="58"/>
      <c r="K244" s="58"/>
      <c r="L244" s="58"/>
      <c r="M244" s="58"/>
      <c r="N244" s="58"/>
      <c r="O244" s="58"/>
      <c r="P244" s="58"/>
      <c r="Q244" s="58"/>
      <c r="R244" s="58"/>
      <c r="S244" s="58"/>
      <c r="T244" s="58"/>
      <c r="U244" s="58"/>
      <c r="V244" s="58"/>
      <c r="W244" s="58"/>
      <c r="X244" s="58"/>
      <c r="Y244" s="58"/>
      <c r="Z244" s="58"/>
    </row>
    <row r="245" ht="18.0" customHeight="1">
      <c r="A245" s="58"/>
      <c r="B245" s="58"/>
      <c r="C245" s="58"/>
      <c r="D245" s="58"/>
      <c r="E245" s="58"/>
      <c r="F245" s="58"/>
      <c r="G245" s="58"/>
      <c r="H245" s="58"/>
      <c r="I245" s="58"/>
      <c r="J245" s="58"/>
      <c r="K245" s="58"/>
      <c r="L245" s="58"/>
      <c r="M245" s="58"/>
      <c r="N245" s="58"/>
      <c r="O245" s="58"/>
      <c r="P245" s="58"/>
      <c r="Q245" s="58"/>
      <c r="R245" s="58"/>
      <c r="S245" s="58"/>
      <c r="T245" s="58"/>
      <c r="U245" s="58"/>
      <c r="V245" s="58"/>
      <c r="W245" s="58"/>
      <c r="X245" s="58"/>
      <c r="Y245" s="58"/>
      <c r="Z245" s="58"/>
    </row>
    <row r="246" ht="18.0" customHeight="1">
      <c r="A246" s="58"/>
      <c r="B246" s="58"/>
      <c r="C246" s="58"/>
      <c r="D246" s="58"/>
      <c r="E246" s="58"/>
      <c r="F246" s="58"/>
      <c r="G246" s="58"/>
      <c r="H246" s="58"/>
      <c r="I246" s="58"/>
      <c r="J246" s="58"/>
      <c r="K246" s="58"/>
      <c r="L246" s="58"/>
      <c r="M246" s="58"/>
      <c r="N246" s="58"/>
      <c r="O246" s="58"/>
      <c r="P246" s="58"/>
      <c r="Q246" s="58"/>
      <c r="R246" s="58"/>
      <c r="S246" s="58"/>
      <c r="T246" s="58"/>
      <c r="U246" s="58"/>
      <c r="V246" s="58"/>
      <c r="W246" s="58"/>
      <c r="X246" s="58"/>
      <c r="Y246" s="58"/>
      <c r="Z246" s="58"/>
    </row>
    <row r="247" ht="18.0" customHeight="1">
      <c r="A247" s="58"/>
      <c r="B247" s="58"/>
      <c r="C247" s="58"/>
      <c r="D247" s="58"/>
      <c r="E247" s="58"/>
      <c r="F247" s="58"/>
      <c r="G247" s="58"/>
      <c r="H247" s="58"/>
      <c r="I247" s="58"/>
      <c r="J247" s="58"/>
      <c r="K247" s="58"/>
      <c r="L247" s="58"/>
      <c r="M247" s="58"/>
      <c r="N247" s="58"/>
      <c r="O247" s="58"/>
      <c r="P247" s="58"/>
      <c r="Q247" s="58"/>
      <c r="R247" s="58"/>
      <c r="S247" s="58"/>
      <c r="T247" s="58"/>
      <c r="U247" s="58"/>
      <c r="V247" s="58"/>
      <c r="W247" s="58"/>
      <c r="X247" s="58"/>
      <c r="Y247" s="58"/>
      <c r="Z247" s="58"/>
    </row>
    <row r="248" ht="18.0" customHeight="1">
      <c r="A248" s="58"/>
      <c r="B248" s="58"/>
      <c r="C248" s="58"/>
      <c r="D248" s="58"/>
      <c r="E248" s="58"/>
      <c r="F248" s="58"/>
      <c r="G248" s="58"/>
      <c r="H248" s="58"/>
      <c r="I248" s="58"/>
      <c r="J248" s="58"/>
      <c r="K248" s="58"/>
      <c r="L248" s="58"/>
      <c r="M248" s="58"/>
      <c r="N248" s="58"/>
      <c r="O248" s="58"/>
      <c r="P248" s="58"/>
      <c r="Q248" s="58"/>
      <c r="R248" s="58"/>
      <c r="S248" s="58"/>
      <c r="T248" s="58"/>
      <c r="U248" s="58"/>
      <c r="V248" s="58"/>
      <c r="W248" s="58"/>
      <c r="X248" s="58"/>
      <c r="Y248" s="58"/>
      <c r="Z248" s="58"/>
    </row>
    <row r="249" ht="18.0" customHeight="1">
      <c r="A249" s="58"/>
      <c r="B249" s="58"/>
      <c r="C249" s="58"/>
      <c r="D249" s="58"/>
      <c r="E249" s="58"/>
      <c r="F249" s="58"/>
      <c r="G249" s="58"/>
      <c r="H249" s="58"/>
      <c r="I249" s="58"/>
      <c r="J249" s="58"/>
      <c r="K249" s="58"/>
      <c r="L249" s="58"/>
      <c r="M249" s="58"/>
      <c r="N249" s="58"/>
      <c r="O249" s="58"/>
      <c r="P249" s="58"/>
      <c r="Q249" s="58"/>
      <c r="R249" s="58"/>
      <c r="S249" s="58"/>
      <c r="T249" s="58"/>
      <c r="U249" s="58"/>
      <c r="V249" s="58"/>
      <c r="W249" s="58"/>
      <c r="X249" s="58"/>
      <c r="Y249" s="58"/>
      <c r="Z249" s="58"/>
    </row>
    <row r="250" ht="18.0" customHeight="1">
      <c r="A250" s="58"/>
      <c r="B250" s="58"/>
      <c r="C250" s="58"/>
      <c r="D250" s="58"/>
      <c r="E250" s="58"/>
      <c r="F250" s="58"/>
      <c r="G250" s="58"/>
      <c r="H250" s="58"/>
      <c r="I250" s="58"/>
      <c r="J250" s="58"/>
      <c r="K250" s="58"/>
      <c r="L250" s="58"/>
      <c r="M250" s="58"/>
      <c r="N250" s="58"/>
      <c r="O250" s="58"/>
      <c r="P250" s="58"/>
      <c r="Q250" s="58"/>
      <c r="R250" s="58"/>
      <c r="S250" s="58"/>
      <c r="T250" s="58"/>
      <c r="U250" s="58"/>
      <c r="V250" s="58"/>
      <c r="W250" s="58"/>
      <c r="X250" s="58"/>
      <c r="Y250" s="58"/>
      <c r="Z250" s="58"/>
    </row>
    <row r="251" ht="18.0" customHeight="1">
      <c r="A251" s="58"/>
      <c r="B251" s="58"/>
      <c r="C251" s="58"/>
      <c r="D251" s="58"/>
      <c r="E251" s="58"/>
      <c r="F251" s="58"/>
      <c r="G251" s="58"/>
      <c r="H251" s="58"/>
      <c r="I251" s="58"/>
      <c r="J251" s="58"/>
      <c r="K251" s="58"/>
      <c r="L251" s="58"/>
      <c r="M251" s="58"/>
      <c r="N251" s="58"/>
      <c r="O251" s="58"/>
      <c r="P251" s="58"/>
      <c r="Q251" s="58"/>
      <c r="R251" s="58"/>
      <c r="S251" s="58"/>
      <c r="T251" s="58"/>
      <c r="U251" s="58"/>
      <c r="V251" s="58"/>
      <c r="W251" s="58"/>
      <c r="X251" s="58"/>
      <c r="Y251" s="58"/>
      <c r="Z251" s="58"/>
    </row>
    <row r="252" ht="18.0" customHeight="1">
      <c r="A252" s="58"/>
      <c r="B252" s="58"/>
      <c r="C252" s="58"/>
      <c r="D252" s="58"/>
      <c r="E252" s="58"/>
      <c r="F252" s="58"/>
      <c r="G252" s="58"/>
      <c r="H252" s="58"/>
      <c r="I252" s="58"/>
      <c r="J252" s="58"/>
      <c r="K252" s="58"/>
      <c r="L252" s="58"/>
      <c r="M252" s="58"/>
      <c r="N252" s="58"/>
      <c r="O252" s="58"/>
      <c r="P252" s="58"/>
      <c r="Q252" s="58"/>
      <c r="R252" s="58"/>
      <c r="S252" s="58"/>
      <c r="T252" s="58"/>
      <c r="U252" s="58"/>
      <c r="V252" s="58"/>
      <c r="W252" s="58"/>
      <c r="X252" s="58"/>
      <c r="Y252" s="58"/>
      <c r="Z252" s="58"/>
    </row>
    <row r="253" ht="18.0" customHeight="1">
      <c r="A253" s="58"/>
      <c r="B253" s="58"/>
      <c r="C253" s="58"/>
      <c r="D253" s="58"/>
      <c r="E253" s="58"/>
      <c r="F253" s="58"/>
      <c r="G253" s="58"/>
      <c r="H253" s="58"/>
      <c r="I253" s="58"/>
      <c r="J253" s="58"/>
      <c r="K253" s="58"/>
      <c r="L253" s="58"/>
      <c r="M253" s="58"/>
      <c r="N253" s="58"/>
      <c r="O253" s="58"/>
      <c r="P253" s="58"/>
      <c r="Q253" s="58"/>
      <c r="R253" s="58"/>
      <c r="S253" s="58"/>
      <c r="T253" s="58"/>
      <c r="U253" s="58"/>
      <c r="V253" s="58"/>
      <c r="W253" s="58"/>
      <c r="X253" s="58"/>
      <c r="Y253" s="58"/>
      <c r="Z253" s="58"/>
    </row>
    <row r="254" ht="18.0" customHeight="1">
      <c r="A254" s="58"/>
      <c r="B254" s="58"/>
      <c r="C254" s="58"/>
      <c r="D254" s="58"/>
      <c r="E254" s="58"/>
      <c r="F254" s="58"/>
      <c r="G254" s="58"/>
      <c r="H254" s="58"/>
      <c r="I254" s="58"/>
      <c r="J254" s="58"/>
      <c r="K254" s="58"/>
      <c r="L254" s="58"/>
      <c r="M254" s="58"/>
      <c r="N254" s="58"/>
      <c r="O254" s="58"/>
      <c r="P254" s="58"/>
      <c r="Q254" s="58"/>
      <c r="R254" s="58"/>
      <c r="S254" s="58"/>
      <c r="T254" s="58"/>
      <c r="U254" s="58"/>
      <c r="V254" s="58"/>
      <c r="W254" s="58"/>
      <c r="X254" s="58"/>
      <c r="Y254" s="58"/>
      <c r="Z254" s="58"/>
    </row>
    <row r="255" ht="18.0" customHeight="1">
      <c r="A255" s="58"/>
      <c r="B255" s="58"/>
      <c r="C255" s="58"/>
      <c r="D255" s="58"/>
      <c r="E255" s="58"/>
      <c r="F255" s="58"/>
      <c r="G255" s="58"/>
      <c r="H255" s="58"/>
      <c r="I255" s="58"/>
      <c r="J255" s="58"/>
      <c r="K255" s="58"/>
      <c r="L255" s="58"/>
      <c r="M255" s="58"/>
      <c r="N255" s="58"/>
      <c r="O255" s="58"/>
      <c r="P255" s="58"/>
      <c r="Q255" s="58"/>
      <c r="R255" s="58"/>
      <c r="S255" s="58"/>
      <c r="T255" s="58"/>
      <c r="U255" s="58"/>
      <c r="V255" s="58"/>
      <c r="W255" s="58"/>
      <c r="X255" s="58"/>
      <c r="Y255" s="58"/>
      <c r="Z255" s="58"/>
    </row>
    <row r="256" ht="18.0" customHeight="1">
      <c r="A256" s="58"/>
      <c r="B256" s="58"/>
      <c r="C256" s="58"/>
      <c r="D256" s="58"/>
      <c r="E256" s="58"/>
      <c r="F256" s="58"/>
      <c r="G256" s="58"/>
      <c r="H256" s="58"/>
      <c r="I256" s="58"/>
      <c r="J256" s="58"/>
      <c r="K256" s="58"/>
      <c r="L256" s="58"/>
      <c r="M256" s="58"/>
      <c r="N256" s="58"/>
      <c r="O256" s="58"/>
      <c r="P256" s="58"/>
      <c r="Q256" s="58"/>
      <c r="R256" s="58"/>
      <c r="S256" s="58"/>
      <c r="T256" s="58"/>
      <c r="U256" s="58"/>
      <c r="V256" s="58"/>
      <c r="W256" s="58"/>
      <c r="X256" s="58"/>
      <c r="Y256" s="58"/>
      <c r="Z256" s="58"/>
    </row>
    <row r="257" ht="18.0" customHeight="1">
      <c r="A257" s="58"/>
      <c r="B257" s="58"/>
      <c r="C257" s="58"/>
      <c r="D257" s="58"/>
      <c r="E257" s="58"/>
      <c r="F257" s="58"/>
      <c r="G257" s="58"/>
      <c r="H257" s="58"/>
      <c r="I257" s="58"/>
      <c r="J257" s="58"/>
      <c r="K257" s="58"/>
      <c r="L257" s="58"/>
      <c r="M257" s="58"/>
      <c r="N257" s="58"/>
      <c r="O257" s="58"/>
      <c r="P257" s="58"/>
      <c r="Q257" s="58"/>
      <c r="R257" s="58"/>
      <c r="S257" s="58"/>
      <c r="T257" s="58"/>
      <c r="U257" s="58"/>
      <c r="V257" s="58"/>
      <c r="W257" s="58"/>
      <c r="X257" s="58"/>
      <c r="Y257" s="58"/>
      <c r="Z257" s="58"/>
    </row>
    <row r="258" ht="18.0" customHeight="1">
      <c r="A258" s="58"/>
      <c r="B258" s="58"/>
      <c r="C258" s="58"/>
      <c r="D258" s="58"/>
      <c r="E258" s="58"/>
      <c r="F258" s="58"/>
      <c r="G258" s="58"/>
      <c r="H258" s="58"/>
      <c r="I258" s="58"/>
      <c r="J258" s="58"/>
      <c r="K258" s="58"/>
      <c r="L258" s="58"/>
      <c r="M258" s="58"/>
      <c r="N258" s="58"/>
      <c r="O258" s="58"/>
      <c r="P258" s="58"/>
      <c r="Q258" s="58"/>
      <c r="R258" s="58"/>
      <c r="S258" s="58"/>
      <c r="T258" s="58"/>
      <c r="U258" s="58"/>
      <c r="V258" s="58"/>
      <c r="W258" s="58"/>
      <c r="X258" s="58"/>
      <c r="Y258" s="58"/>
      <c r="Z258" s="58"/>
    </row>
    <row r="259" ht="18.0" customHeight="1">
      <c r="A259" s="58"/>
      <c r="B259" s="58"/>
      <c r="C259" s="58"/>
      <c r="D259" s="58"/>
      <c r="E259" s="58"/>
      <c r="F259" s="58"/>
      <c r="G259" s="58"/>
      <c r="H259" s="58"/>
      <c r="I259" s="58"/>
      <c r="J259" s="58"/>
      <c r="K259" s="58"/>
      <c r="L259" s="58"/>
      <c r="M259" s="58"/>
      <c r="N259" s="58"/>
      <c r="O259" s="58"/>
      <c r="P259" s="58"/>
      <c r="Q259" s="58"/>
      <c r="R259" s="58"/>
      <c r="S259" s="58"/>
      <c r="T259" s="58"/>
      <c r="U259" s="58"/>
      <c r="V259" s="58"/>
      <c r="W259" s="58"/>
      <c r="X259" s="58"/>
      <c r="Y259" s="58"/>
      <c r="Z259" s="58"/>
    </row>
    <row r="260" ht="18.0" customHeight="1">
      <c r="A260" s="58"/>
      <c r="B260" s="58"/>
      <c r="C260" s="58"/>
      <c r="D260" s="58"/>
      <c r="E260" s="58"/>
      <c r="F260" s="58"/>
      <c r="G260" s="58"/>
      <c r="H260" s="58"/>
      <c r="I260" s="58"/>
      <c r="J260" s="58"/>
      <c r="K260" s="58"/>
      <c r="L260" s="58"/>
      <c r="M260" s="58"/>
      <c r="N260" s="58"/>
      <c r="O260" s="58"/>
      <c r="P260" s="58"/>
      <c r="Q260" s="58"/>
      <c r="R260" s="58"/>
      <c r="S260" s="58"/>
      <c r="T260" s="58"/>
      <c r="U260" s="58"/>
      <c r="V260" s="58"/>
      <c r="W260" s="58"/>
      <c r="X260" s="58"/>
      <c r="Y260" s="58"/>
      <c r="Z260" s="58"/>
    </row>
    <row r="261" ht="18.0" customHeight="1">
      <c r="A261" s="58"/>
      <c r="B261" s="58"/>
      <c r="C261" s="58"/>
      <c r="D261" s="58"/>
      <c r="E261" s="58"/>
      <c r="F261" s="58"/>
      <c r="G261" s="58"/>
      <c r="H261" s="58"/>
      <c r="I261" s="58"/>
      <c r="J261" s="58"/>
      <c r="K261" s="58"/>
      <c r="L261" s="58"/>
      <c r="M261" s="58"/>
      <c r="N261" s="58"/>
      <c r="O261" s="58"/>
      <c r="P261" s="58"/>
      <c r="Q261" s="58"/>
      <c r="R261" s="58"/>
      <c r="S261" s="58"/>
      <c r="T261" s="58"/>
      <c r="U261" s="58"/>
      <c r="V261" s="58"/>
      <c r="W261" s="58"/>
      <c r="X261" s="58"/>
      <c r="Y261" s="58"/>
      <c r="Z261" s="58"/>
    </row>
    <row r="262" ht="18.0" customHeight="1">
      <c r="A262" s="58"/>
      <c r="B262" s="58"/>
      <c r="C262" s="58"/>
      <c r="D262" s="58"/>
      <c r="E262" s="58"/>
      <c r="F262" s="58"/>
      <c r="G262" s="58"/>
      <c r="H262" s="58"/>
      <c r="I262" s="58"/>
      <c r="J262" s="58"/>
      <c r="K262" s="58"/>
      <c r="L262" s="58"/>
      <c r="M262" s="58"/>
      <c r="N262" s="58"/>
      <c r="O262" s="58"/>
      <c r="P262" s="58"/>
      <c r="Q262" s="58"/>
      <c r="R262" s="58"/>
      <c r="S262" s="58"/>
      <c r="T262" s="58"/>
      <c r="U262" s="58"/>
      <c r="V262" s="58"/>
      <c r="W262" s="58"/>
      <c r="X262" s="58"/>
      <c r="Y262" s="58"/>
      <c r="Z262" s="58"/>
    </row>
    <row r="263" ht="18.0" customHeight="1">
      <c r="A263" s="58"/>
      <c r="B263" s="58"/>
      <c r="C263" s="58"/>
      <c r="D263" s="58"/>
      <c r="E263" s="58"/>
      <c r="F263" s="58"/>
      <c r="G263" s="58"/>
      <c r="H263" s="58"/>
      <c r="I263" s="58"/>
      <c r="J263" s="58"/>
      <c r="K263" s="58"/>
      <c r="L263" s="58"/>
      <c r="M263" s="58"/>
      <c r="N263" s="58"/>
      <c r="O263" s="58"/>
      <c r="P263" s="58"/>
      <c r="Q263" s="58"/>
      <c r="R263" s="58"/>
      <c r="S263" s="58"/>
      <c r="T263" s="58"/>
      <c r="U263" s="58"/>
      <c r="V263" s="58"/>
      <c r="W263" s="58"/>
      <c r="X263" s="58"/>
      <c r="Y263" s="58"/>
      <c r="Z263" s="58"/>
    </row>
    <row r="264" ht="18.0" customHeight="1">
      <c r="A264" s="58"/>
      <c r="B264" s="58"/>
      <c r="C264" s="58"/>
      <c r="D264" s="58"/>
      <c r="E264" s="58"/>
      <c r="F264" s="58"/>
      <c r="G264" s="58"/>
      <c r="H264" s="58"/>
      <c r="I264" s="58"/>
      <c r="J264" s="58"/>
      <c r="K264" s="58"/>
      <c r="L264" s="58"/>
      <c r="M264" s="58"/>
      <c r="N264" s="58"/>
      <c r="O264" s="58"/>
      <c r="P264" s="58"/>
      <c r="Q264" s="58"/>
      <c r="R264" s="58"/>
      <c r="S264" s="58"/>
      <c r="T264" s="58"/>
      <c r="U264" s="58"/>
      <c r="V264" s="58"/>
      <c r="W264" s="58"/>
      <c r="X264" s="58"/>
      <c r="Y264" s="58"/>
      <c r="Z264" s="58"/>
    </row>
    <row r="265" ht="18.0" customHeight="1">
      <c r="A265" s="58"/>
      <c r="B265" s="58"/>
      <c r="C265" s="58"/>
      <c r="D265" s="58"/>
      <c r="E265" s="58"/>
      <c r="F265" s="58"/>
      <c r="G265" s="58"/>
      <c r="H265" s="58"/>
      <c r="I265" s="58"/>
      <c r="J265" s="58"/>
      <c r="K265" s="58"/>
      <c r="L265" s="58"/>
      <c r="M265" s="58"/>
      <c r="N265" s="58"/>
      <c r="O265" s="58"/>
      <c r="P265" s="58"/>
      <c r="Q265" s="58"/>
      <c r="R265" s="58"/>
      <c r="S265" s="58"/>
      <c r="T265" s="58"/>
      <c r="U265" s="58"/>
      <c r="V265" s="58"/>
      <c r="W265" s="58"/>
      <c r="X265" s="58"/>
      <c r="Y265" s="58"/>
      <c r="Z265" s="58"/>
    </row>
    <row r="266" ht="18.0" customHeight="1">
      <c r="A266" s="58"/>
      <c r="B266" s="58"/>
      <c r="C266" s="58"/>
      <c r="D266" s="58"/>
      <c r="E266" s="58"/>
      <c r="F266" s="58"/>
      <c r="G266" s="58"/>
      <c r="H266" s="58"/>
      <c r="I266" s="58"/>
      <c r="J266" s="58"/>
      <c r="K266" s="58"/>
      <c r="L266" s="58"/>
      <c r="M266" s="58"/>
      <c r="N266" s="58"/>
      <c r="O266" s="58"/>
      <c r="P266" s="58"/>
      <c r="Q266" s="58"/>
      <c r="R266" s="58"/>
      <c r="S266" s="58"/>
      <c r="T266" s="58"/>
      <c r="U266" s="58"/>
      <c r="V266" s="58"/>
      <c r="W266" s="58"/>
      <c r="X266" s="58"/>
      <c r="Y266" s="58"/>
      <c r="Z266" s="58"/>
    </row>
    <row r="267" ht="18.0" customHeight="1">
      <c r="A267" s="58"/>
      <c r="B267" s="58"/>
      <c r="C267" s="58"/>
      <c r="D267" s="58"/>
      <c r="E267" s="58"/>
      <c r="F267" s="58"/>
      <c r="G267" s="58"/>
      <c r="H267" s="58"/>
      <c r="I267" s="58"/>
      <c r="J267" s="58"/>
      <c r="K267" s="58"/>
      <c r="L267" s="58"/>
      <c r="M267" s="58"/>
      <c r="N267" s="58"/>
      <c r="O267" s="58"/>
      <c r="P267" s="58"/>
      <c r="Q267" s="58"/>
      <c r="R267" s="58"/>
      <c r="S267" s="58"/>
      <c r="T267" s="58"/>
      <c r="U267" s="58"/>
      <c r="V267" s="58"/>
      <c r="W267" s="58"/>
      <c r="X267" s="58"/>
      <c r="Y267" s="58"/>
      <c r="Z267" s="58"/>
    </row>
    <row r="268" ht="18.0" customHeight="1">
      <c r="A268" s="58"/>
      <c r="B268" s="58"/>
      <c r="C268" s="58"/>
      <c r="D268" s="58"/>
      <c r="E268" s="58"/>
      <c r="F268" s="58"/>
      <c r="G268" s="58"/>
      <c r="H268" s="58"/>
      <c r="I268" s="58"/>
      <c r="J268" s="58"/>
      <c r="K268" s="58"/>
      <c r="L268" s="58"/>
      <c r="M268" s="58"/>
      <c r="N268" s="58"/>
      <c r="O268" s="58"/>
      <c r="P268" s="58"/>
      <c r="Q268" s="58"/>
      <c r="R268" s="58"/>
      <c r="S268" s="58"/>
      <c r="T268" s="58"/>
      <c r="U268" s="58"/>
      <c r="V268" s="58"/>
      <c r="W268" s="58"/>
      <c r="X268" s="58"/>
      <c r="Y268" s="58"/>
      <c r="Z268" s="58"/>
    </row>
    <row r="269" ht="18.0" customHeight="1">
      <c r="A269" s="58"/>
      <c r="B269" s="58"/>
      <c r="C269" s="58"/>
      <c r="D269" s="58"/>
      <c r="E269" s="58"/>
      <c r="F269" s="58"/>
      <c r="G269" s="58"/>
      <c r="H269" s="58"/>
      <c r="I269" s="58"/>
      <c r="J269" s="58"/>
      <c r="K269" s="58"/>
      <c r="L269" s="58"/>
      <c r="M269" s="58"/>
      <c r="N269" s="58"/>
      <c r="O269" s="58"/>
      <c r="P269" s="58"/>
      <c r="Q269" s="58"/>
      <c r="R269" s="58"/>
      <c r="S269" s="58"/>
      <c r="T269" s="58"/>
      <c r="U269" s="58"/>
      <c r="V269" s="58"/>
      <c r="W269" s="58"/>
      <c r="X269" s="58"/>
      <c r="Y269" s="58"/>
      <c r="Z269" s="58"/>
    </row>
    <row r="270" ht="18.0" customHeight="1">
      <c r="A270" s="58"/>
      <c r="B270" s="58"/>
      <c r="C270" s="58"/>
      <c r="D270" s="58"/>
      <c r="E270" s="58"/>
      <c r="F270" s="58"/>
      <c r="G270" s="58"/>
      <c r="H270" s="58"/>
      <c r="I270" s="58"/>
      <c r="J270" s="58"/>
      <c r="K270" s="58"/>
      <c r="L270" s="58"/>
      <c r="M270" s="58"/>
      <c r="N270" s="58"/>
      <c r="O270" s="58"/>
      <c r="P270" s="58"/>
      <c r="Q270" s="58"/>
      <c r="R270" s="58"/>
      <c r="S270" s="58"/>
      <c r="T270" s="58"/>
      <c r="U270" s="58"/>
      <c r="V270" s="58"/>
      <c r="W270" s="58"/>
      <c r="X270" s="58"/>
      <c r="Y270" s="58"/>
      <c r="Z270" s="58"/>
    </row>
    <row r="271" ht="18.0" customHeight="1">
      <c r="A271" s="58"/>
      <c r="B271" s="58"/>
      <c r="C271" s="58"/>
      <c r="D271" s="58"/>
      <c r="E271" s="58"/>
      <c r="F271" s="58"/>
      <c r="G271" s="58"/>
      <c r="H271" s="58"/>
      <c r="I271" s="58"/>
      <c r="J271" s="58"/>
      <c r="K271" s="58"/>
      <c r="L271" s="58"/>
      <c r="M271" s="58"/>
      <c r="N271" s="58"/>
      <c r="O271" s="58"/>
      <c r="P271" s="58"/>
      <c r="Q271" s="58"/>
      <c r="R271" s="58"/>
      <c r="S271" s="58"/>
      <c r="T271" s="58"/>
      <c r="U271" s="58"/>
      <c r="V271" s="58"/>
      <c r="W271" s="58"/>
      <c r="X271" s="58"/>
      <c r="Y271" s="58"/>
      <c r="Z271" s="58"/>
    </row>
    <row r="272" ht="18.0" customHeight="1">
      <c r="A272" s="58"/>
      <c r="B272" s="58"/>
      <c r="C272" s="58"/>
      <c r="D272" s="58"/>
      <c r="E272" s="58"/>
      <c r="F272" s="58"/>
      <c r="G272" s="58"/>
      <c r="H272" s="58"/>
      <c r="I272" s="58"/>
      <c r="J272" s="58"/>
      <c r="K272" s="58"/>
      <c r="L272" s="58"/>
      <c r="M272" s="59"/>
      <c r="N272" s="59"/>
      <c r="O272" s="59"/>
      <c r="P272" s="59"/>
      <c r="Q272" s="59"/>
      <c r="R272" s="59"/>
      <c r="S272" s="59"/>
      <c r="T272" s="59"/>
      <c r="U272" s="59"/>
      <c r="V272" s="59"/>
      <c r="W272" s="59"/>
      <c r="X272" s="59"/>
      <c r="Y272" s="59"/>
      <c r="Z272" s="59"/>
    </row>
    <row r="273" ht="18.0" customHeight="1">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row>
    <row r="274" ht="18.0" customHeight="1">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row>
    <row r="275" ht="18.0" customHeight="1">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row>
    <row r="276" ht="18.0" customHeight="1">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row>
    <row r="277" ht="18.0" customHeight="1">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row>
    <row r="278" ht="18.0" customHeight="1">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row>
    <row r="279" ht="18.0" customHeight="1">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row>
    <row r="280" ht="18.0" customHeight="1">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row>
    <row r="281" ht="18.0" customHeight="1">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row>
    <row r="282" ht="18.0" customHeight="1">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row>
    <row r="283" ht="18.0" customHeight="1">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row>
    <row r="284" ht="18.0" customHeight="1">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row>
    <row r="285" ht="18.0" customHeight="1">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row>
    <row r="286" ht="18.0" customHeight="1">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row>
    <row r="287" ht="18.0" customHeight="1">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row>
    <row r="288" ht="18.0" customHeight="1">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row>
    <row r="289" ht="18.0" customHeight="1">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row>
    <row r="290" ht="21.0" customHeight="1">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row>
    <row r="291" ht="21.0" customHeight="1">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row>
    <row r="292" ht="21.0" customHeight="1">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row>
    <row r="293" ht="21.0" customHeight="1">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row>
    <row r="294" ht="21.0" customHeight="1">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row>
    <row r="295" ht="21.0" customHeight="1">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row>
    <row r="296" ht="21.0" customHeight="1">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row>
    <row r="297" ht="21.0" customHeight="1">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row>
    <row r="298" ht="21.0" customHeight="1">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row>
    <row r="299" ht="21.0" customHeight="1">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row>
    <row r="300" ht="21.0" customHeight="1">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row>
    <row r="301" ht="21.0" customHeight="1">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row>
    <row r="302" ht="21.0" customHeight="1">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row>
    <row r="303" ht="21.0" customHeight="1">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row>
    <row r="304" ht="21.0" customHeight="1">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row>
    <row r="305" ht="21.0" customHeight="1">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row>
    <row r="306" ht="21.0" customHeight="1">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row>
    <row r="307" ht="21.0" customHeight="1">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row>
    <row r="308" ht="14.25" customHeight="1">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row>
    <row r="309" ht="14.25" customHeight="1">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row>
    <row r="310" ht="14.25" customHeight="1">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row>
    <row r="311" ht="14.25" customHeight="1">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row>
    <row r="312" ht="14.25" customHeight="1">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row>
    <row r="313" ht="14.25" customHeight="1">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row>
    <row r="314" ht="14.25" customHeight="1">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row>
    <row r="315" ht="14.25" customHeight="1">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row>
    <row r="316" ht="14.25" customHeight="1">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row>
    <row r="317" ht="14.25" customHeight="1">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row>
    <row r="318" ht="14.25" customHeight="1">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row>
    <row r="319" ht="14.25" customHeight="1">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row>
    <row r="320" ht="14.25" customHeight="1">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row>
    <row r="321" ht="14.25" customHeight="1">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row>
    <row r="322" ht="14.25" customHeight="1">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row>
    <row r="323" ht="14.25" customHeight="1">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row>
    <row r="324" ht="14.25" customHeight="1">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row>
    <row r="325" ht="14.25" customHeight="1">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row>
    <row r="326" ht="14.25" customHeight="1">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row>
    <row r="327" ht="14.25" customHeight="1">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row>
    <row r="328" ht="14.25" customHeight="1">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row>
    <row r="329" ht="14.25" customHeight="1">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row>
    <row r="330" ht="14.25" customHeight="1">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row>
    <row r="331" ht="14.25" customHeight="1">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row>
    <row r="332" ht="14.25" customHeight="1">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row>
    <row r="333" ht="14.25" customHeight="1">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row>
    <row r="334" ht="14.25" customHeight="1">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row>
    <row r="335" ht="14.25" customHeight="1">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row>
    <row r="336" ht="14.25" customHeight="1">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row>
    <row r="337" ht="14.25" customHeight="1">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row>
    <row r="338" ht="14.25" customHeight="1">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row>
    <row r="339" ht="14.25" customHeight="1">
      <c r="A339" s="59"/>
      <c r="B339" s="59"/>
      <c r="C339" s="59"/>
      <c r="D339" s="59"/>
      <c r="E339" s="59"/>
      <c r="F339" s="59"/>
      <c r="G339" s="59"/>
      <c r="H339" s="59"/>
      <c r="I339" s="59"/>
      <c r="J339" s="59"/>
      <c r="K339" s="59"/>
      <c r="L339" s="59"/>
      <c r="M339" s="57"/>
      <c r="N339" s="57"/>
      <c r="O339" s="57"/>
      <c r="P339" s="57"/>
      <c r="Q339" s="57"/>
      <c r="R339" s="57"/>
      <c r="S339" s="57"/>
      <c r="T339" s="57"/>
      <c r="U339" s="57"/>
      <c r="V339" s="57"/>
      <c r="W339" s="57"/>
      <c r="X339" s="57"/>
      <c r="Y339" s="57"/>
      <c r="Z339" s="57"/>
    </row>
    <row r="340" ht="14.25" customHeight="1">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ht="14.25" customHeight="1">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ht="14.25" customHeight="1">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ht="14.25" customHeight="1">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ht="14.25" customHeight="1">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ht="14.25" customHeight="1">
      <c r="A345" s="57"/>
      <c r="B345" s="57"/>
      <c r="C345" s="57"/>
      <c r="D345" s="57"/>
      <c r="E345" s="57"/>
      <c r="F345" s="57"/>
      <c r="G345" s="57"/>
      <c r="H345" s="57"/>
      <c r="I345" s="57"/>
      <c r="J345" s="57"/>
      <c r="K345" s="57"/>
      <c r="L345" s="57"/>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89">
    <mergeCell ref="A1:L1"/>
    <mergeCell ref="A3:L3"/>
    <mergeCell ref="A5:B5"/>
    <mergeCell ref="C5:H5"/>
    <mergeCell ref="J5:L5"/>
    <mergeCell ref="A6:L6"/>
    <mergeCell ref="C7:L7"/>
    <mergeCell ref="C15:F15"/>
    <mergeCell ref="G15:H15"/>
    <mergeCell ref="I15:L15"/>
    <mergeCell ref="C16:F16"/>
    <mergeCell ref="G16:H16"/>
    <mergeCell ref="I16:L16"/>
    <mergeCell ref="C8:L8"/>
    <mergeCell ref="C9:L9"/>
    <mergeCell ref="A10:L10"/>
    <mergeCell ref="C11:L11"/>
    <mergeCell ref="C12:L12"/>
    <mergeCell ref="C13:L13"/>
    <mergeCell ref="A14:L14"/>
    <mergeCell ref="A16:B16"/>
    <mergeCell ref="A17:B17"/>
    <mergeCell ref="C17:F17"/>
    <mergeCell ref="G17:H17"/>
    <mergeCell ref="I17:L17"/>
    <mergeCell ref="C18:F18"/>
    <mergeCell ref="G18:H18"/>
    <mergeCell ref="A18:B18"/>
    <mergeCell ref="A21:B21"/>
    <mergeCell ref="A23:B23"/>
    <mergeCell ref="A24:B24"/>
    <mergeCell ref="A25:B25"/>
    <mergeCell ref="A26:B26"/>
    <mergeCell ref="A7:B7"/>
    <mergeCell ref="A8:B8"/>
    <mergeCell ref="A9:B9"/>
    <mergeCell ref="A11:B11"/>
    <mergeCell ref="A12:B12"/>
    <mergeCell ref="A13:B13"/>
    <mergeCell ref="A15:B15"/>
    <mergeCell ref="I18:L18"/>
    <mergeCell ref="A19:L19"/>
    <mergeCell ref="C20:F20"/>
    <mergeCell ref="I20:L20"/>
    <mergeCell ref="C21:L21"/>
    <mergeCell ref="A22:L22"/>
    <mergeCell ref="C23:L23"/>
    <mergeCell ref="C33:L33"/>
    <mergeCell ref="C34:L34"/>
    <mergeCell ref="A35:L38"/>
    <mergeCell ref="A42:C42"/>
    <mergeCell ref="I42:L42"/>
    <mergeCell ref="A43:C43"/>
    <mergeCell ref="I43:L43"/>
    <mergeCell ref="A45:L45"/>
    <mergeCell ref="A46:L46"/>
    <mergeCell ref="A47:L47"/>
    <mergeCell ref="A48:L48"/>
    <mergeCell ref="C50:D50"/>
    <mergeCell ref="C51:D51"/>
    <mergeCell ref="C52:D52"/>
    <mergeCell ref="C53:D53"/>
    <mergeCell ref="C54:D54"/>
    <mergeCell ref="A56:L56"/>
    <mergeCell ref="C58:D58"/>
    <mergeCell ref="C59:D59"/>
    <mergeCell ref="C60:D60"/>
    <mergeCell ref="C61:D61"/>
    <mergeCell ref="C62:D62"/>
    <mergeCell ref="C63:D63"/>
    <mergeCell ref="C64:D64"/>
    <mergeCell ref="C65:D65"/>
    <mergeCell ref="C66:D66"/>
    <mergeCell ref="C67:D67"/>
    <mergeCell ref="A70:L70"/>
    <mergeCell ref="C24:L24"/>
    <mergeCell ref="C25:F25"/>
    <mergeCell ref="G25:I25"/>
    <mergeCell ref="J25:L25"/>
    <mergeCell ref="C26:F26"/>
    <mergeCell ref="G26:I26"/>
    <mergeCell ref="J26:L26"/>
    <mergeCell ref="G29:I29"/>
    <mergeCell ref="J29:L29"/>
    <mergeCell ref="C27:F27"/>
    <mergeCell ref="G27:I27"/>
    <mergeCell ref="J27:L27"/>
    <mergeCell ref="C28:F28"/>
    <mergeCell ref="G28:I28"/>
    <mergeCell ref="J28:L28"/>
    <mergeCell ref="C29:F29"/>
    <mergeCell ref="E32:F32"/>
    <mergeCell ref="G32:H32"/>
    <mergeCell ref="I32:J32"/>
    <mergeCell ref="K32:L32"/>
    <mergeCell ref="A30:L30"/>
    <mergeCell ref="A31:B31"/>
    <mergeCell ref="C31:F31"/>
    <mergeCell ref="G31:H31"/>
    <mergeCell ref="I31:L31"/>
    <mergeCell ref="A32:B32"/>
    <mergeCell ref="C32:D32"/>
    <mergeCell ref="C68:D68"/>
    <mergeCell ref="C72:D72"/>
    <mergeCell ref="C73:D73"/>
    <mergeCell ref="C74:D74"/>
    <mergeCell ref="C75:D75"/>
    <mergeCell ref="A77:L77"/>
    <mergeCell ref="A78:B78"/>
    <mergeCell ref="J78:L78"/>
    <mergeCell ref="I127:K127"/>
    <mergeCell ref="I128:K128"/>
    <mergeCell ref="I120:K120"/>
    <mergeCell ref="I121:K121"/>
    <mergeCell ref="I122:K122"/>
    <mergeCell ref="I123:K123"/>
    <mergeCell ref="I124:K124"/>
    <mergeCell ref="I125:K125"/>
    <mergeCell ref="I126:K126"/>
    <mergeCell ref="A130:L130"/>
    <mergeCell ref="A131:L132"/>
    <mergeCell ref="A136:C136"/>
    <mergeCell ref="I136:L136"/>
    <mergeCell ref="A137:C137"/>
    <mergeCell ref="I137:L137"/>
    <mergeCell ref="A139:L139"/>
    <mergeCell ref="A152:L152"/>
    <mergeCell ref="A155:L155"/>
    <mergeCell ref="A159:L159"/>
    <mergeCell ref="A160:L163"/>
    <mergeCell ref="A183:C183"/>
    <mergeCell ref="I183:L183"/>
    <mergeCell ref="A184:C184"/>
    <mergeCell ref="I184:L184"/>
    <mergeCell ref="A140:L140"/>
    <mergeCell ref="A141:L141"/>
    <mergeCell ref="A142:L142"/>
    <mergeCell ref="G143:I143"/>
    <mergeCell ref="B144:L144"/>
    <mergeCell ref="A145:L145"/>
    <mergeCell ref="A148:L148"/>
    <mergeCell ref="B80:B85"/>
    <mergeCell ref="B86:B91"/>
    <mergeCell ref="B92:B97"/>
    <mergeCell ref="B111:B116"/>
    <mergeCell ref="B117:B122"/>
    <mergeCell ref="B123:B128"/>
    <mergeCell ref="C78:F78"/>
    <mergeCell ref="H78:I78"/>
    <mergeCell ref="I79:K79"/>
    <mergeCell ref="I80:K80"/>
    <mergeCell ref="I81:K81"/>
    <mergeCell ref="I82:K82"/>
    <mergeCell ref="I85:K85"/>
    <mergeCell ref="I83:K83"/>
    <mergeCell ref="I84:K84"/>
    <mergeCell ref="I86:K86"/>
    <mergeCell ref="I87:K87"/>
    <mergeCell ref="I88:K88"/>
    <mergeCell ref="I89:K89"/>
    <mergeCell ref="I90:K90"/>
    <mergeCell ref="I91:K91"/>
    <mergeCell ref="I92:K92"/>
    <mergeCell ref="I93:K93"/>
    <mergeCell ref="I94:K94"/>
    <mergeCell ref="I95:K95"/>
    <mergeCell ref="I96:K96"/>
    <mergeCell ref="I97:K97"/>
    <mergeCell ref="A100:L100"/>
    <mergeCell ref="A101:L101"/>
    <mergeCell ref="C103:D103"/>
    <mergeCell ref="C104:D104"/>
    <mergeCell ref="C105:D105"/>
    <mergeCell ref="C106:D106"/>
    <mergeCell ref="A108:L108"/>
    <mergeCell ref="A109:B109"/>
    <mergeCell ref="C109:F109"/>
    <mergeCell ref="H109:I109"/>
    <mergeCell ref="J109:L109"/>
    <mergeCell ref="I110:K110"/>
    <mergeCell ref="I111:K111"/>
    <mergeCell ref="I112:K112"/>
    <mergeCell ref="I113:K113"/>
    <mergeCell ref="I114:K114"/>
    <mergeCell ref="I115:K115"/>
    <mergeCell ref="I116:K116"/>
    <mergeCell ref="I117:K117"/>
    <mergeCell ref="I118:K118"/>
    <mergeCell ref="I119:K119"/>
  </mergeCells>
  <conditionalFormatting sqref="I80:I97">
    <cfRule type="containsText" dxfId="0" priority="1" operator="containsText" text="Fail">
      <formula>NOT(ISERROR(SEARCH(("Fail"),(I80))))</formula>
    </cfRule>
  </conditionalFormatting>
  <conditionalFormatting sqref="I111:I128">
    <cfRule type="containsText" dxfId="0" priority="2" operator="containsText" text="Fail">
      <formula>NOT(ISERROR(SEARCH(("Fail"),(I111))))</formula>
    </cfRule>
  </conditionalFormatting>
  <conditionalFormatting sqref="I80:K97">
    <cfRule type="containsText" dxfId="1" priority="3" operator="containsText" text="Pass">
      <formula>NOT(ISERROR(SEARCH(("Pass"),(I80))))</formula>
    </cfRule>
  </conditionalFormatting>
  <conditionalFormatting sqref="I111:K128">
    <cfRule type="containsText" dxfId="1" priority="4" operator="containsText" text="Pass">
      <formula>NOT(ISERROR(SEARCH(("Pass"),(I111))))</formula>
    </cfRule>
  </conditionalFormatting>
  <conditionalFormatting sqref="E75:I75">
    <cfRule type="containsText" dxfId="0" priority="5" operator="containsText" text="Fail">
      <formula>NOT(ISERROR(SEARCH(("Fail"),(E75))))</formula>
    </cfRule>
  </conditionalFormatting>
  <conditionalFormatting sqref="E75:I75">
    <cfRule type="containsText" dxfId="1" priority="6" operator="containsText" text="Pass">
      <formula>NOT(ISERROR(SEARCH(("Pass"),(E75))))</formula>
    </cfRule>
  </conditionalFormatting>
  <conditionalFormatting sqref="E54:I54 E68:I69">
    <cfRule type="containsText" dxfId="0" priority="7" operator="containsText" text="Fail">
      <formula>NOT(ISERROR(SEARCH(("Fail"),(E54))))</formula>
    </cfRule>
  </conditionalFormatting>
  <conditionalFormatting sqref="E54:I54 E68:I69">
    <cfRule type="containsText" dxfId="1" priority="8" operator="containsText" text="Pass">
      <formula>NOT(ISERROR(SEARCH(("Pass"),(E54))))</formula>
    </cfRule>
  </conditionalFormatting>
  <conditionalFormatting sqref="E106:I106">
    <cfRule type="containsText" dxfId="0" priority="9" operator="containsText" text="Fail">
      <formula>NOT(ISERROR(SEARCH(("Fail"),(E106))))</formula>
    </cfRule>
  </conditionalFormatting>
  <conditionalFormatting sqref="E106:I106">
    <cfRule type="containsText" dxfId="1" priority="10" operator="containsText" text="Pass">
      <formula>NOT(ISERROR(SEARCH(("Pass"),(E106))))</formula>
    </cfRule>
  </conditionalFormatting>
  <conditionalFormatting sqref="A131:L132 C5:H5 C11:L13 C15:F18 C20:F20 C21:L21 C32:D32 C33:L33 G32:H32 I15:L18 I20:L20 J5:L5 K32:L32">
    <cfRule type="containsBlanks" dxfId="2" priority="11">
      <formula>LEN(TRIM(A131))=0</formula>
    </cfRule>
  </conditionalFormatting>
  <conditionalFormatting sqref="E53:I53 E59:I63 E80:G97 E104:I104 E111:G128">
    <cfRule type="containsBlanks" dxfId="2" priority="12">
      <formula>LEN(TRIM(E53))=0</formula>
    </cfRule>
  </conditionalFormatting>
  <conditionalFormatting sqref="E73:I73">
    <cfRule type="containsBlanks" dxfId="2" priority="13">
      <formula>LEN(TRIM(E73))=0</formula>
    </cfRule>
  </conditionalFormatting>
  <conditionalFormatting sqref="C31:F31 I31:L31">
    <cfRule type="containsBlanks" dxfId="2" priority="14">
      <formula>LEN(TRIM(C31))=0</formula>
    </cfRule>
  </conditionalFormatting>
  <conditionalFormatting sqref="A160:L163">
    <cfRule type="containsBlanks" dxfId="2" priority="15">
      <formula>LEN(TRIM(A160))=0</formula>
    </cfRule>
  </conditionalFormatting>
  <conditionalFormatting sqref="B144:L144 E146 E149:E151 E153 E156:E157 K149:K150">
    <cfRule type="containsBlanks" dxfId="2" priority="16">
      <formula>LEN(TRIM(B144))=0</formula>
    </cfRule>
  </conditionalFormatting>
  <conditionalFormatting sqref="B144:L144 F146 F149:F151 F153 F156:F157 L149:L150">
    <cfRule type="containsText" dxfId="1" priority="17" operator="containsText" text="Pass">
      <formula>NOT(ISERROR(SEARCH(("Pass"),(B144))))</formula>
    </cfRule>
  </conditionalFormatting>
  <conditionalFormatting sqref="B144:L144 F146 F149:F151 F153 F156:F157 L149:L150">
    <cfRule type="containsText" dxfId="0" priority="18" operator="containsText" text="Fail">
      <formula>NOT(ISERROR(SEARCH(("Fail"),(B144))))</formula>
    </cfRule>
  </conditionalFormatting>
  <conditionalFormatting sqref="C78:F78 C109:F109 J78:L78 J109:L109">
    <cfRule type="containsBlanks" dxfId="2" priority="19">
      <formula>LEN(TRIM(C78))=0</formula>
    </cfRule>
  </conditionalFormatting>
  <printOptions horizontalCentered="1"/>
  <pageMargins bottom="0.5" footer="0.0" header="0.0" left="0.25" right="0.25" top="0.25"/>
  <pageSetup scale="91"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