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ista braci" sheetId="1" state="visible" r:id="rId2"/>
    <sheet name="Kwatery u Buzunów" sheetId="2" state="visible" r:id="rId3"/>
    <sheet name="Kwatery obce" sheetId="3" state="visible" r:id="rId4"/>
  </sheets>
  <definedNames>
    <definedName function="false" hidden="false" localSheetId="2" name="_xlnm.Print_Area" vbProcedure="false">'Kwatery obce'!$B$1:$K$175</definedName>
    <definedName function="false" hidden="false" localSheetId="1" name="_xlnm.Print_Area" vbProcedure="false">'Kwatery u Buzunów'!$B$1:$L$147</definedName>
    <definedName function="false" hidden="true" localSheetId="0" name="_xlnm._FilterDatabase" vbProcedure="false">'Lista braci'!$A$1:$Q$190</definedName>
    <definedName function="false" hidden="false" localSheetId="1" name="_xlnm._FilterDatabase" vbProcedure="false">'Kwatery u Buzunów'!$B$1:$J$147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9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C60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C61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C62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C63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C64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</commentList>
</comments>
</file>

<file path=xl/sharedStrings.xml><?xml version="1.0" encoding="utf-8"?>
<sst xmlns="http://schemas.openxmlformats.org/spreadsheetml/2006/main" count="877" uniqueCount="434">
  <si>
    <t xml:space="preserve">Id </t>
  </si>
  <si>
    <t xml:space="preserve">Wspólnota</t>
  </si>
  <si>
    <t xml:space="preserve">Obecność</t>
  </si>
  <si>
    <t xml:space="preserve">Nazwisko i imię (małżeństwa razem, dzieci osobno)</t>
  </si>
  <si>
    <t xml:space="preserve">Przydział</t>
  </si>
  <si>
    <t xml:space="preserve">Zakwaterowanie</t>
  </si>
  <si>
    <t xml:space="preserve">Prezbiterzy</t>
  </si>
  <si>
    <t xml:space="preserve">Małżeństwa (il osób)</t>
  </si>
  <si>
    <t xml:space="preserve">Kobiety (1)</t>
  </si>
  <si>
    <t xml:space="preserve">Mężczyźni (1)</t>
  </si>
  <si>
    <t xml:space="preserve">Niemowlęta i dzieci (bez dodatkowego łóżka i posiłku)</t>
  </si>
  <si>
    <t xml:space="preserve">Dzieci większe (z łóżkiem i posiłkiem)</t>
  </si>
  <si>
    <t xml:space="preserve">Niania z rodziny - mieszkanie z rodziną</t>
  </si>
  <si>
    <t xml:space="preserve">Niania obca lub z rodziny - mieszkanie osobne</t>
  </si>
  <si>
    <t xml:space="preserve">Uwagi, niepełnosprawność, diety</t>
  </si>
  <si>
    <t xml:space="preserve">Wiek jedynek, nianiek np 40+</t>
  </si>
  <si>
    <t xml:space="preserve">Środek transportu (własny samochód lub brak)</t>
  </si>
  <si>
    <t xml:space="preserve">Katechiści</t>
  </si>
  <si>
    <t xml:space="preserve">ks. Piotrowski Jacek</t>
  </si>
  <si>
    <t xml:space="preserve">p</t>
  </si>
  <si>
    <t xml:space="preserve">Bojarski Tomasz i Elżbieta</t>
  </si>
  <si>
    <t xml:space="preserve">Wojnowski Andrzej i Elżbieta</t>
  </si>
  <si>
    <t xml:space="preserve">Olucha Lucjan i Danuta</t>
  </si>
  <si>
    <t xml:space="preserve">Hrubieszów parafia Św. Ducha</t>
  </si>
  <si>
    <t xml:space="preserve">Darda Janina</t>
  </si>
  <si>
    <t xml:space="preserve">Tak-razem z Tomkiem Widławskim</t>
  </si>
  <si>
    <t xml:space="preserve">Pawłasek Lila</t>
  </si>
  <si>
    <t xml:space="preserve">Węcławik Katarzyna</t>
  </si>
  <si>
    <t xml:space="preserve">Widławski Tomasz</t>
  </si>
  <si>
    <t xml:space="preserve">tak</t>
  </si>
  <si>
    <t xml:space="preserve">Twardowska Małgorzata i Radosław + niemowlę (Wojtuś) i dzieci (Agata, Igor, Jakub) - od piątku</t>
  </si>
  <si>
    <t xml:space="preserve">Dziecko 6 miesięcy </t>
  </si>
  <si>
    <t xml:space="preserve">dzieci lat 13,11,5</t>
  </si>
  <si>
    <t xml:space="preserve">nie </t>
  </si>
  <si>
    <t xml:space="preserve">Hrubieszów parafia Św. Mikołaja</t>
  </si>
  <si>
    <t xml:space="preserve">Ks. Marcin Lewczuk z parafii 
w Werbkowicach, dojedzie w piątek </t>
  </si>
  <si>
    <t xml:space="preserve">Cygan Henryka </t>
  </si>
  <si>
    <t xml:space="preserve">nie</t>
  </si>
  <si>
    <t xml:space="preserve">Juszczuk Roman</t>
  </si>
  <si>
    <t xml:space="preserve">Kicun Helena</t>
  </si>
  <si>
    <t xml:space="preserve">50+</t>
  </si>
  <si>
    <t xml:space="preserve">Mucha Wacław</t>
  </si>
  <si>
    <t xml:space="preserve">Otręba Jadwiga</t>
  </si>
  <si>
    <t xml:space="preserve">Stopyra Dariusz i Katarzyna + dziecko Franuś</t>
  </si>
  <si>
    <t xml:space="preserve">Lublin Królewska 4</t>
  </si>
  <si>
    <t xml:space="preserve">ks. Koman Zbigniew - od piątku</t>
  </si>
  <si>
    <t xml:space="preserve">Błaszczak Andrzej i Beata</t>
  </si>
  <si>
    <t xml:space="preserve">Celejewski Andrzej</t>
  </si>
  <si>
    <t xml:space="preserve">chory na serce, cukrzycz.</t>
  </si>
  <si>
    <t xml:space="preserve">Kamiński Stanisław i Teresa </t>
  </si>
  <si>
    <t xml:space="preserve">Po operacji kolana </t>
  </si>
  <si>
    <t xml:space="preserve">z Celejewskim</t>
  </si>
  <si>
    <t xml:space="preserve">Rozpędowski Bogdan i Krystyna</t>
  </si>
  <si>
    <t xml:space="preserve">Topolan Krzysztof i Danuta</t>
  </si>
  <si>
    <t xml:space="preserve">z Błaszczakiem</t>
  </si>
  <si>
    <t xml:space="preserve">Warsz Krzysztof i Anna</t>
  </si>
  <si>
    <t xml:space="preserve">wózek inwalidzki</t>
  </si>
  <si>
    <t xml:space="preserve">Lublin Pallotyni 1</t>
  </si>
  <si>
    <t xml:space="preserve">Piątkowski Kazimierz i Elżbieta</t>
  </si>
  <si>
    <t xml:space="preserve">Kwieciński Paweł i Agata</t>
  </si>
  <si>
    <t xml:space="preserve">Kwieciński Janusz i Mirosława</t>
  </si>
  <si>
    <t xml:space="preserve">kłopoty z chodzeniem – 80 lat</t>
  </si>
  <si>
    <t xml:space="preserve">Romanowski Darek i Lidia</t>
  </si>
  <si>
    <t xml:space="preserve">Karczewska Anna</t>
  </si>
  <si>
    <t xml:space="preserve">Ścirka Tomek i Aneta + niemowlę</t>
  </si>
  <si>
    <t xml:space="preserve">niania Ścirków</t>
  </si>
  <si>
    <t xml:space="preserve">Lublin Pallotyni 2</t>
  </si>
  <si>
    <t xml:space="preserve">Abramowicz Sergiej</t>
  </si>
  <si>
    <t xml:space="preserve">Bojarska Maria + małe dziecko (Jakub)</t>
  </si>
  <si>
    <t xml:space="preserve">Jedzie bez męża, pokój razem
 z Agnieszką Topolan</t>
  </si>
  <si>
    <t xml:space="preserve">Gębala Stanisław i Wioletta</t>
  </si>
  <si>
    <t xml:space="preserve">Kłopotowski Andrzej - od piątku</t>
  </si>
  <si>
    <t xml:space="preserve">Łebek Jakub i Bibiana</t>
  </si>
  <si>
    <t xml:space="preserve">Topolan Agnieszka</t>
  </si>
  <si>
    <t xml:space="preserve">Pokój razem z Marią Bojarską, to jej siostra</t>
  </si>
  <si>
    <t xml:space="preserve">Lublin Pallotyni 3</t>
  </si>
  <si>
    <t xml:space="preserve">Wasilewscy Jan i  Joanna</t>
  </si>
  <si>
    <t xml:space="preserve">Pulińscy Ryszard i Jadwiga</t>
  </si>
  <si>
    <t xml:space="preserve">Czerwiński Rafał</t>
  </si>
  <si>
    <t xml:space="preserve">Lublin Poczekajka 1</t>
  </si>
  <si>
    <t xml:space="preserve">Łupina Tomasz i Dorota</t>
  </si>
  <si>
    <t xml:space="preserve">Próchniak Jerzy i Teresa</t>
  </si>
  <si>
    <t xml:space="preserve">z Łupinami</t>
  </si>
  <si>
    <t xml:space="preserve">Pietryga Jerzy i Genowefa</t>
  </si>
  <si>
    <t xml:space="preserve">Charytanowicz Bożena</t>
  </si>
  <si>
    <t xml:space="preserve">Fariaszewska Teresa</t>
  </si>
  <si>
    <t xml:space="preserve">Lublin Poczekajka 2</t>
  </si>
  <si>
    <t xml:space="preserve">ks. Zachara Maciej</t>
  </si>
  <si>
    <t xml:space="preserve">Hołowiecki Stanisław i Beata </t>
  </si>
  <si>
    <t xml:space="preserve">bez wyżywienia</t>
  </si>
  <si>
    <t xml:space="preserve">Pakuła Piotr i Beata</t>
  </si>
  <si>
    <t xml:space="preserve">Dąbrowski Piotr</t>
  </si>
  <si>
    <t xml:space="preserve">Podłuski Jarosław i Iwona</t>
  </si>
  <si>
    <t xml:space="preserve">Kudelski Jacek i Kamila</t>
  </si>
  <si>
    <t xml:space="preserve">Łupina Iwona</t>
  </si>
  <si>
    <t xml:space="preserve">Lublin Poczekajka 3</t>
  </si>
  <si>
    <t xml:space="preserve">ks. Kwiatkowski Krzysztof - od piątku</t>
  </si>
  <si>
    <t xml:space="preserve">Tak</t>
  </si>
  <si>
    <t xml:space="preserve">Chinek Tomasz i Jolanta</t>
  </si>
  <si>
    <t xml:space="preserve">Tłuczek Mariusz i Beata</t>
  </si>
  <si>
    <t xml:space="preserve">Wojciechowscy Adam i Alicja</t>
  </si>
  <si>
    <t xml:space="preserve">razem z Kamilą</t>
  </si>
  <si>
    <t xml:space="preserve">Lublin Poczekajka 4</t>
  </si>
  <si>
    <t xml:space="preserve">Hypś Sławek i Magda - od piątku</t>
  </si>
  <si>
    <t xml:space="preserve">własny</t>
  </si>
  <si>
    <t xml:space="preserve">Kołodziejczyk Adam i Kinga</t>
  </si>
  <si>
    <t xml:space="preserve">Baran Gosia</t>
  </si>
  <si>
    <t xml:space="preserve">Kossowski Władysław</t>
  </si>
  <si>
    <t xml:space="preserve">Bartnik Natalka</t>
  </si>
  <si>
    <t xml:space="preserve">kłopoty z chodzeniem – niepeł.</t>
  </si>
  <si>
    <t xml:space="preserve">Górna Lidka</t>
  </si>
  <si>
    <t xml:space="preserve">Boguszewscy Mikołaj i Asia + małe dziecko - od piątku</t>
  </si>
  <si>
    <t xml:space="preserve">Wójcik Kasia - niania Boguszewskich - od piątku</t>
  </si>
  <si>
    <t xml:space="preserve">Słowińscy Mateusz i Kasia + dziecko</t>
  </si>
  <si>
    <t xml:space="preserve">Hołowiecki Jasiek – nianiek Słowińskich</t>
  </si>
  <si>
    <t xml:space="preserve">Klocek Dominik i Dominika z niemowlęciem</t>
  </si>
  <si>
    <t xml:space="preserve">Klocek Asia  – niania Klocków</t>
  </si>
  <si>
    <t xml:space="preserve">Lublin Poczekajka 5</t>
  </si>
  <si>
    <t xml:space="preserve">Danilewicz Damian i Aleksandra + niemowlę (Klara) </t>
  </si>
  <si>
    <t xml:space="preserve">Matka karmiąca, cukrzyca </t>
  </si>
  <si>
    <t xml:space="preserve">Danilewicz Darek - nianiek Danilewiczów</t>
  </si>
  <si>
    <t xml:space="preserve">Marcinek Michał i Magdalena - od piątku</t>
  </si>
  <si>
    <t xml:space="preserve">Pawlik Piotr i Katarzyna + niemowlę (Maria) </t>
  </si>
  <si>
    <t xml:space="preserve">Matka karmiąca </t>
  </si>
  <si>
    <t xml:space="preserve">niania Pawlik Zofia </t>
  </si>
  <si>
    <t xml:space="preserve">Rusiński Łukasz i Maria + niemowlę i dziecko (Zofia i Gabriela) </t>
  </si>
  <si>
    <t xml:space="preserve">niania Rusińskich Rybak Barbara </t>
  </si>
  <si>
    <t xml:space="preserve">Sędzielewski Mateusz </t>
  </si>
  <si>
    <t xml:space="preserve">Tkaczyk Krystian</t>
  </si>
  <si>
    <t xml:space="preserve">Lublin Poczekajka 6</t>
  </si>
  <si>
    <t xml:space="preserve">Dziduch Mateusz i Martyna</t>
  </si>
  <si>
    <t xml:space="preserve">Ziemba Maciej i Paulina + dziecko - od piątku</t>
  </si>
  <si>
    <t xml:space="preserve">Rusińska Ania - niania Ziembów - od piątku</t>
  </si>
  <si>
    <t xml:space="preserve">Michalski Marek</t>
  </si>
  <si>
    <t xml:space="preserve">razem z Dziduchami</t>
  </si>
  <si>
    <t xml:space="preserve">Wójtowicz Magda</t>
  </si>
  <si>
    <t xml:space="preserve">Wesołowski Beniamin</t>
  </si>
  <si>
    <t xml:space="preserve">razem z Wójtowicz</t>
  </si>
  <si>
    <t xml:space="preserve">Mateja Tomasz</t>
  </si>
  <si>
    <t xml:space="preserve">Lublin Poczekajka 7</t>
  </si>
  <si>
    <t xml:space="preserve">Szwałek Adam i Katarzyna</t>
  </si>
  <si>
    <t xml:space="preserve">Sanko Marina</t>
  </si>
  <si>
    <t xml:space="preserve">20+</t>
  </si>
  <si>
    <t xml:space="preserve">ze Szwałkami</t>
  </si>
  <si>
    <t xml:space="preserve">Skapets Konstantin</t>
  </si>
  <si>
    <t xml:space="preserve">Ścisło Anna</t>
  </si>
  <si>
    <t xml:space="preserve">30+</t>
  </si>
  <si>
    <t xml:space="preserve">Wesołowski Tomasz</t>
  </si>
  <si>
    <t xml:space="preserve">Lublin Poczekajka 8</t>
  </si>
  <si>
    <t xml:space="preserve">Ojciec Leopold</t>
  </si>
  <si>
    <t xml:space="preserve">Wośko Dominik - od piątku</t>
  </si>
  <si>
    <t xml:space="preserve">Kielar Beata</t>
  </si>
  <si>
    <t xml:space="preserve">Mazur Przemysław i Anna</t>
  </si>
  <si>
    <t xml:space="preserve">Shkurapet Kirill i Veronika 
+ niemowlę - od piątku</t>
  </si>
  <si>
    <t xml:space="preserve">Yugay Elżbieta - od piątku</t>
  </si>
  <si>
    <t xml:space="preserve">Lublin Poczekajka 9</t>
  </si>
  <si>
    <t xml:space="preserve">Szczęch Jan</t>
  </si>
  <si>
    <t xml:space="preserve">brak</t>
  </si>
  <si>
    <t xml:space="preserve">Domurad Filip</t>
  </si>
  <si>
    <t xml:space="preserve">Lublin Różańcowa 1</t>
  </si>
  <si>
    <t xml:space="preserve">Dzioch Ryszard i Iwona</t>
  </si>
  <si>
    <t xml:space="preserve">Drozd Mirosław</t>
  </si>
  <si>
    <t xml:space="preserve">z Dziochami</t>
  </si>
  <si>
    <t xml:space="preserve">Sieńko Józef i Ewa</t>
  </si>
  <si>
    <t xml:space="preserve">Dzioch Jarek i Kinga + niemowlę + dziecko</t>
  </si>
  <si>
    <t xml:space="preserve">Sieńko Wiktoria - niania Dziochów</t>
  </si>
  <si>
    <t xml:space="preserve">Strużek Justyna</t>
  </si>
  <si>
    <t xml:space="preserve">zastępczo "Pod Bocianem"</t>
  </si>
  <si>
    <t xml:space="preserve">z Sieńkami</t>
  </si>
  <si>
    <t xml:space="preserve">Lublin Różańcowa 2</t>
  </si>
  <si>
    <t xml:space="preserve">Pergoł Michał i Katarzyna + 1 roczne dziecko (Michalina) + Filip (8 lat) </t>
  </si>
  <si>
    <t xml:space="preserve">Pergoł Mikołaj</t>
  </si>
  <si>
    <t xml:space="preserve">Wypych Agnieszka</t>
  </si>
  <si>
    <t xml:space="preserve">około 40</t>
  </si>
  <si>
    <t xml:space="preserve">Grabowski Andrzej</t>
  </si>
  <si>
    <t xml:space="preserve">być może</t>
  </si>
  <si>
    <t xml:space="preserve">Juchniewicz Grzegorz</t>
  </si>
  <si>
    <t xml:space="preserve">Wrona Robert</t>
  </si>
  <si>
    <t xml:space="preserve">40+</t>
  </si>
  <si>
    <t xml:space="preserve">Lublin Salezjanie 1</t>
  </si>
  <si>
    <t xml:space="preserve">Jamróz Marek i Klara </t>
  </si>
  <si>
    <t xml:space="preserve">Klara w ciąży</t>
  </si>
  <si>
    <t xml:space="preserve">Kozłowscy Ernest i Sylwia + 1 niemow.</t>
  </si>
  <si>
    <t xml:space="preserve">Sylwia w ciąży</t>
  </si>
  <si>
    <t xml:space="preserve">Nieścioruk Wojciech i Anna + 1 niemow. + 1 dziecko większe</t>
  </si>
  <si>
    <t xml:space="preserve">Piaseccy Tomasz i Monika + 1 niemow.</t>
  </si>
  <si>
    <t xml:space="preserve">Podsiadło Kasia</t>
  </si>
  <si>
    <t xml:space="preserve">Rojek Anna </t>
  </si>
  <si>
    <t xml:space="preserve">Lublin Salezjanie 2</t>
  </si>
  <si>
    <t xml:space="preserve">Kopyciński Henryk i Elżbieta</t>
  </si>
  <si>
    <t xml:space="preserve">Transport z Żołyniakami </t>
  </si>
  <si>
    <t xml:space="preserve">Żołyniak Krzysztof i Monika</t>
  </si>
  <si>
    <t xml:space="preserve">stwardnienie rozsiane</t>
  </si>
  <si>
    <t xml:space="preserve">Niedźwiedź Andrzej</t>
  </si>
  <si>
    <t xml:space="preserve">Lublin Św. Agnieszka 1</t>
  </si>
  <si>
    <t xml:space="preserve">Ceglarski Marcin i Beata</t>
  </si>
  <si>
    <t xml:space="preserve">Kusyk Ewa</t>
  </si>
  <si>
    <t xml:space="preserve">nie, może z kims</t>
  </si>
  <si>
    <t xml:space="preserve">Pluta Andrzej i Ewa</t>
  </si>
  <si>
    <t xml:space="preserve">TAK</t>
  </si>
  <si>
    <t xml:space="preserve">Rybak Paweł i Agnieszka</t>
  </si>
  <si>
    <t xml:space="preserve">Sędzielewski Robert i Monika</t>
  </si>
  <si>
    <t xml:space="preserve">Świtacz Elżbieta</t>
  </si>
  <si>
    <t xml:space="preserve">nie, może z kimś</t>
  </si>
  <si>
    <t xml:space="preserve">Wesołowski Jacek i Katarzyna</t>
  </si>
  <si>
    <t xml:space="preserve">Żurek Adam i Dorota - od piątku</t>
  </si>
  <si>
    <t xml:space="preserve">Lublin Św. Antoni</t>
  </si>
  <si>
    <t xml:space="preserve">ks. Michał Szuba</t>
  </si>
  <si>
    <t xml:space="preserve">około 35</t>
  </si>
  <si>
    <t xml:space="preserve">tak </t>
  </si>
  <si>
    <t xml:space="preserve">Wrona Robert i Anna</t>
  </si>
  <si>
    <t xml:space="preserve">Borysiuk Paweł i Monika</t>
  </si>
  <si>
    <t xml:space="preserve">Ryś Łukasz i Ewa</t>
  </si>
  <si>
    <t xml:space="preserve">Lublin Św. Krzyż</t>
  </si>
  <si>
    <t xml:space="preserve">Kurpiel Andrzej i Elżbieta</t>
  </si>
  <si>
    <t xml:space="preserve">Herda Artur i Justyna + dziecko Tobiasz</t>
  </si>
  <si>
    <t xml:space="preserve">Bogacz Ryszard i Maria</t>
  </si>
  <si>
    <t xml:space="preserve">60+</t>
  </si>
  <si>
    <t xml:space="preserve">Lubartów 1</t>
  </si>
  <si>
    <t xml:space="preserve">Iwanek Janusz</t>
  </si>
  <si>
    <t xml:space="preserve">Kołodyński Wacław i Barbara</t>
  </si>
  <si>
    <t xml:space="preserve">Nakonieczna Joanna</t>
  </si>
  <si>
    <t xml:space="preserve">Szczepaniak Marian</t>
  </si>
  <si>
    <t xml:space="preserve">Wasak Leszek i Anna</t>
  </si>
  <si>
    <t xml:space="preserve">Lubartów 2</t>
  </si>
  <si>
    <t xml:space="preserve">Budzyński Jerzy i Ilona</t>
  </si>
  <si>
    <t xml:space="preserve">Matwiejczyk Elżbieta</t>
  </si>
  <si>
    <t xml:space="preserve"> Tak razem z Budzyńskimi</t>
  </si>
  <si>
    <t xml:space="preserve">Zdunek Małgorzata</t>
  </si>
  <si>
    <t xml:space="preserve">tak - razem z Budzyńskimi</t>
  </si>
  <si>
    <t xml:space="preserve">Lubartów 3</t>
  </si>
  <si>
    <t xml:space="preserve">Rola Zbigniew i Kazimiera</t>
  </si>
  <si>
    <t xml:space="preserve">Kosik Barbara</t>
  </si>
  <si>
    <t xml:space="preserve">Piliszko Jadwiga</t>
  </si>
  <si>
    <t xml:space="preserve">Topyła Mariusz</t>
  </si>
  <si>
    <t xml:space="preserve">Drzewiecka Emilia</t>
  </si>
  <si>
    <t xml:space="preserve">Łęczna 1</t>
  </si>
  <si>
    <t xml:space="preserve">Pluta Marek i Agnieszka</t>
  </si>
  <si>
    <t xml:space="preserve">Raczkowski Janusz i Irena</t>
  </si>
  <si>
    <t xml:space="preserve">tak z Kędzierskimi</t>
  </si>
  <si>
    <t xml:space="preserve">Kędzierski Krysztof i Elżbieta</t>
  </si>
  <si>
    <t xml:space="preserve">Romaniuk Barbara</t>
  </si>
  <si>
    <t xml:space="preserve">Kramek Maria</t>
  </si>
  <si>
    <t xml:space="preserve">Łęczna 2</t>
  </si>
  <si>
    <t xml:space="preserve">Świecak Irena</t>
  </si>
  <si>
    <t xml:space="preserve">wdowa</t>
  </si>
  <si>
    <t xml:space="preserve">z I Łęczną</t>
  </si>
  <si>
    <t xml:space="preserve">Łęczna 3</t>
  </si>
  <si>
    <t xml:space="preserve">Kot Marcin i Katarzyna + niemowlę i większe dziecko</t>
  </si>
  <si>
    <t xml:space="preserve">Kramek Weronika - niania Kotów</t>
  </si>
  <si>
    <t xml:space="preserve">tak z Kotami</t>
  </si>
  <si>
    <t xml:space="preserve">Opole 1</t>
  </si>
  <si>
    <t xml:space="preserve">Janoszczyk Sławomir i Anna</t>
  </si>
  <si>
    <t xml:space="preserve">Śledzik Andrzej i Dorota</t>
  </si>
  <si>
    <t xml:space="preserve">tak- razem z Janoszczykami</t>
  </si>
  <si>
    <t xml:space="preserve">Skorek Henryka</t>
  </si>
  <si>
    <t xml:space="preserve">Opole 2</t>
  </si>
  <si>
    <t xml:space="preserve">Binięda Ewelina</t>
  </si>
  <si>
    <t xml:space="preserve">Buza Sebastian</t>
  </si>
  <si>
    <t xml:space="preserve">Ciostek Regina</t>
  </si>
  <si>
    <t xml:space="preserve">Drański Piotr</t>
  </si>
  <si>
    <t xml:space="preserve">Poniatowa</t>
  </si>
  <si>
    <t xml:space="preserve">nie jedzie </t>
  </si>
  <si>
    <t xml:space="preserve">Zamość Karolówka 1</t>
  </si>
  <si>
    <t xml:space="preserve">ks. Feresz Jarosław - bez noclegu</t>
  </si>
  <si>
    <t xml:space="preserve">Topolski Krzysztof i Bernadetta</t>
  </si>
  <si>
    <t xml:space="preserve">Wojtas Piotr i Dominika z niemowlakiem </t>
  </si>
  <si>
    <t xml:space="preserve">Bartnik Ewa </t>
  </si>
  <si>
    <t xml:space="preserve">Gierszon Joanna </t>
  </si>
  <si>
    <t xml:space="preserve">Kurczyńska Maria </t>
  </si>
  <si>
    <t xml:space="preserve">kłopoty z chodzeniem</t>
  </si>
  <si>
    <t xml:space="preserve">Kotulska Anna - bez noclegu</t>
  </si>
  <si>
    <t xml:space="preserve">bez noclegu </t>
  </si>
  <si>
    <t xml:space="preserve">Zamość Karolówka 2</t>
  </si>
  <si>
    <t xml:space="preserve">Krasinkiewicz Dorota + dziecko większe</t>
  </si>
  <si>
    <t xml:space="preserve">40 +</t>
  </si>
  <si>
    <t xml:space="preserve">Nowosad Mikołaj - bez noclegu i wyżywienia</t>
  </si>
  <si>
    <t xml:space="preserve">bez noclegu i wyżywienia</t>
  </si>
  <si>
    <t xml:space="preserve">Nowosad Sebastian i  Małgorzata - bez noclegu i wyżywienia</t>
  </si>
  <si>
    <t xml:space="preserve">Szopa Artur i Maria - bez noclegu</t>
  </si>
  <si>
    <t xml:space="preserve">Zamość Katedralna 1</t>
  </si>
  <si>
    <t xml:space="preserve">Chilewicz Elżbieta</t>
  </si>
  <si>
    <t xml:space="preserve">z Kowalczyk</t>
  </si>
  <si>
    <t xml:space="preserve">Kłyż Kamil - bez noclegu</t>
  </si>
  <si>
    <t xml:space="preserve">Kowalczyk Adam i Agnieszka</t>
  </si>
  <si>
    <t xml:space="preserve">Dziuba Elżbieta</t>
  </si>
  <si>
    <t xml:space="preserve">Zamość Katedralna 2</t>
  </si>
  <si>
    <t xml:space="preserve">Niećko Dariusz</t>
  </si>
  <si>
    <t xml:space="preserve">Szłoda Nina</t>
  </si>
  <si>
    <t xml:space="preserve">Zawiślak Marek i Katarzyna</t>
  </si>
  <si>
    <t xml:space="preserve">Goście: Obsza</t>
  </si>
  <si>
    <t xml:space="preserve">brak zgłoszeń</t>
  </si>
  <si>
    <t xml:space="preserve">Goście: brat ks. Komana</t>
  </si>
  <si>
    <t xml:space="preserve">Koman Jan -  tylko w sobotę, bez noclegu, posiłki tak</t>
  </si>
  <si>
    <t xml:space="preserve">Goście: Bronowice 10</t>
  </si>
  <si>
    <t xml:space="preserve">Serafin Marcin i Lilia - Marcin do piątku</t>
  </si>
  <si>
    <t xml:space="preserve">Ciebiera Sebastian i Weronika - od piątku</t>
  </si>
  <si>
    <t xml:space="preserve">Zając Gabriela</t>
  </si>
  <si>
    <t xml:space="preserve">Goście: Królewska 16</t>
  </si>
  <si>
    <t xml:space="preserve">Wesołowski Marcin</t>
  </si>
  <si>
    <t xml:space="preserve">Goście: LSM Lublin</t>
  </si>
  <si>
    <t xml:space="preserve">Puzniak Damian i Paulina</t>
  </si>
  <si>
    <t xml:space="preserve">Goście: Królewska 13</t>
  </si>
  <si>
    <t xml:space="preserve">Borsuk Maria - od soboty</t>
  </si>
  <si>
    <t xml:space="preserve">id</t>
  </si>
  <si>
    <t xml:space="preserve">kondygnacja – nr pokoju lub il pokoi</t>
  </si>
  <si>
    <t xml:space="preserve">ilość tapczanów 1-os</t>
  </si>
  <si>
    <t xml:space="preserve">można dostawić</t>
  </si>
  <si>
    <t xml:space="preserve">razem il osób</t>
  </si>
  <si>
    <t xml:space="preserve">przydział</t>
  </si>
  <si>
    <t xml:space="preserve">nazwiska zakwaterowanych</t>
  </si>
  <si>
    <t xml:space="preserve">ilość os zakwaterowana</t>
  </si>
  <si>
    <t xml:space="preserve">wolne łóżka</t>
  </si>
  <si>
    <t xml:space="preserve">wspólnota</t>
  </si>
  <si>
    <t xml:space="preserve">bud. A parter - p.1</t>
  </si>
  <si>
    <t xml:space="preserve">bud. A parter - p.2</t>
  </si>
  <si>
    <t xml:space="preserve">bud. A parter - p.3</t>
  </si>
  <si>
    <t xml:space="preserve">bud. A parter - p.4</t>
  </si>
  <si>
    <t xml:space="preserve">bud. A parter - p.5</t>
  </si>
  <si>
    <t xml:space="preserve">bud. A 1 piętro - p.10</t>
  </si>
  <si>
    <t xml:space="preserve">bud. A 1 piętro - p.11</t>
  </si>
  <si>
    <t xml:space="preserve">bud. A 1 piętro - p.12</t>
  </si>
  <si>
    <t xml:space="preserve">bud. A 1 piętro - p.13</t>
  </si>
  <si>
    <t xml:space="preserve">bud. A 1 piętro - p.14</t>
  </si>
  <si>
    <t xml:space="preserve">bud. A 1 piętro - p.15</t>
  </si>
  <si>
    <t xml:space="preserve">bud. A 1 piętro - p.16</t>
  </si>
  <si>
    <t xml:space="preserve">bud. A 2 piętro - p.20</t>
  </si>
  <si>
    <t xml:space="preserve">bud. A 2 piętro - p.21</t>
  </si>
  <si>
    <t xml:space="preserve">bud. A 2 piętro - p.22</t>
  </si>
  <si>
    <t xml:space="preserve">bud. A 2 piętro - p.23</t>
  </si>
  <si>
    <t xml:space="preserve">bud. A 2 piętro - p.24</t>
  </si>
  <si>
    <t xml:space="preserve">bud. A 2 piętro - p.25</t>
  </si>
  <si>
    <t xml:space="preserve">bud. A 2 piętro - p.26</t>
  </si>
  <si>
    <t xml:space="preserve">bud. A 3 piętro - p.30</t>
  </si>
  <si>
    <t xml:space="preserve">bud. A 3 piętro - p.31</t>
  </si>
  <si>
    <t xml:space="preserve">bud. A 3 piętro - p.32</t>
  </si>
  <si>
    <t xml:space="preserve">bud. A 3 piętro - p.33</t>
  </si>
  <si>
    <t xml:space="preserve">bud. B 1 piętro - p.10</t>
  </si>
  <si>
    <t xml:space="preserve">bud. B 1 piętro - p.11</t>
  </si>
  <si>
    <t xml:space="preserve">bud. B 1 piętro - p.12</t>
  </si>
  <si>
    <t xml:space="preserve">bud. B 1 piętro - p.13</t>
  </si>
  <si>
    <t xml:space="preserve">bud. B 2 piętro - p.21</t>
  </si>
  <si>
    <t xml:space="preserve">bud. B 2 piętro - p.22</t>
  </si>
  <si>
    <t xml:space="preserve">bud. B 2 piętro - p.23</t>
  </si>
  <si>
    <t xml:space="preserve">bud. B 2 piętro - p.24</t>
  </si>
  <si>
    <t xml:space="preserve">bud. B 2 piętro - p.25</t>
  </si>
  <si>
    <t xml:space="preserve">bud. B 2 piętro - p.26</t>
  </si>
  <si>
    <t xml:space="preserve">bud. B 2 piętro - p.27</t>
  </si>
  <si>
    <t xml:space="preserve">bud. B 2 piętro - p.28</t>
  </si>
  <si>
    <t xml:space="preserve">bud. B 2 piętro - p.29</t>
  </si>
  <si>
    <t xml:space="preserve">Domek nr 1 - 
na parterze </t>
  </si>
  <si>
    <t xml:space="preserve">Domek nr 2 - 
na parterze</t>
  </si>
  <si>
    <t xml:space="preserve">Domek nr 3 - 
na piętrze</t>
  </si>
  <si>
    <t xml:space="preserve">Domek nr 4 - 
na piętrze</t>
  </si>
  <si>
    <t xml:space="preserve">Domek nr 5 - dwupoziomowy</t>
  </si>
  <si>
    <t xml:space="preserve">Domek nr 6 - 
(za budynkiem B)</t>
  </si>
  <si>
    <t xml:space="preserve">kondygnacja - nr pokoju lub il pokoi</t>
  </si>
  <si>
    <t xml:space="preserve">łóżko pojedyncze</t>
  </si>
  <si>
    <t xml:space="preserve">ilość tapczanów 2-os</t>
  </si>
  <si>
    <t xml:space="preserve">łóżko duże</t>
  </si>
  <si>
    <t xml:space="preserve">max il osób w pokoju</t>
  </si>
  <si>
    <t xml:space="preserve">Margol Anna - p. nr 1 </t>
  </si>
  <si>
    <t xml:space="preserve">Margol Anna - p. nr 2</t>
  </si>
  <si>
    <t xml:space="preserve">Margol Anna - p. nr 3</t>
  </si>
  <si>
    <t xml:space="preserve">Margol Anna - p. nr 4</t>
  </si>
  <si>
    <t xml:space="preserve">Margol Anna - p. nr 5</t>
  </si>
  <si>
    <t xml:space="preserve">Margol Anna - p. nr 6</t>
  </si>
  <si>
    <t xml:space="preserve">Energetyk p. 104</t>
  </si>
  <si>
    <t xml:space="preserve">Energetyk p. 105</t>
  </si>
  <si>
    <t xml:space="preserve">Energetyk p. 108</t>
  </si>
  <si>
    <t xml:space="preserve">Energetyk p. 109</t>
  </si>
  <si>
    <t xml:space="preserve">Energetyk p. 110</t>
  </si>
  <si>
    <t xml:space="preserve">Energetyk p. 111</t>
  </si>
  <si>
    <t xml:space="preserve">Energetyk p. 112</t>
  </si>
  <si>
    <t xml:space="preserve">Energetyk p. 113</t>
  </si>
  <si>
    <t xml:space="preserve">Energetyk p. 401</t>
  </si>
  <si>
    <t xml:space="preserve">Energetyk p. 402</t>
  </si>
  <si>
    <t xml:space="preserve">Energetyk p. 403</t>
  </si>
  <si>
    <t xml:space="preserve">Energetyk p. 404</t>
  </si>
  <si>
    <t xml:space="preserve">Energetyk p. 405</t>
  </si>
  <si>
    <t xml:space="preserve">Energetyk p. 406</t>
  </si>
  <si>
    <t xml:space="preserve">Energetyk p. 407</t>
  </si>
  <si>
    <t xml:space="preserve">Energetyk p. 408</t>
  </si>
  <si>
    <t xml:space="preserve">Energetyk p. 4xx</t>
  </si>
  <si>
    <t xml:space="preserve">Energetyk p. 413</t>
  </si>
  <si>
    <t xml:space="preserve">Energetyk p. 423</t>
  </si>
  <si>
    <t xml:space="preserve">Energetyk p. 424</t>
  </si>
  <si>
    <t xml:space="preserve">Energetyk p. 411</t>
  </si>
  <si>
    <t xml:space="preserve">Energetyk p. 412</t>
  </si>
  <si>
    <t xml:space="preserve">Górnik Barbara - 
domek nr 1</t>
  </si>
  <si>
    <t xml:space="preserve">Górnik Barbara - 
domek nr 2</t>
  </si>
  <si>
    <t xml:space="preserve">Pod Bocianem - nr 1 (piętro)</t>
  </si>
  <si>
    <t xml:space="preserve">Pod Bocianem - nr 2 (piętro)</t>
  </si>
  <si>
    <t xml:space="preserve">Pod Bocianem - nr 3 (piętro)</t>
  </si>
  <si>
    <t xml:space="preserve">Pod Bocianem - nr 4 (piętro)</t>
  </si>
  <si>
    <t xml:space="preserve">Pod Bocianem - nr 5 (piętro)</t>
  </si>
  <si>
    <t xml:space="preserve">Pod Bocianem - nr 6 (piętro)</t>
  </si>
  <si>
    <t xml:space="preserve">Pod Bocianem - nr 7 (piętro)</t>
  </si>
  <si>
    <t xml:space="preserve">Pod Bocianem - nr 8 (piętro)</t>
  </si>
  <si>
    <t xml:space="preserve">Pod Bocianem - nr 9 (piętro)</t>
  </si>
  <si>
    <t xml:space="preserve">Pod Bocianem - nr 10 (piętro)</t>
  </si>
  <si>
    <t xml:space="preserve">Pod Bocianem - nr 11 (piętro)</t>
  </si>
  <si>
    <t xml:space="preserve">Pod Bocianem - nr 12 (piętro)</t>
  </si>
  <si>
    <t xml:space="preserve">Pod Bocianem - nr 14 (piętro)</t>
  </si>
  <si>
    <t xml:space="preserve">Pod Bocianem - nr 15 (parter)</t>
  </si>
  <si>
    <t xml:space="preserve">Pod Bocianem - nr 16 (parter)</t>
  </si>
  <si>
    <t xml:space="preserve">Pod Bocianem - nr 17 (parter)</t>
  </si>
  <si>
    <t xml:space="preserve">Pod Bocianem - nr 18 (parter)</t>
  </si>
  <si>
    <t xml:space="preserve">Pod Bocianem - nr 19 (parter)</t>
  </si>
  <si>
    <t xml:space="preserve">Pod Bocianem - nr 20 (parter)</t>
  </si>
  <si>
    <t xml:space="preserve">Pod Bocianem - nr 21 (parter)</t>
  </si>
  <si>
    <t xml:space="preserve">Pod Bocianem - nr 22 (parter)</t>
  </si>
  <si>
    <t xml:space="preserve">Nowosad Wiesława_1</t>
  </si>
  <si>
    <t xml:space="preserve">Nowosad Wiesława_2</t>
  </si>
  <si>
    <t xml:space="preserve">Nowosad Wiesława_3</t>
  </si>
  <si>
    <t xml:space="preserve">Margol Cecylia - p. nr 1 (parter)</t>
  </si>
  <si>
    <t xml:space="preserve">Margol Cecylia - p. nr 2 (parter)</t>
  </si>
  <si>
    <t xml:space="preserve">Margol Cecylia - p. nr 3 (piętro)</t>
  </si>
  <si>
    <t xml:space="preserve">Margol Cecylia - p. nr 4 (piętro)</t>
  </si>
  <si>
    <t xml:space="preserve">Margol Cecylia - p. nr 5 (parter)</t>
  </si>
  <si>
    <t xml:space="preserve">Lucyna Truszkowska - p. nr 4 (parter wejście od zewn.)</t>
  </si>
  <si>
    <t xml:space="preserve">Lucyna Truszkowska - p. nr 1 (piętro)</t>
  </si>
  <si>
    <t xml:space="preserve">Lucyna Truszkowska - p. nr 2 (piętro)</t>
  </si>
  <si>
    <t xml:space="preserve">Lucyna Truszkowska - p. nr 3 (piętro)</t>
  </si>
  <si>
    <t xml:space="preserve">Lucyna Truszkowska - p. nr 5 (parter)</t>
  </si>
  <si>
    <t xml:space="preserve">Lucyna Truszkowska - p. nr 6 (parter)</t>
  </si>
  <si>
    <t xml:space="preserve">Lucyna Truszkowska - p. nr 14</t>
  </si>
  <si>
    <t xml:space="preserve">Lucyna Truszkowska - p. nr 7</t>
  </si>
  <si>
    <t xml:space="preserve">awaria ogrzewania</t>
  </si>
  <si>
    <t xml:space="preserve">Lucyna Truszkowska - p. nr 8</t>
  </si>
  <si>
    <t xml:space="preserve">Olszewska Halina i Krzysztof - nr 1 (1 piętro)</t>
  </si>
  <si>
    <t xml:space="preserve">Olszewska Halina i Krzysztof - nr 2 (1 piętro)</t>
  </si>
  <si>
    <t xml:space="preserve">Olszewska Halina i Krzysztof - nr 4 (2 piętro)</t>
  </si>
  <si>
    <t xml:space="preserve">Olszewska Halina i Krzysztof - nr 5 (2 piętro)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</si>
</sst>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15]General"/>
    <numFmt numFmtId="166" formatCode="General"/>
    <numFmt numFmtId="167" formatCode="@"/>
    <numFmt numFmtId="168" formatCode="#,##0.00&quot; zł&quot;"/>
  </numFmts>
  <fonts count="25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238"/>
    </font>
    <font>
      <sz val="10"/>
      <color rgb="FFFF0000"/>
      <name val="Calibri"/>
      <family val="2"/>
      <charset val="238"/>
    </font>
    <font>
      <sz val="10"/>
      <name val="Calibri"/>
      <family val="2"/>
      <charset val="238"/>
    </font>
    <font>
      <b val="true"/>
      <sz val="10"/>
      <name val="Calibri"/>
      <family val="2"/>
      <charset val="238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9.5"/>
      <name val="Calibri"/>
      <family val="2"/>
      <charset val="238"/>
    </font>
    <font>
      <sz val="11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name val="Calibri"/>
      <family val="2"/>
      <charset val="1"/>
    </font>
    <font>
      <b val="true"/>
      <sz val="10"/>
      <color rgb="FF000000"/>
      <name val="Calibri"/>
      <family val="2"/>
      <charset val="238"/>
    </font>
    <font>
      <sz val="10"/>
      <color rgb="FF00B050"/>
      <name val="Calibri"/>
      <family val="2"/>
      <charset val="238"/>
    </font>
    <font>
      <sz val="10"/>
      <color rgb="FF00B050"/>
      <name val="Calibri"/>
      <family val="2"/>
      <charset val="1"/>
    </font>
    <font>
      <sz val="10"/>
      <color rgb="FFFF0000"/>
      <name val="Calibri"/>
      <family val="2"/>
      <charset val="1"/>
    </font>
    <font>
      <sz val="9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sz val="11"/>
      <color rgb="FF00B050"/>
      <name val="Calibri"/>
      <family val="2"/>
      <charset val="238"/>
    </font>
    <font>
      <sz val="10"/>
      <color rgb="FF45CD33"/>
      <name val="Calibri"/>
      <family val="2"/>
      <charset val="238"/>
    </font>
    <font>
      <b val="true"/>
      <sz val="11"/>
      <name val="Calibri"/>
      <family val="2"/>
      <charset val="238"/>
    </font>
  </fonts>
  <fills count="16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  <fill>
      <patternFill patternType="solid">
        <fgColor rgb="FF31849B"/>
        <bgColor rgb="FF008080"/>
      </patternFill>
    </fill>
    <fill>
      <patternFill patternType="solid">
        <fgColor rgb="FF7030A0"/>
        <bgColor rgb="FF993366"/>
      </patternFill>
    </fill>
    <fill>
      <patternFill patternType="solid">
        <fgColor rgb="FFFF00FF"/>
        <bgColor rgb="FFFF00FF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0099FF"/>
      </patternFill>
    </fill>
    <fill>
      <patternFill patternType="solid">
        <fgColor rgb="FFFFFF00"/>
        <bgColor rgb="FFFFFF00"/>
      </patternFill>
    </fill>
    <fill>
      <patternFill patternType="solid">
        <fgColor rgb="FFCC3300"/>
        <bgColor rgb="FFC00000"/>
      </patternFill>
    </fill>
    <fill>
      <patternFill patternType="solid">
        <fgColor rgb="FF66FF66"/>
        <bgColor rgb="FF45CD33"/>
      </patternFill>
    </fill>
    <fill>
      <patternFill patternType="solid">
        <fgColor rgb="FFC00000"/>
        <bgColor rgb="FFFF0000"/>
      </patternFill>
    </fill>
    <fill>
      <patternFill patternType="solid">
        <fgColor rgb="FFFF0000"/>
        <bgColor rgb="FFC00000"/>
      </patternFill>
    </fill>
    <fill>
      <patternFill patternType="solid">
        <fgColor rgb="FFFFFFFF"/>
        <bgColor rgb="FFFFFFCC"/>
      </patternFill>
    </fill>
    <fill>
      <patternFill patternType="solid">
        <fgColor rgb="FF632523"/>
        <bgColor rgb="FF333300"/>
      </patternFill>
    </fill>
    <fill>
      <patternFill patternType="solid">
        <fgColor rgb="FF0099FF"/>
        <bgColor rgb="FF00B0F0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medium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7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8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8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9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4" borderId="1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12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4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8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7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7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7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6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7" borderId="1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12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7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7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6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0" xfId="21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7" fillId="3" borderId="1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0" borderId="1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11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8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1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3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9" borderId="7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9" borderId="1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8" borderId="1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0" borderId="1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7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7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9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9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9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2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18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5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1" borderId="18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6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7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23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2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1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8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24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2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1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7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7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0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16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6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8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8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3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8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3" borderId="7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1" borderId="1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6" borderId="1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8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8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7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9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6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6" borderId="23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8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7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2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0" borderId="1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1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8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9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2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7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6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1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26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2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4" borderId="7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2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9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7" borderId="19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19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7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8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5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1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7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3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7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9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9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7" borderId="6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19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3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2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24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3" borderId="1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3" borderId="19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3" borderId="1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19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3" borderId="2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3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7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3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7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3" borderId="9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3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7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3" borderId="7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7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1" borderId="7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5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7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4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7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1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6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36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7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7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2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12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7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4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8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6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11" borderId="1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7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2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7" borderId="19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7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6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1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8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7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35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7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4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35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8" borderId="19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7" borderId="3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3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7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1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7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7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4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7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3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36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8" borderId="19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9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7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2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3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3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5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38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2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7" borderId="23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4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4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7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5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4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5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2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7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0" fillId="7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9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8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7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5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6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8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0" fillId="7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7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5" borderId="2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7" borderId="7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9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8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7" borderId="1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7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6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4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35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6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7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34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7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4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4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35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3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3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5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2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7" borderId="2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6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2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0" borderId="19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9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1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7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0" borderId="9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1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7" borderId="19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7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1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8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7" borderId="12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19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2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2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2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3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6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36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15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5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5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15" borderId="2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9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2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5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7" borderId="12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7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7" borderId="7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0" borderId="9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7" borderId="10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1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7" borderId="19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2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7" borderId="12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2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19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2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9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1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1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36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2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2" fillId="0" borderId="1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3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2" fillId="0" borderId="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6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2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 2" xfId="20"/>
    <cellStyle name="Normalny 2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99FF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66"/>
      <rgbColor rgb="FF45CD33"/>
      <rgbColor rgb="FFFFC000"/>
      <rgbColor rgb="FFFF9900"/>
      <rgbColor rgb="FFFF6600"/>
      <rgbColor rgb="FF666699"/>
      <rgbColor rgb="FF969696"/>
      <rgbColor rgb="FF003366"/>
      <rgbColor rgb="FF31849B"/>
      <rgbColor rgb="FF003300"/>
      <rgbColor rgb="FF333300"/>
      <rgbColor rgb="FFCC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90" workbookViewId="0">
      <selection pane="topLeft" activeCell="A191" activeCellId="0" sqref="A191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18.42"/>
    <col collapsed="false" customWidth="true" hidden="false" outlineLevel="0" max="3" min="3" style="2" width="10.71"/>
    <col collapsed="false" customWidth="true" hidden="false" outlineLevel="0" max="4" min="4" style="3" width="25.71"/>
    <col collapsed="false" customWidth="true" hidden="false" outlineLevel="0" max="5" min="5" style="4" width="8.29"/>
    <col collapsed="false" customWidth="true" hidden="false" outlineLevel="0" max="6" min="6" style="2" width="31.57"/>
    <col collapsed="false" customWidth="true" hidden="false" outlineLevel="0" max="7" min="7" style="5" width="6.57"/>
    <col collapsed="false" customWidth="true" hidden="false" outlineLevel="0" max="8" min="8" style="5" width="9.42"/>
    <col collapsed="false" customWidth="true" hidden="false" outlineLevel="0" max="9" min="9" style="5" width="5.86"/>
    <col collapsed="false" customWidth="true" hidden="false" outlineLevel="0" max="10" min="10" style="5" width="7.29"/>
    <col collapsed="false" customWidth="true" hidden="false" outlineLevel="0" max="11" min="11" style="5" width="7.15"/>
    <col collapsed="false" customWidth="true" hidden="false" outlineLevel="0" max="12" min="12" style="5" width="7"/>
    <col collapsed="false" customWidth="true" hidden="false" outlineLevel="0" max="13" min="13" style="5" width="9.59"/>
    <col collapsed="false" customWidth="true" hidden="false" outlineLevel="0" max="14" min="14" style="5" width="7.15"/>
    <col collapsed="false" customWidth="true" hidden="false" outlineLevel="0" max="15" min="15" style="5" width="15.88"/>
    <col collapsed="false" customWidth="true" hidden="false" outlineLevel="0" max="16" min="16" style="6" width="8"/>
    <col collapsed="false" customWidth="true" hidden="false" outlineLevel="0" max="17" min="17" style="6" width="18.71"/>
    <col collapsed="false" customWidth="false" hidden="false" outlineLevel="0" max="1021" min="18" style="5" width="9.13"/>
    <col collapsed="false" customWidth="true" hidden="false" outlineLevel="0" max="1024" min="1022" style="0" width="11.52"/>
  </cols>
  <sheetData>
    <row r="1" s="12" customFormat="true" ht="39.95" hidden="false" customHeight="true" outlineLevel="0" collapsed="false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11" t="s">
        <v>16</v>
      </c>
      <c r="T1" s="13"/>
      <c r="AMH1" s="0"/>
      <c r="AMI1" s="0"/>
      <c r="AMJ1" s="0"/>
    </row>
    <row r="2" s="12" customFormat="true" ht="19.5" hidden="false" customHeight="true" outlineLevel="0" collapsed="false">
      <c r="A2" s="14" t="n">
        <v>1</v>
      </c>
      <c r="B2" s="15" t="s">
        <v>17</v>
      </c>
      <c r="C2" s="15"/>
      <c r="D2" s="16" t="s">
        <v>18</v>
      </c>
      <c r="E2" s="17" t="s">
        <v>19</v>
      </c>
      <c r="F2" s="18" t="str">
        <f aca="false">'Kwatery u Buzunów'!B116</f>
        <v>bud. B 2 piętro - p.28</v>
      </c>
      <c r="G2" s="19" t="n">
        <v>1</v>
      </c>
      <c r="H2" s="20"/>
      <c r="I2" s="21"/>
      <c r="J2" s="21"/>
      <c r="K2" s="21"/>
      <c r="L2" s="21"/>
      <c r="M2" s="21"/>
      <c r="N2" s="21"/>
      <c r="O2" s="22"/>
      <c r="P2" s="23"/>
      <c r="Q2" s="24"/>
      <c r="T2" s="13"/>
      <c r="AMH2" s="0"/>
      <c r="AMI2" s="0"/>
      <c r="AMJ2" s="0"/>
    </row>
    <row r="3" s="12" customFormat="true" ht="22.5" hidden="false" customHeight="true" outlineLevel="0" collapsed="false">
      <c r="A3" s="14" t="n">
        <v>2</v>
      </c>
      <c r="B3" s="15" t="s">
        <v>17</v>
      </c>
      <c r="C3" s="15"/>
      <c r="D3" s="16" t="s">
        <v>20</v>
      </c>
      <c r="E3" s="25" t="s">
        <v>19</v>
      </c>
      <c r="F3" s="26" t="str">
        <f aca="false">'Kwatery u Buzunów'!B75</f>
        <v>bud. B 1 piętro - p.10</v>
      </c>
      <c r="G3" s="27"/>
      <c r="H3" s="28" t="n">
        <f aca="false">1*2</f>
        <v>2</v>
      </c>
      <c r="I3" s="27"/>
      <c r="J3" s="27"/>
      <c r="K3" s="27"/>
      <c r="L3" s="27"/>
      <c r="M3" s="27"/>
      <c r="N3" s="27"/>
      <c r="O3" s="29"/>
      <c r="P3" s="30"/>
      <c r="Q3" s="31"/>
      <c r="T3" s="13"/>
      <c r="AMH3" s="0"/>
      <c r="AMI3" s="0"/>
      <c r="AMJ3" s="0"/>
    </row>
    <row r="4" s="12" customFormat="true" ht="21" hidden="false" customHeight="true" outlineLevel="0" collapsed="false">
      <c r="A4" s="14" t="n">
        <v>3</v>
      </c>
      <c r="B4" s="15" t="s">
        <v>17</v>
      </c>
      <c r="C4" s="15"/>
      <c r="D4" s="32" t="s">
        <v>21</v>
      </c>
      <c r="E4" s="25" t="s">
        <v>19</v>
      </c>
      <c r="F4" s="26" t="str">
        <f aca="false">'Kwatery u Buzunów'!B78</f>
        <v>bud. B 1 piętro - p.11</v>
      </c>
      <c r="G4" s="33"/>
      <c r="H4" s="28" t="n">
        <f aca="false">1*2</f>
        <v>2</v>
      </c>
      <c r="I4" s="33"/>
      <c r="J4" s="33"/>
      <c r="K4" s="27"/>
      <c r="L4" s="27"/>
      <c r="M4" s="27"/>
      <c r="N4" s="27"/>
      <c r="O4" s="29"/>
      <c r="P4" s="30"/>
      <c r="Q4" s="31"/>
      <c r="T4" s="13"/>
      <c r="AMH4" s="0"/>
      <c r="AMI4" s="0"/>
      <c r="AMJ4" s="0"/>
    </row>
    <row r="5" s="12" customFormat="true" ht="20.25" hidden="false" customHeight="true" outlineLevel="0" collapsed="false">
      <c r="A5" s="34" t="n">
        <v>4</v>
      </c>
      <c r="B5" s="15" t="s">
        <v>17</v>
      </c>
      <c r="C5" s="35"/>
      <c r="D5" s="36" t="s">
        <v>22</v>
      </c>
      <c r="E5" s="37" t="s">
        <v>19</v>
      </c>
      <c r="F5" s="38" t="str">
        <f aca="false">'Kwatery u Buzunów'!B81</f>
        <v>bud. B 1 piętro - p.12</v>
      </c>
      <c r="G5" s="39"/>
      <c r="H5" s="40" t="n">
        <f aca="false">1*2</f>
        <v>2</v>
      </c>
      <c r="I5" s="39"/>
      <c r="J5" s="39"/>
      <c r="K5" s="39"/>
      <c r="L5" s="39"/>
      <c r="M5" s="39"/>
      <c r="N5" s="39"/>
      <c r="O5" s="41"/>
      <c r="P5" s="42"/>
      <c r="Q5" s="43"/>
      <c r="T5" s="13"/>
      <c r="U5" s="13"/>
      <c r="AMH5" s="0"/>
      <c r="AMI5" s="0"/>
      <c r="AMJ5" s="0"/>
    </row>
    <row r="6" s="52" customFormat="true" ht="21.65" hidden="false" customHeight="false" outlineLevel="0" collapsed="false">
      <c r="A6" s="14" t="n">
        <v>5</v>
      </c>
      <c r="B6" s="44" t="s">
        <v>23</v>
      </c>
      <c r="C6" s="45"/>
      <c r="D6" s="46" t="s">
        <v>24</v>
      </c>
      <c r="E6" s="47" t="s">
        <v>19</v>
      </c>
      <c r="F6" s="48" t="str">
        <f aca="false">'Kwatery u Buzunów'!B142</f>
        <v>Domek nr 6 - 
(za budynkiem B)</v>
      </c>
      <c r="G6" s="19"/>
      <c r="H6" s="49"/>
      <c r="I6" s="50" t="n">
        <v>1</v>
      </c>
      <c r="J6" s="50"/>
      <c r="K6" s="50"/>
      <c r="L6" s="50"/>
      <c r="M6" s="50"/>
      <c r="N6" s="50"/>
      <c r="O6" s="29"/>
      <c r="P6" s="14" t="n">
        <v>70</v>
      </c>
      <c r="Q6" s="51" t="s">
        <v>25</v>
      </c>
      <c r="T6" s="53"/>
      <c r="U6" s="53"/>
      <c r="AMH6" s="0"/>
      <c r="AMI6" s="0"/>
      <c r="AMJ6" s="0"/>
    </row>
    <row r="7" s="52" customFormat="true" ht="21.65" hidden="false" customHeight="false" outlineLevel="0" collapsed="false">
      <c r="A7" s="14" t="n">
        <v>6</v>
      </c>
      <c r="B7" s="44" t="s">
        <v>23</v>
      </c>
      <c r="C7" s="54"/>
      <c r="D7" s="55" t="s">
        <v>26</v>
      </c>
      <c r="E7" s="56" t="s">
        <v>19</v>
      </c>
      <c r="F7" s="44" t="str">
        <f aca="false">'Kwatery u Buzunów'!B142</f>
        <v>Domek nr 6 - 
(za budynkiem B)</v>
      </c>
      <c r="G7" s="19"/>
      <c r="H7" s="49"/>
      <c r="I7" s="50" t="n">
        <v>1</v>
      </c>
      <c r="J7" s="50"/>
      <c r="K7" s="50"/>
      <c r="L7" s="50"/>
      <c r="M7" s="50"/>
      <c r="N7" s="50"/>
      <c r="O7" s="29"/>
      <c r="P7" s="14" t="n">
        <v>60</v>
      </c>
      <c r="Q7" s="51" t="s">
        <v>25</v>
      </c>
      <c r="T7" s="53"/>
      <c r="U7" s="53"/>
      <c r="AMH7" s="0"/>
      <c r="AMI7" s="0"/>
      <c r="AMJ7" s="0"/>
    </row>
    <row r="8" s="52" customFormat="true" ht="21.65" hidden="false" customHeight="false" outlineLevel="0" collapsed="false">
      <c r="A8" s="14" t="n">
        <v>7</v>
      </c>
      <c r="B8" s="44" t="s">
        <v>23</v>
      </c>
      <c r="C8" s="54"/>
      <c r="D8" s="55" t="s">
        <v>27</v>
      </c>
      <c r="E8" s="56" t="s">
        <v>19</v>
      </c>
      <c r="F8" s="44" t="str">
        <f aca="false">'Kwatery u Buzunów'!B142</f>
        <v>Domek nr 6 - 
(za budynkiem B)</v>
      </c>
      <c r="G8" s="19"/>
      <c r="H8" s="49"/>
      <c r="I8" s="50" t="n">
        <v>1</v>
      </c>
      <c r="J8" s="50"/>
      <c r="K8" s="50"/>
      <c r="L8" s="50"/>
      <c r="M8" s="50"/>
      <c r="N8" s="50"/>
      <c r="O8" s="29"/>
      <c r="P8" s="14" t="n">
        <v>35</v>
      </c>
      <c r="Q8" s="51" t="s">
        <v>25</v>
      </c>
      <c r="T8" s="53"/>
      <c r="U8" s="53"/>
      <c r="AMH8" s="0"/>
      <c r="AMI8" s="0"/>
      <c r="AMJ8" s="0"/>
    </row>
    <row r="9" s="52" customFormat="true" ht="21.65" hidden="false" customHeight="false" outlineLevel="0" collapsed="false">
      <c r="A9" s="34" t="n">
        <v>8</v>
      </c>
      <c r="B9" s="44" t="s">
        <v>23</v>
      </c>
      <c r="C9" s="54"/>
      <c r="D9" s="55" t="s">
        <v>28</v>
      </c>
      <c r="E9" s="57" t="s">
        <v>19</v>
      </c>
      <c r="F9" s="44" t="str">
        <f aca="false">'Kwatery obce'!B120</f>
        <v>Pod Bocianem - nr 22 (parter)</v>
      </c>
      <c r="G9" s="19"/>
      <c r="H9" s="49"/>
      <c r="I9" s="50"/>
      <c r="J9" s="50" t="n">
        <v>1</v>
      </c>
      <c r="K9" s="50"/>
      <c r="L9" s="50"/>
      <c r="M9" s="50"/>
      <c r="N9" s="50"/>
      <c r="O9" s="29"/>
      <c r="P9" s="14" t="n">
        <v>50</v>
      </c>
      <c r="Q9" s="51" t="s">
        <v>29</v>
      </c>
      <c r="T9" s="53"/>
      <c r="U9" s="53"/>
      <c r="AMH9" s="0"/>
      <c r="AMI9" s="0"/>
      <c r="AMJ9" s="0"/>
    </row>
    <row r="10" s="52" customFormat="true" ht="48.75" hidden="false" customHeight="true" outlineLevel="0" collapsed="false">
      <c r="A10" s="14" t="n">
        <v>9</v>
      </c>
      <c r="B10" s="58" t="s">
        <v>23</v>
      </c>
      <c r="C10" s="58"/>
      <c r="D10" s="59" t="s">
        <v>30</v>
      </c>
      <c r="E10" s="60" t="s">
        <v>19</v>
      </c>
      <c r="F10" s="58" t="str">
        <f aca="false">'Kwatery u Buzunów'!B67</f>
        <v>bud. A 3 piętro - p.32</v>
      </c>
      <c r="G10" s="34"/>
      <c r="H10" s="61" t="n">
        <v>2</v>
      </c>
      <c r="I10" s="50"/>
      <c r="J10" s="50"/>
      <c r="K10" s="62" t="n">
        <v>1</v>
      </c>
      <c r="L10" s="62" t="n">
        <v>3</v>
      </c>
      <c r="M10" s="50"/>
      <c r="N10" s="50"/>
      <c r="O10" s="29" t="s">
        <v>31</v>
      </c>
      <c r="P10" s="14" t="s">
        <v>32</v>
      </c>
      <c r="Q10" s="51" t="s">
        <v>33</v>
      </c>
      <c r="T10" s="53"/>
      <c r="U10" s="53"/>
      <c r="AMH10" s="0"/>
      <c r="AMI10" s="0"/>
      <c r="AMJ10" s="0"/>
    </row>
    <row r="11" s="52" customFormat="true" ht="31.9" hidden="false" customHeight="false" outlineLevel="0" collapsed="false">
      <c r="A11" s="14" t="n">
        <v>10</v>
      </c>
      <c r="B11" s="63" t="s">
        <v>34</v>
      </c>
      <c r="C11" s="35"/>
      <c r="D11" s="64" t="s">
        <v>35</v>
      </c>
      <c r="E11" s="65" t="s">
        <v>19</v>
      </c>
      <c r="F11" s="54" t="str">
        <f aca="false">'Kwatery u Buzunów'!B101</f>
        <v>bud. B 2 piętro - p.25</v>
      </c>
      <c r="G11" s="61" t="n">
        <v>1</v>
      </c>
      <c r="H11" s="49"/>
      <c r="I11" s="66"/>
      <c r="J11" s="66"/>
      <c r="K11" s="66"/>
      <c r="L11" s="66"/>
      <c r="M11" s="66"/>
      <c r="N11" s="66"/>
      <c r="O11" s="67"/>
      <c r="P11" s="49"/>
      <c r="Q11" s="68"/>
      <c r="AMH11" s="0"/>
      <c r="AMI11" s="0"/>
      <c r="AMJ11" s="0"/>
    </row>
    <row r="12" s="52" customFormat="true" ht="25.5" hidden="false" customHeight="true" outlineLevel="0" collapsed="false">
      <c r="A12" s="14" t="n">
        <v>11</v>
      </c>
      <c r="B12" s="69" t="s">
        <v>34</v>
      </c>
      <c r="C12" s="69"/>
      <c r="D12" s="70" t="s">
        <v>36</v>
      </c>
      <c r="E12" s="56" t="s">
        <v>19</v>
      </c>
      <c r="F12" s="44" t="str">
        <f aca="false">'Kwatery u Buzunów'!B142</f>
        <v>Domek nr 6 - 
(za budynkiem B)</v>
      </c>
      <c r="G12" s="27"/>
      <c r="H12" s="71"/>
      <c r="I12" s="71" t="n">
        <v>1</v>
      </c>
      <c r="J12" s="71"/>
      <c r="K12" s="71"/>
      <c r="L12" s="71"/>
      <c r="M12" s="71"/>
      <c r="N12" s="71"/>
      <c r="O12" s="72"/>
      <c r="P12" s="71" t="n">
        <v>70</v>
      </c>
      <c r="Q12" s="73" t="s">
        <v>37</v>
      </c>
      <c r="AMH12" s="0"/>
      <c r="AMI12" s="0"/>
      <c r="AMJ12" s="0"/>
    </row>
    <row r="13" s="52" customFormat="true" ht="21.65" hidden="false" customHeight="false" outlineLevel="0" collapsed="false">
      <c r="A13" s="34" t="n">
        <v>12</v>
      </c>
      <c r="B13" s="69" t="s">
        <v>34</v>
      </c>
      <c r="C13" s="69"/>
      <c r="D13" s="70" t="s">
        <v>38</v>
      </c>
      <c r="E13" s="57" t="s">
        <v>19</v>
      </c>
      <c r="F13" s="44" t="str">
        <f aca="false">'Kwatery u Buzunów'!B6</f>
        <v>bud. A parter - p.3</v>
      </c>
      <c r="G13" s="27"/>
      <c r="H13" s="71"/>
      <c r="I13" s="71"/>
      <c r="J13" s="71" t="n">
        <v>1</v>
      </c>
      <c r="K13" s="71"/>
      <c r="L13" s="71"/>
      <c r="M13" s="71"/>
      <c r="N13" s="71"/>
      <c r="O13" s="72"/>
      <c r="P13" s="71" t="n">
        <v>50</v>
      </c>
      <c r="Q13" s="73" t="s">
        <v>29</v>
      </c>
      <c r="AMH13" s="0"/>
      <c r="AMI13" s="0"/>
      <c r="AMJ13" s="0"/>
    </row>
    <row r="14" s="52" customFormat="true" ht="21.65" hidden="false" customHeight="false" outlineLevel="0" collapsed="false">
      <c r="A14" s="14" t="n">
        <v>13</v>
      </c>
      <c r="B14" s="69" t="s">
        <v>34</v>
      </c>
      <c r="C14" s="69"/>
      <c r="D14" s="70" t="s">
        <v>39</v>
      </c>
      <c r="E14" s="56" t="s">
        <v>19</v>
      </c>
      <c r="F14" s="44" t="str">
        <f aca="false">'Kwatery u Buzunów'!B142</f>
        <v>Domek nr 6 - 
(za budynkiem B)</v>
      </c>
      <c r="G14" s="27"/>
      <c r="H14" s="71"/>
      <c r="I14" s="71" t="n">
        <v>1</v>
      </c>
      <c r="J14" s="71"/>
      <c r="K14" s="71"/>
      <c r="L14" s="71"/>
      <c r="M14" s="71"/>
      <c r="N14" s="71"/>
      <c r="O14" s="72"/>
      <c r="P14" s="71" t="s">
        <v>40</v>
      </c>
      <c r="Q14" s="73" t="s">
        <v>37</v>
      </c>
      <c r="AMH14" s="0"/>
      <c r="AMI14" s="0"/>
      <c r="AMJ14" s="0"/>
    </row>
    <row r="15" s="52" customFormat="true" ht="21.65" hidden="false" customHeight="false" outlineLevel="0" collapsed="false">
      <c r="A15" s="14" t="n">
        <v>14</v>
      </c>
      <c r="B15" s="69" t="s">
        <v>34</v>
      </c>
      <c r="C15" s="69"/>
      <c r="D15" s="70" t="s">
        <v>41</v>
      </c>
      <c r="E15" s="57" t="s">
        <v>19</v>
      </c>
      <c r="F15" s="44" t="str">
        <f aca="false">'Kwatery u Buzunów'!B6</f>
        <v>bud. A parter - p.3</v>
      </c>
      <c r="G15" s="27"/>
      <c r="H15" s="71"/>
      <c r="I15" s="71"/>
      <c r="J15" s="71" t="n">
        <v>1</v>
      </c>
      <c r="K15" s="71"/>
      <c r="L15" s="71"/>
      <c r="M15" s="71"/>
      <c r="N15" s="71"/>
      <c r="O15" s="72"/>
      <c r="P15" s="71" t="n">
        <v>70</v>
      </c>
      <c r="Q15" s="73" t="s">
        <v>37</v>
      </c>
      <c r="AMH15" s="0"/>
      <c r="AMI15" s="0"/>
      <c r="AMJ15" s="0"/>
    </row>
    <row r="16" s="52" customFormat="true" ht="21.65" hidden="false" customHeight="false" outlineLevel="0" collapsed="false">
      <c r="A16" s="14" t="n">
        <v>15</v>
      </c>
      <c r="B16" s="69" t="s">
        <v>34</v>
      </c>
      <c r="C16" s="69"/>
      <c r="D16" s="70" t="s">
        <v>42</v>
      </c>
      <c r="E16" s="56" t="s">
        <v>19</v>
      </c>
      <c r="F16" s="44" t="str">
        <f aca="false">'Kwatery u Buzunów'!B142</f>
        <v>Domek nr 6 - 
(za budynkiem B)</v>
      </c>
      <c r="G16" s="27"/>
      <c r="H16" s="71"/>
      <c r="I16" s="71" t="n">
        <v>1</v>
      </c>
      <c r="J16" s="71"/>
      <c r="K16" s="71"/>
      <c r="L16" s="71"/>
      <c r="M16" s="71"/>
      <c r="N16" s="71"/>
      <c r="O16" s="72"/>
      <c r="P16" s="71" t="s">
        <v>40</v>
      </c>
      <c r="Q16" s="73" t="s">
        <v>37</v>
      </c>
      <c r="AMH16" s="0"/>
      <c r="AMI16" s="0"/>
      <c r="AMJ16" s="0"/>
    </row>
    <row r="17" s="52" customFormat="true" ht="34.8" hidden="false" customHeight="true" outlineLevel="0" collapsed="false">
      <c r="A17" s="34" t="n">
        <v>16</v>
      </c>
      <c r="B17" s="69" t="s">
        <v>34</v>
      </c>
      <c r="C17" s="69"/>
      <c r="D17" s="70" t="s">
        <v>43</v>
      </c>
      <c r="E17" s="74" t="s">
        <v>19</v>
      </c>
      <c r="F17" s="44" t="str">
        <f aca="false">'Kwatery u Buzunów'!B41</f>
        <v>bud. A 2 piętro - p.20</v>
      </c>
      <c r="G17" s="14"/>
      <c r="H17" s="71" t="n">
        <v>2</v>
      </c>
      <c r="I17" s="71"/>
      <c r="J17" s="71"/>
      <c r="K17" s="71" t="n">
        <v>1</v>
      </c>
      <c r="L17" s="71"/>
      <c r="M17" s="71"/>
      <c r="N17" s="71"/>
      <c r="O17" s="72"/>
      <c r="P17" s="71"/>
      <c r="Q17" s="73" t="s">
        <v>29</v>
      </c>
      <c r="R17" s="75"/>
      <c r="S17" s="75"/>
      <c r="AMH17" s="0"/>
      <c r="AMI17" s="0"/>
      <c r="AMJ17" s="0"/>
    </row>
    <row r="18" s="12" customFormat="true" ht="28.5" hidden="false" customHeight="true" outlineLevel="0" collapsed="false">
      <c r="A18" s="14" t="n">
        <v>17</v>
      </c>
      <c r="B18" s="48" t="s">
        <v>44</v>
      </c>
      <c r="C18" s="48"/>
      <c r="D18" s="76" t="s">
        <v>45</v>
      </c>
      <c r="E18" s="77" t="s">
        <v>19</v>
      </c>
      <c r="F18" s="78" t="str">
        <f aca="false">'Kwatery u Buzunów'!B101</f>
        <v>bud. B 2 piętro - p.25</v>
      </c>
      <c r="G18" s="14" t="n">
        <v>1</v>
      </c>
      <c r="H18" s="14"/>
      <c r="I18" s="14"/>
      <c r="J18" s="14"/>
      <c r="K18" s="14"/>
      <c r="L18" s="14"/>
      <c r="M18" s="14"/>
      <c r="N18" s="14"/>
      <c r="O18" s="29"/>
      <c r="P18" s="14"/>
      <c r="Q18" s="79"/>
      <c r="AMH18" s="0"/>
      <c r="AMI18" s="0"/>
      <c r="AMJ18" s="0"/>
    </row>
    <row r="19" s="12" customFormat="true" ht="20.25" hidden="false" customHeight="true" outlineLevel="0" collapsed="false">
      <c r="A19" s="14" t="n">
        <v>18</v>
      </c>
      <c r="B19" s="48" t="s">
        <v>44</v>
      </c>
      <c r="C19" s="48"/>
      <c r="D19" s="70" t="s">
        <v>46</v>
      </c>
      <c r="E19" s="80" t="s">
        <v>19</v>
      </c>
      <c r="F19" s="78" t="str">
        <f aca="false">'Kwatery obce'!B3</f>
        <v>Margol Anna - p. nr 2</v>
      </c>
      <c r="G19" s="14"/>
      <c r="H19" s="71" t="n">
        <v>2</v>
      </c>
      <c r="I19" s="71"/>
      <c r="J19" s="71"/>
      <c r="K19" s="71"/>
      <c r="L19" s="71"/>
      <c r="M19" s="71"/>
      <c r="N19" s="71"/>
      <c r="O19" s="72"/>
      <c r="P19" s="71"/>
      <c r="Q19" s="73" t="s">
        <v>29</v>
      </c>
      <c r="AMH19" s="0"/>
      <c r="AMI19" s="0"/>
      <c r="AMJ19" s="0"/>
    </row>
    <row r="20" s="12" customFormat="true" ht="23.25" hidden="false" customHeight="true" outlineLevel="0" collapsed="false">
      <c r="A20" s="14" t="n">
        <v>19</v>
      </c>
      <c r="B20" s="48" t="s">
        <v>44</v>
      </c>
      <c r="C20" s="48"/>
      <c r="D20" s="70" t="s">
        <v>47</v>
      </c>
      <c r="E20" s="81" t="s">
        <v>19</v>
      </c>
      <c r="F20" s="78" t="str">
        <f aca="false">'Kwatery u Buzunów'!B117</f>
        <v>bud. B 2 piętro - p.29</v>
      </c>
      <c r="G20" s="14"/>
      <c r="I20" s="71"/>
      <c r="J20" s="71" t="n">
        <v>1</v>
      </c>
      <c r="K20" s="71"/>
      <c r="L20" s="71"/>
      <c r="M20" s="71"/>
      <c r="N20" s="71"/>
      <c r="O20" s="72" t="s">
        <v>48</v>
      </c>
      <c r="P20" s="71"/>
      <c r="Q20" s="73" t="s">
        <v>29</v>
      </c>
      <c r="AMH20" s="0"/>
      <c r="AMI20" s="0"/>
      <c r="AMJ20" s="0"/>
    </row>
    <row r="21" s="12" customFormat="true" ht="13.8" hidden="false" customHeight="false" outlineLevel="0" collapsed="false">
      <c r="A21" s="34" t="n">
        <v>20</v>
      </c>
      <c r="B21" s="48" t="s">
        <v>44</v>
      </c>
      <c r="C21" s="48"/>
      <c r="D21" s="70" t="s">
        <v>49</v>
      </c>
      <c r="E21" s="82" t="s">
        <v>19</v>
      </c>
      <c r="F21" s="78" t="str">
        <f aca="false">'Kwatery u Buzunów'!B19</f>
        <v>bud. A 1 piętro - p.10</v>
      </c>
      <c r="G21" s="14"/>
      <c r="H21" s="71" t="n">
        <v>2</v>
      </c>
      <c r="I21" s="71"/>
      <c r="J21" s="71"/>
      <c r="K21" s="71"/>
      <c r="L21" s="71"/>
      <c r="M21" s="71"/>
      <c r="N21" s="71"/>
      <c r="O21" s="72" t="s">
        <v>50</v>
      </c>
      <c r="P21" s="71"/>
      <c r="Q21" s="73" t="s">
        <v>51</v>
      </c>
      <c r="AMH21" s="0"/>
      <c r="AMI21" s="0"/>
      <c r="AMJ21" s="0"/>
    </row>
    <row r="22" s="12" customFormat="true" ht="13.8" hidden="false" customHeight="false" outlineLevel="0" collapsed="false">
      <c r="A22" s="14" t="n">
        <v>21</v>
      </c>
      <c r="B22" s="48" t="s">
        <v>44</v>
      </c>
      <c r="C22" s="48"/>
      <c r="D22" s="70" t="s">
        <v>52</v>
      </c>
      <c r="E22" s="80" t="s">
        <v>19</v>
      </c>
      <c r="F22" s="78" t="str">
        <f aca="false">'Kwatery obce'!B6</f>
        <v>Margol Anna - p. nr 3</v>
      </c>
      <c r="G22" s="14"/>
      <c r="H22" s="71" t="n">
        <v>2</v>
      </c>
      <c r="I22" s="71"/>
      <c r="J22" s="71"/>
      <c r="K22" s="71"/>
      <c r="L22" s="71"/>
      <c r="M22" s="71"/>
      <c r="N22" s="71"/>
      <c r="O22" s="72"/>
      <c r="P22" s="71"/>
      <c r="Q22" s="73" t="s">
        <v>29</v>
      </c>
      <c r="AMH22" s="0"/>
      <c r="AMI22" s="0"/>
      <c r="AMJ22" s="0"/>
    </row>
    <row r="23" s="12" customFormat="true" ht="21.75" hidden="false" customHeight="true" outlineLevel="0" collapsed="false">
      <c r="A23" s="14" t="n">
        <v>22</v>
      </c>
      <c r="B23" s="48" t="s">
        <v>44</v>
      </c>
      <c r="C23" s="48"/>
      <c r="D23" s="70" t="s">
        <v>53</v>
      </c>
      <c r="E23" s="80" t="s">
        <v>19</v>
      </c>
      <c r="F23" s="78" t="str">
        <f aca="false">'Kwatery obce'!B8</f>
        <v>Margol Anna - p. nr 4</v>
      </c>
      <c r="G23" s="14"/>
      <c r="H23" s="71" t="n">
        <v>2</v>
      </c>
      <c r="I23" s="71"/>
      <c r="J23" s="71"/>
      <c r="K23" s="71"/>
      <c r="L23" s="71"/>
      <c r="M23" s="71"/>
      <c r="N23" s="71"/>
      <c r="O23" s="72"/>
      <c r="P23" s="71"/>
      <c r="Q23" s="73" t="s">
        <v>54</v>
      </c>
      <c r="AMH23" s="0"/>
      <c r="AMI23" s="0"/>
      <c r="AMJ23" s="0"/>
    </row>
    <row r="24" s="12" customFormat="true" ht="18.7" hidden="false" customHeight="true" outlineLevel="0" collapsed="false">
      <c r="A24" s="14" t="n">
        <v>23</v>
      </c>
      <c r="B24" s="48" t="s">
        <v>44</v>
      </c>
      <c r="C24" s="48"/>
      <c r="D24" s="70" t="s">
        <v>55</v>
      </c>
      <c r="E24" s="81" t="s">
        <v>19</v>
      </c>
      <c r="F24" s="78" t="str">
        <f aca="false">'Kwatery u Buzunów'!B2</f>
        <v>bud. A parter - p.1</v>
      </c>
      <c r="G24" s="14"/>
      <c r="H24" s="71" t="n">
        <v>2</v>
      </c>
      <c r="I24" s="71"/>
      <c r="J24" s="71"/>
      <c r="K24" s="71"/>
      <c r="L24" s="71"/>
      <c r="M24" s="71"/>
      <c r="N24" s="71"/>
      <c r="O24" s="72" t="s">
        <v>56</v>
      </c>
      <c r="P24" s="71"/>
      <c r="Q24" s="73" t="s">
        <v>29</v>
      </c>
      <c r="AMH24" s="0"/>
      <c r="AMI24" s="0"/>
      <c r="AMJ24" s="0"/>
    </row>
    <row r="25" s="52" customFormat="true" ht="26.25" hidden="false" customHeight="true" outlineLevel="0" collapsed="false">
      <c r="A25" s="34" t="n">
        <v>24</v>
      </c>
      <c r="B25" s="69" t="s">
        <v>57</v>
      </c>
      <c r="C25" s="69"/>
      <c r="D25" s="78" t="s">
        <v>58</v>
      </c>
      <c r="E25" s="80" t="s">
        <v>19</v>
      </c>
      <c r="F25" s="44" t="str">
        <f aca="false">'Kwatery obce'!B2</f>
        <v>Margol Anna - p. nr 1</v>
      </c>
      <c r="G25" s="49"/>
      <c r="H25" s="14" t="n">
        <v>2</v>
      </c>
      <c r="I25" s="14"/>
      <c r="J25" s="14"/>
      <c r="K25" s="14"/>
      <c r="L25" s="14"/>
      <c r="M25" s="14"/>
      <c r="N25" s="14"/>
      <c r="O25" s="29"/>
      <c r="P25" s="14"/>
      <c r="Q25" s="79" t="s">
        <v>29</v>
      </c>
      <c r="AMH25" s="0"/>
      <c r="AMI25" s="0"/>
      <c r="AMJ25" s="0"/>
    </row>
    <row r="26" s="52" customFormat="true" ht="22.5" hidden="false" customHeight="true" outlineLevel="0" collapsed="false">
      <c r="A26" s="14" t="n">
        <v>25</v>
      </c>
      <c r="B26" s="69" t="s">
        <v>57</v>
      </c>
      <c r="C26" s="69"/>
      <c r="D26" s="78" t="s">
        <v>59</v>
      </c>
      <c r="E26" s="80" t="s">
        <v>19</v>
      </c>
      <c r="F26" s="44" t="str">
        <f aca="false">'Kwatery obce'!B11</f>
        <v>Margol Anna - p. nr 5</v>
      </c>
      <c r="G26" s="14"/>
      <c r="H26" s="14" t="n">
        <v>2</v>
      </c>
      <c r="I26" s="14"/>
      <c r="J26" s="14"/>
      <c r="K26" s="14"/>
      <c r="L26" s="14"/>
      <c r="M26" s="14"/>
      <c r="N26" s="14"/>
      <c r="O26" s="29"/>
      <c r="P26" s="27"/>
      <c r="Q26" s="79" t="s">
        <v>29</v>
      </c>
      <c r="AMH26" s="0"/>
      <c r="AMI26" s="0"/>
      <c r="AMJ26" s="0"/>
    </row>
    <row r="27" s="52" customFormat="true" ht="27" hidden="false" customHeight="true" outlineLevel="0" collapsed="false">
      <c r="A27" s="14" t="n">
        <v>26</v>
      </c>
      <c r="B27" s="69" t="s">
        <v>57</v>
      </c>
      <c r="C27" s="69"/>
      <c r="D27" s="78" t="s">
        <v>60</v>
      </c>
      <c r="E27" s="83" t="s">
        <v>19</v>
      </c>
      <c r="F27" s="44" t="str">
        <f aca="false">'Kwatery u Buzunów'!B63</f>
        <v>bud. A 3 piętro - p.30</v>
      </c>
      <c r="G27" s="49"/>
      <c r="H27" s="14" t="n">
        <v>2</v>
      </c>
      <c r="I27" s="14"/>
      <c r="J27" s="14"/>
      <c r="K27" s="14"/>
      <c r="L27" s="14"/>
      <c r="M27" s="14"/>
      <c r="N27" s="14"/>
      <c r="O27" s="14" t="s">
        <v>61</v>
      </c>
      <c r="P27" s="84"/>
      <c r="Q27" s="79" t="s">
        <v>33</v>
      </c>
      <c r="AMH27" s="0"/>
      <c r="AMI27" s="0"/>
      <c r="AMJ27" s="0"/>
    </row>
    <row r="28" s="52" customFormat="true" ht="23.25" hidden="false" customHeight="true" outlineLevel="0" collapsed="false">
      <c r="A28" s="14" t="n">
        <v>27</v>
      </c>
      <c r="B28" s="69" t="s">
        <v>57</v>
      </c>
      <c r="C28" s="69"/>
      <c r="D28" s="78" t="s">
        <v>62</v>
      </c>
      <c r="E28" s="80" t="s">
        <v>19</v>
      </c>
      <c r="F28" s="44" t="str">
        <f aca="false">'Kwatery obce'!B12</f>
        <v>Margol Anna - p. nr 6</v>
      </c>
      <c r="G28" s="49"/>
      <c r="H28" s="14" t="n">
        <v>2</v>
      </c>
      <c r="I28" s="14"/>
      <c r="J28" s="14"/>
      <c r="K28" s="14"/>
      <c r="L28" s="14"/>
      <c r="M28" s="14"/>
      <c r="N28" s="14"/>
      <c r="O28" s="29"/>
      <c r="P28" s="14"/>
      <c r="Q28" s="79" t="s">
        <v>29</v>
      </c>
      <c r="AMH28" s="0"/>
      <c r="AMI28" s="0"/>
      <c r="AMJ28" s="0"/>
    </row>
    <row r="29" s="52" customFormat="true" ht="21.65" hidden="false" customHeight="false" outlineLevel="0" collapsed="false">
      <c r="A29" s="34" t="n">
        <v>28</v>
      </c>
      <c r="B29" s="69" t="s">
        <v>57</v>
      </c>
      <c r="C29" s="69"/>
      <c r="D29" s="78" t="s">
        <v>63</v>
      </c>
      <c r="E29" s="85" t="s">
        <v>19</v>
      </c>
      <c r="F29" s="44" t="str">
        <f aca="false">'Kwatery u Buzunów'!B118</f>
        <v>Domek nr 1 - 
na parterze</v>
      </c>
      <c r="G29" s="49"/>
      <c r="H29" s="14"/>
      <c r="I29" s="14" t="n">
        <v>1</v>
      </c>
      <c r="J29" s="49"/>
      <c r="K29" s="14"/>
      <c r="L29" s="14"/>
      <c r="M29" s="14"/>
      <c r="N29" s="14"/>
      <c r="O29" s="67"/>
      <c r="P29" s="49" t="n">
        <v>30</v>
      </c>
      <c r="Q29" s="68" t="s">
        <v>33</v>
      </c>
      <c r="AMH29" s="0"/>
      <c r="AMI29" s="0"/>
      <c r="AMJ29" s="0"/>
    </row>
    <row r="30" s="52" customFormat="true" ht="18.05" hidden="false" customHeight="true" outlineLevel="0" collapsed="false">
      <c r="A30" s="14" t="n">
        <v>29</v>
      </c>
      <c r="B30" s="69" t="s">
        <v>57</v>
      </c>
      <c r="C30" s="69"/>
      <c r="D30" s="78" t="s">
        <v>64</v>
      </c>
      <c r="E30" s="86" t="s">
        <v>19</v>
      </c>
      <c r="F30" s="44" t="str">
        <f aca="false">'Kwatery u Buzunów'!B45</f>
        <v>bud. A 2 piętro - p.22</v>
      </c>
      <c r="G30" s="49"/>
      <c r="H30" s="14" t="n">
        <v>2</v>
      </c>
      <c r="I30" s="14"/>
      <c r="J30" s="49"/>
      <c r="K30" s="14" t="n">
        <v>1</v>
      </c>
      <c r="L30" s="14"/>
      <c r="M30" s="14"/>
      <c r="N30" s="14"/>
      <c r="O30" s="29"/>
      <c r="P30" s="27"/>
      <c r="Q30" s="79" t="s">
        <v>29</v>
      </c>
      <c r="AMH30" s="0"/>
      <c r="AMI30" s="0"/>
      <c r="AMJ30" s="0"/>
    </row>
    <row r="31" s="52" customFormat="true" ht="19.5" hidden="false" customHeight="true" outlineLevel="0" collapsed="false">
      <c r="A31" s="14" t="n">
        <v>30</v>
      </c>
      <c r="B31" s="69" t="s">
        <v>57</v>
      </c>
      <c r="C31" s="69"/>
      <c r="D31" s="78" t="s">
        <v>65</v>
      </c>
      <c r="E31" s="87" t="s">
        <v>19</v>
      </c>
      <c r="F31" s="44" t="str">
        <f aca="false">'Kwatery u Buzunów'!B45</f>
        <v>bud. A 2 piętro - p.22</v>
      </c>
      <c r="G31" s="49"/>
      <c r="H31" s="14"/>
      <c r="I31" s="14"/>
      <c r="J31" s="49"/>
      <c r="K31" s="14"/>
      <c r="L31" s="14"/>
      <c r="M31" s="14" t="n">
        <v>1</v>
      </c>
      <c r="N31" s="14"/>
      <c r="O31" s="67"/>
      <c r="P31" s="33"/>
      <c r="Q31" s="68"/>
      <c r="AMH31" s="0"/>
      <c r="AMI31" s="0"/>
      <c r="AMJ31" s="0"/>
    </row>
    <row r="32" s="52" customFormat="true" ht="36.1" hidden="false" customHeight="true" outlineLevel="0" collapsed="false">
      <c r="A32" s="14" t="n">
        <v>31</v>
      </c>
      <c r="B32" s="44" t="s">
        <v>66</v>
      </c>
      <c r="C32" s="44"/>
      <c r="D32" s="88" t="s">
        <v>67</v>
      </c>
      <c r="E32" s="89" t="s">
        <v>19</v>
      </c>
      <c r="F32" s="88" t="str">
        <f aca="false">'Kwatery obce'!B150</f>
        <v>Lucyna Truszkowska - p. nr 3 (piętro)</v>
      </c>
      <c r="G32" s="90"/>
      <c r="H32" s="90"/>
      <c r="I32" s="90"/>
      <c r="J32" s="90" t="n">
        <v>1</v>
      </c>
      <c r="K32" s="90"/>
      <c r="L32" s="90"/>
      <c r="M32" s="90"/>
      <c r="N32" s="90"/>
      <c r="O32" s="91"/>
      <c r="P32" s="90" t="n">
        <v>29</v>
      </c>
      <c r="Q32" s="92" t="s">
        <v>29</v>
      </c>
      <c r="AMH32" s="0"/>
      <c r="AMI32" s="0"/>
      <c r="AMJ32" s="0"/>
    </row>
    <row r="33" s="52" customFormat="true" ht="42.15" hidden="false" customHeight="false" outlineLevel="0" collapsed="false">
      <c r="A33" s="34" t="n">
        <v>32</v>
      </c>
      <c r="B33" s="44" t="s">
        <v>66</v>
      </c>
      <c r="C33" s="44"/>
      <c r="D33" s="88" t="s">
        <v>68</v>
      </c>
      <c r="E33" s="93" t="s">
        <v>19</v>
      </c>
      <c r="F33" s="88" t="str">
        <f aca="false">'Kwatery u Buzunów'!B135</f>
        <v>Domek nr 5 - dwupoziomowy</v>
      </c>
      <c r="G33" s="90"/>
      <c r="H33" s="90" t="n">
        <v>1</v>
      </c>
      <c r="I33" s="90"/>
      <c r="J33" s="90"/>
      <c r="K33" s="90" t="n">
        <v>1</v>
      </c>
      <c r="L33" s="90"/>
      <c r="M33" s="90"/>
      <c r="N33" s="94"/>
      <c r="O33" s="95" t="s">
        <v>69</v>
      </c>
      <c r="P33" s="90"/>
      <c r="Q33" s="92" t="s">
        <v>29</v>
      </c>
      <c r="AMH33" s="0"/>
      <c r="AMI33" s="0"/>
      <c r="AMJ33" s="0"/>
    </row>
    <row r="34" s="52" customFormat="true" ht="13.8" hidden="false" customHeight="false" outlineLevel="0" collapsed="false">
      <c r="A34" s="14" t="n">
        <v>33</v>
      </c>
      <c r="B34" s="44" t="s">
        <v>66</v>
      </c>
      <c r="C34" s="44"/>
      <c r="D34" s="88" t="s">
        <v>70</v>
      </c>
      <c r="E34" s="96" t="s">
        <v>19</v>
      </c>
      <c r="F34" s="88" t="str">
        <f aca="false">'Kwatery obce'!B145</f>
        <v>Lucyna Truszkowska - p. nr 1 (piętro)</v>
      </c>
      <c r="G34" s="90"/>
      <c r="H34" s="90" t="n">
        <v>2</v>
      </c>
      <c r="I34" s="90"/>
      <c r="J34" s="90"/>
      <c r="K34" s="90"/>
      <c r="L34" s="90"/>
      <c r="M34" s="90"/>
      <c r="N34" s="94"/>
      <c r="O34" s="97"/>
      <c r="P34" s="90"/>
      <c r="Q34" s="92" t="s">
        <v>29</v>
      </c>
      <c r="AMH34" s="0"/>
      <c r="AMI34" s="0"/>
      <c r="AMJ34" s="0"/>
    </row>
    <row r="35" s="52" customFormat="true" ht="38.25" hidden="false" customHeight="true" outlineLevel="0" collapsed="false">
      <c r="A35" s="14" t="n">
        <v>34</v>
      </c>
      <c r="B35" s="44" t="s">
        <v>66</v>
      </c>
      <c r="C35" s="44"/>
      <c r="D35" s="98" t="s">
        <v>71</v>
      </c>
      <c r="E35" s="89" t="s">
        <v>19</v>
      </c>
      <c r="F35" s="88" t="str">
        <f aca="false">'Kwatery obce'!B150</f>
        <v>Lucyna Truszkowska - p. nr 3 (piętro)</v>
      </c>
      <c r="G35" s="90"/>
      <c r="H35" s="90"/>
      <c r="I35" s="90"/>
      <c r="J35" s="99" t="n">
        <v>1</v>
      </c>
      <c r="K35" s="90"/>
      <c r="L35" s="90"/>
      <c r="M35" s="90"/>
      <c r="N35" s="90"/>
      <c r="O35" s="91"/>
      <c r="P35" s="90"/>
      <c r="Q35" s="90" t="s">
        <v>29</v>
      </c>
      <c r="AMH35" s="0"/>
      <c r="AMI35" s="0"/>
      <c r="AMJ35" s="0"/>
    </row>
    <row r="36" s="52" customFormat="true" ht="37.5" hidden="false" customHeight="true" outlineLevel="0" collapsed="false">
      <c r="A36" s="14" t="n">
        <v>35</v>
      </c>
      <c r="B36" s="44" t="s">
        <v>66</v>
      </c>
      <c r="C36" s="44"/>
      <c r="D36" s="88" t="s">
        <v>72</v>
      </c>
      <c r="E36" s="96" t="s">
        <v>19</v>
      </c>
      <c r="F36" s="88" t="str">
        <f aca="false">'Kwatery obce'!B147</f>
        <v>Lucyna Truszkowska - p. nr 2 (piętro)</v>
      </c>
      <c r="G36" s="90"/>
      <c r="H36" s="90" t="n">
        <v>2</v>
      </c>
      <c r="I36" s="90"/>
      <c r="J36" s="90"/>
      <c r="K36" s="90"/>
      <c r="L36" s="90"/>
      <c r="M36" s="90"/>
      <c r="N36" s="90"/>
      <c r="O36" s="91"/>
      <c r="P36" s="90"/>
      <c r="Q36" s="90" t="s">
        <v>29</v>
      </c>
      <c r="AMH36" s="0"/>
      <c r="AMI36" s="0"/>
      <c r="AMJ36" s="0"/>
    </row>
    <row r="37" s="52" customFormat="true" ht="31.9" hidden="false" customHeight="false" outlineLevel="0" collapsed="false">
      <c r="A37" s="34" t="n">
        <v>36</v>
      </c>
      <c r="B37" s="44" t="s">
        <v>66</v>
      </c>
      <c r="C37" s="44"/>
      <c r="D37" s="88" t="s">
        <v>73</v>
      </c>
      <c r="E37" s="56" t="s">
        <v>19</v>
      </c>
      <c r="F37" s="88" t="str">
        <f aca="false">'Kwatery u Buzunów'!B135</f>
        <v>Domek nr 5 - dwupoziomowy</v>
      </c>
      <c r="G37" s="90"/>
      <c r="H37" s="90"/>
      <c r="I37" s="90" t="n">
        <v>1</v>
      </c>
      <c r="J37" s="90"/>
      <c r="K37" s="90"/>
      <c r="L37" s="90"/>
      <c r="M37" s="90"/>
      <c r="N37" s="90"/>
      <c r="O37" s="91" t="s">
        <v>74</v>
      </c>
      <c r="P37" s="90" t="n">
        <v>26</v>
      </c>
      <c r="Q37" s="90" t="s">
        <v>29</v>
      </c>
      <c r="AMH37" s="0"/>
      <c r="AMI37" s="0"/>
      <c r="AMJ37" s="0"/>
    </row>
    <row r="38" s="52" customFormat="true" ht="26.25" hidden="false" customHeight="true" outlineLevel="0" collapsed="false">
      <c r="A38" s="14" t="n">
        <v>37</v>
      </c>
      <c r="B38" s="100" t="s">
        <v>75</v>
      </c>
      <c r="C38" s="100"/>
      <c r="D38" s="101" t="s">
        <v>76</v>
      </c>
      <c r="E38" s="102" t="s">
        <v>19</v>
      </c>
      <c r="F38" s="100" t="str">
        <f aca="false">'Kwatery obce'!B154</f>
        <v>Lucyna Truszkowska - p. nr 5 (parter)</v>
      </c>
      <c r="G38" s="103"/>
      <c r="H38" s="103" t="n">
        <v>2</v>
      </c>
      <c r="I38" s="103"/>
      <c r="J38" s="103"/>
      <c r="K38" s="103"/>
      <c r="L38" s="103"/>
      <c r="M38" s="103"/>
      <c r="N38" s="103"/>
      <c r="O38" s="104"/>
      <c r="P38" s="105"/>
      <c r="Q38" s="106" t="s">
        <v>29</v>
      </c>
      <c r="AMH38" s="0"/>
      <c r="AMI38" s="0"/>
      <c r="AMJ38" s="0"/>
    </row>
    <row r="39" s="52" customFormat="true" ht="31.5" hidden="false" customHeight="true" outlineLevel="0" collapsed="false">
      <c r="A39" s="14" t="n">
        <v>38</v>
      </c>
      <c r="B39" s="44" t="s">
        <v>75</v>
      </c>
      <c r="C39" s="44"/>
      <c r="D39" s="78" t="s">
        <v>77</v>
      </c>
      <c r="E39" s="96" t="s">
        <v>19</v>
      </c>
      <c r="F39" s="44" t="str">
        <f aca="false">'Kwatery obce'!B157</f>
        <v>Lucyna Truszkowska - p. nr 6 (parter)</v>
      </c>
      <c r="G39" s="14"/>
      <c r="H39" s="14" t="n">
        <v>2</v>
      </c>
      <c r="I39" s="14"/>
      <c r="J39" s="14"/>
      <c r="K39" s="14"/>
      <c r="L39" s="14"/>
      <c r="M39" s="14"/>
      <c r="N39" s="14"/>
      <c r="O39" s="29"/>
      <c r="P39" s="14"/>
      <c r="Q39" s="79" t="s">
        <v>29</v>
      </c>
      <c r="AMH39" s="0"/>
      <c r="AMI39" s="0"/>
      <c r="AMJ39" s="0"/>
    </row>
    <row r="40" s="52" customFormat="true" ht="30.75" hidden="false" customHeight="true" outlineLevel="0" collapsed="false">
      <c r="A40" s="14" t="n">
        <v>39</v>
      </c>
      <c r="B40" s="44" t="s">
        <v>75</v>
      </c>
      <c r="C40" s="44"/>
      <c r="D40" s="78" t="s">
        <v>78</v>
      </c>
      <c r="E40" s="57" t="s">
        <v>19</v>
      </c>
      <c r="F40" s="44" t="str">
        <f aca="false">'Kwatery u Buzunów'!B122</f>
        <v>Domek nr 2 - 
na parterze</v>
      </c>
      <c r="G40" s="14"/>
      <c r="H40" s="14"/>
      <c r="I40" s="14"/>
      <c r="J40" s="14" t="n">
        <v>1</v>
      </c>
      <c r="K40" s="14"/>
      <c r="L40" s="14"/>
      <c r="M40" s="14"/>
      <c r="N40" s="14"/>
      <c r="O40" s="29"/>
      <c r="P40" s="14"/>
      <c r="Q40" s="79" t="s">
        <v>37</v>
      </c>
      <c r="AMH40" s="0"/>
      <c r="AMI40" s="0"/>
      <c r="AMJ40" s="0"/>
    </row>
    <row r="41" s="52" customFormat="true" ht="25.5" hidden="false" customHeight="true" outlineLevel="0" collapsed="false">
      <c r="A41" s="34" t="n">
        <v>40</v>
      </c>
      <c r="B41" s="44" t="s">
        <v>79</v>
      </c>
      <c r="C41" s="107"/>
      <c r="D41" s="108" t="s">
        <v>80</v>
      </c>
      <c r="E41" s="109" t="s">
        <v>19</v>
      </c>
      <c r="F41" s="44" t="str">
        <f aca="false">'Kwatery obce'!B103</f>
        <v>Pod Bocianem - nr 15 (parter)</v>
      </c>
      <c r="G41" s="14"/>
      <c r="H41" s="14" t="n">
        <v>2</v>
      </c>
      <c r="I41" s="14"/>
      <c r="J41" s="14"/>
      <c r="K41" s="14"/>
      <c r="L41" s="14"/>
      <c r="M41" s="14"/>
      <c r="N41" s="14"/>
      <c r="O41" s="29"/>
      <c r="P41" s="110"/>
      <c r="Q41" s="111" t="s">
        <v>29</v>
      </c>
      <c r="AMH41" s="0"/>
      <c r="AMI41" s="0"/>
      <c r="AMJ41" s="0"/>
    </row>
    <row r="42" s="52" customFormat="true" ht="25.5" hidden="false" customHeight="true" outlineLevel="0" collapsed="false">
      <c r="A42" s="14" t="n">
        <v>41</v>
      </c>
      <c r="B42" s="69" t="s">
        <v>79</v>
      </c>
      <c r="C42" s="112"/>
      <c r="D42" s="108" t="s">
        <v>81</v>
      </c>
      <c r="E42" s="113" t="s">
        <v>19</v>
      </c>
      <c r="F42" s="54" t="str">
        <f aca="false">'Kwatery u Buzunów'!B92</f>
        <v>bud. B 2 piętro - p.22</v>
      </c>
      <c r="G42" s="49"/>
      <c r="H42" s="49" t="n">
        <v>2</v>
      </c>
      <c r="I42" s="49"/>
      <c r="J42" s="49"/>
      <c r="K42" s="14"/>
      <c r="L42" s="14"/>
      <c r="M42" s="14"/>
      <c r="N42" s="14"/>
      <c r="O42" s="29"/>
      <c r="P42" s="110"/>
      <c r="Q42" s="114" t="s">
        <v>82</v>
      </c>
      <c r="AMH42" s="0"/>
      <c r="AMI42" s="0"/>
      <c r="AMJ42" s="0"/>
    </row>
    <row r="43" s="52" customFormat="true" ht="25.5" hidden="false" customHeight="true" outlineLevel="0" collapsed="false">
      <c r="A43" s="14" t="n">
        <v>42</v>
      </c>
      <c r="B43" s="69" t="s">
        <v>79</v>
      </c>
      <c r="C43" s="112"/>
      <c r="D43" s="108" t="s">
        <v>83</v>
      </c>
      <c r="E43" s="109" t="s">
        <v>19</v>
      </c>
      <c r="F43" s="44" t="str">
        <f aca="false">'Kwatery obce'!B106</f>
        <v>Pod Bocianem - nr 16 (parter)</v>
      </c>
      <c r="G43" s="14"/>
      <c r="H43" s="49" t="n">
        <v>2</v>
      </c>
      <c r="I43" s="49"/>
      <c r="J43" s="49"/>
      <c r="K43" s="14"/>
      <c r="L43" s="14"/>
      <c r="M43" s="14"/>
      <c r="N43" s="14"/>
      <c r="O43" s="29"/>
      <c r="P43" s="110"/>
      <c r="Q43" s="114" t="s">
        <v>82</v>
      </c>
      <c r="R43" s="12"/>
      <c r="S43" s="12"/>
      <c r="T43" s="12"/>
      <c r="U43" s="12"/>
      <c r="AMH43" s="0"/>
      <c r="AMI43" s="0"/>
      <c r="AMJ43" s="0"/>
    </row>
    <row r="44" s="52" customFormat="true" ht="25.5" hidden="false" customHeight="true" outlineLevel="0" collapsed="false">
      <c r="A44" s="14" t="n">
        <v>43</v>
      </c>
      <c r="B44" s="69" t="s">
        <v>79</v>
      </c>
      <c r="C44" s="112"/>
      <c r="D44" s="108" t="s">
        <v>84</v>
      </c>
      <c r="E44" s="115" t="s">
        <v>19</v>
      </c>
      <c r="F44" s="44" t="str">
        <f aca="false">'Kwatery u Buzunów'!B14</f>
        <v>bud. A parter - p.5</v>
      </c>
      <c r="G44" s="27"/>
      <c r="H44" s="49"/>
      <c r="I44" s="49" t="n">
        <v>1</v>
      </c>
      <c r="J44" s="49"/>
      <c r="K44" s="49"/>
      <c r="L44" s="49"/>
      <c r="M44" s="49"/>
      <c r="N44" s="49"/>
      <c r="O44" s="67"/>
      <c r="P44" s="116"/>
      <c r="Q44" s="117"/>
      <c r="R44" s="12"/>
      <c r="S44" s="12"/>
      <c r="T44" s="12"/>
      <c r="U44" s="12"/>
      <c r="AMH44" s="0"/>
      <c r="AMI44" s="0"/>
      <c r="AMJ44" s="0"/>
    </row>
    <row r="45" s="52" customFormat="true" ht="25.5" hidden="false" customHeight="true" outlineLevel="0" collapsed="false">
      <c r="A45" s="34" t="n">
        <v>44</v>
      </c>
      <c r="B45" s="69" t="s">
        <v>79</v>
      </c>
      <c r="C45" s="112"/>
      <c r="D45" s="108" t="s">
        <v>85</v>
      </c>
      <c r="E45" s="115" t="s">
        <v>19</v>
      </c>
      <c r="F45" s="44" t="str">
        <f aca="false">'Kwatery u Buzunów'!B14</f>
        <v>bud. A parter - p.5</v>
      </c>
      <c r="G45" s="118"/>
      <c r="H45" s="14"/>
      <c r="I45" s="14" t="n">
        <v>1</v>
      </c>
      <c r="J45" s="14"/>
      <c r="K45" s="119"/>
      <c r="L45" s="14"/>
      <c r="M45" s="14"/>
      <c r="N45" s="120"/>
      <c r="O45" s="29"/>
      <c r="P45" s="30"/>
      <c r="Q45" s="121"/>
      <c r="R45" s="12"/>
      <c r="S45" s="12"/>
      <c r="T45" s="12"/>
      <c r="U45" s="12"/>
      <c r="AMH45" s="0"/>
      <c r="AMI45" s="0"/>
      <c r="AMJ45" s="0"/>
    </row>
    <row r="46" s="52" customFormat="true" ht="23.25" hidden="false" customHeight="true" outlineLevel="0" collapsed="false">
      <c r="A46" s="14" t="n">
        <v>45</v>
      </c>
      <c r="B46" s="15" t="s">
        <v>86</v>
      </c>
      <c r="C46" s="48"/>
      <c r="D46" s="122" t="s">
        <v>87</v>
      </c>
      <c r="E46" s="17" t="s">
        <v>19</v>
      </c>
      <c r="F46" s="45" t="str">
        <f aca="false">'Kwatery u Buzunów'!B106</f>
        <v>bud. B 2 piętro - p.26</v>
      </c>
      <c r="G46" s="20" t="n">
        <v>1</v>
      </c>
      <c r="H46" s="20"/>
      <c r="I46" s="49"/>
      <c r="J46" s="123"/>
      <c r="K46" s="123"/>
      <c r="L46" s="123"/>
      <c r="M46" s="123"/>
      <c r="N46" s="49"/>
      <c r="O46" s="124"/>
      <c r="P46" s="125"/>
      <c r="Q46" s="31"/>
      <c r="AMH46" s="0"/>
      <c r="AMI46" s="0"/>
      <c r="AMJ46" s="0"/>
    </row>
    <row r="47" s="52" customFormat="true" ht="27.75" hidden="false" customHeight="true" outlineLevel="0" collapsed="false">
      <c r="A47" s="14" t="n">
        <v>46</v>
      </c>
      <c r="B47" s="15" t="s">
        <v>86</v>
      </c>
      <c r="C47" s="44"/>
      <c r="D47" s="44" t="s">
        <v>88</v>
      </c>
      <c r="E47" s="96" t="s">
        <v>19</v>
      </c>
      <c r="F47" s="44" t="str">
        <f aca="false">'Kwatery obce'!B100</f>
        <v>Pod Bocianem - nr 14 (piętro)</v>
      </c>
      <c r="G47" s="14"/>
      <c r="H47" s="14" t="n">
        <v>2</v>
      </c>
      <c r="I47" s="14"/>
      <c r="J47" s="126"/>
      <c r="K47" s="126"/>
      <c r="L47" s="126"/>
      <c r="M47" s="126"/>
      <c r="N47" s="14"/>
      <c r="O47" s="127"/>
      <c r="P47" s="125"/>
      <c r="Q47" s="128"/>
      <c r="AMH47" s="0"/>
      <c r="AMI47" s="0"/>
      <c r="AMJ47" s="0"/>
    </row>
    <row r="48" s="52" customFormat="true" ht="21.65" hidden="false" customHeight="false" outlineLevel="0" collapsed="false">
      <c r="A48" s="14" t="n">
        <v>47</v>
      </c>
      <c r="B48" s="15" t="s">
        <v>86</v>
      </c>
      <c r="C48" s="129" t="s">
        <v>89</v>
      </c>
      <c r="D48" s="44" t="s">
        <v>90</v>
      </c>
      <c r="E48" s="96" t="s">
        <v>19</v>
      </c>
      <c r="F48" s="44" t="str">
        <f aca="false">'Kwatery obce'!B65</f>
        <v>Pod Bocianem - nr 1 (piętro)</v>
      </c>
      <c r="G48" s="14"/>
      <c r="H48" s="14" t="n">
        <v>2</v>
      </c>
      <c r="I48" s="14"/>
      <c r="J48" s="126"/>
      <c r="K48" s="126"/>
      <c r="L48" s="126"/>
      <c r="M48" s="126"/>
      <c r="N48" s="14"/>
      <c r="O48" s="130"/>
      <c r="P48" s="125"/>
      <c r="Q48" s="128"/>
      <c r="AMH48" s="0"/>
      <c r="AMI48" s="0"/>
      <c r="AMJ48" s="0"/>
    </row>
    <row r="49" s="52" customFormat="true" ht="13.8" hidden="false" customHeight="false" outlineLevel="0" collapsed="false">
      <c r="A49" s="34" t="n">
        <v>48</v>
      </c>
      <c r="B49" s="15" t="s">
        <v>86</v>
      </c>
      <c r="C49" s="44"/>
      <c r="D49" s="55" t="s">
        <v>91</v>
      </c>
      <c r="E49" s="57" t="s">
        <v>19</v>
      </c>
      <c r="F49" s="44" t="str">
        <f aca="false">'Kwatery obce'!B110</f>
        <v>Pod Bocianem - nr 18 (parter)</v>
      </c>
      <c r="G49" s="14"/>
      <c r="H49" s="14"/>
      <c r="I49" s="14"/>
      <c r="J49" s="126" t="n">
        <v>1</v>
      </c>
      <c r="K49" s="126"/>
      <c r="L49" s="126"/>
      <c r="M49" s="126"/>
      <c r="N49" s="14"/>
      <c r="O49" s="130"/>
      <c r="P49" s="125"/>
      <c r="Q49" s="31"/>
      <c r="AMH49" s="0"/>
      <c r="AMI49" s="0"/>
      <c r="AMJ49" s="0"/>
    </row>
    <row r="50" s="52" customFormat="true" ht="13.8" hidden="false" customHeight="false" outlineLevel="0" collapsed="false">
      <c r="A50" s="14" t="n">
        <v>49</v>
      </c>
      <c r="B50" s="15" t="s">
        <v>86</v>
      </c>
      <c r="C50" s="44"/>
      <c r="D50" s="55" t="s">
        <v>92</v>
      </c>
      <c r="E50" s="96" t="s">
        <v>19</v>
      </c>
      <c r="F50" s="44" t="str">
        <f aca="false">'Kwatery obce'!B97</f>
        <v>Pod Bocianem - nr 12 (piętro)</v>
      </c>
      <c r="G50" s="14"/>
      <c r="H50" s="14" t="n">
        <v>2</v>
      </c>
      <c r="I50" s="14"/>
      <c r="J50" s="126"/>
      <c r="K50" s="126"/>
      <c r="L50" s="126"/>
      <c r="M50" s="126"/>
      <c r="N50" s="14"/>
      <c r="O50" s="131"/>
      <c r="P50" s="125"/>
      <c r="Q50" s="128"/>
      <c r="AMH50" s="0"/>
      <c r="AMI50" s="0"/>
      <c r="AMJ50" s="0"/>
    </row>
    <row r="51" s="52" customFormat="true" ht="13.8" hidden="false" customHeight="false" outlineLevel="0" collapsed="false">
      <c r="A51" s="14" t="n">
        <v>50</v>
      </c>
      <c r="B51" s="15" t="s">
        <v>86</v>
      </c>
      <c r="C51" s="44"/>
      <c r="D51" s="55" t="s">
        <v>93</v>
      </c>
      <c r="E51" s="96" t="s">
        <v>19</v>
      </c>
      <c r="F51" s="48" t="str">
        <f aca="false">'Kwatery obce'!B67</f>
        <v>Pod Bocianem - nr 2 (piętro)</v>
      </c>
      <c r="G51" s="19"/>
      <c r="H51" s="19" t="n">
        <v>2</v>
      </c>
      <c r="I51" s="19"/>
      <c r="J51" s="50"/>
      <c r="K51" s="50"/>
      <c r="L51" s="50"/>
      <c r="M51" s="50"/>
      <c r="N51" s="19"/>
      <c r="O51" s="131"/>
      <c r="P51" s="125"/>
      <c r="Q51" s="128"/>
      <c r="AMH51" s="0"/>
      <c r="AMI51" s="0"/>
      <c r="AMJ51" s="0"/>
    </row>
    <row r="52" s="52" customFormat="true" ht="27" hidden="false" customHeight="true" outlineLevel="0" collapsed="false">
      <c r="A52" s="14" t="n">
        <v>51</v>
      </c>
      <c r="B52" s="15" t="s">
        <v>86</v>
      </c>
      <c r="C52" s="44"/>
      <c r="D52" s="55" t="s">
        <v>94</v>
      </c>
      <c r="E52" s="56" t="s">
        <v>19</v>
      </c>
      <c r="F52" s="48" t="str">
        <f aca="false">'Kwatery u Buzunów'!B14</f>
        <v>bud. A parter - p.5</v>
      </c>
      <c r="G52" s="19"/>
      <c r="H52" s="19"/>
      <c r="I52" s="19" t="n">
        <v>1</v>
      </c>
      <c r="J52" s="50"/>
      <c r="K52" s="50"/>
      <c r="L52" s="50"/>
      <c r="M52" s="50"/>
      <c r="N52" s="19"/>
      <c r="O52" s="127"/>
      <c r="P52" s="125"/>
      <c r="Q52" s="128"/>
      <c r="AMH52" s="0"/>
      <c r="AMI52" s="0"/>
      <c r="AMJ52" s="0"/>
    </row>
    <row r="53" s="52" customFormat="true" ht="24" hidden="false" customHeight="true" outlineLevel="0" collapsed="false">
      <c r="A53" s="34" t="n">
        <v>52</v>
      </c>
      <c r="B53" s="45" t="s">
        <v>95</v>
      </c>
      <c r="C53" s="45"/>
      <c r="D53" s="132" t="s">
        <v>96</v>
      </c>
      <c r="E53" s="17" t="s">
        <v>19</v>
      </c>
      <c r="F53" s="133" t="str">
        <f aca="false">'Kwatery u Buzunów'!B106</f>
        <v>bud. B 2 piętro - p.26</v>
      </c>
      <c r="G53" s="49" t="n">
        <v>1</v>
      </c>
      <c r="H53" s="134"/>
      <c r="I53" s="134"/>
      <c r="J53" s="134"/>
      <c r="K53" s="135"/>
      <c r="L53" s="136"/>
      <c r="M53" s="136"/>
      <c r="N53" s="136"/>
      <c r="O53" s="130"/>
      <c r="P53" s="137"/>
      <c r="Q53" s="138" t="s">
        <v>97</v>
      </c>
      <c r="AMH53" s="0"/>
      <c r="AMI53" s="0"/>
      <c r="AMJ53" s="0"/>
    </row>
    <row r="54" s="52" customFormat="true" ht="24" hidden="false" customHeight="true" outlineLevel="0" collapsed="false">
      <c r="A54" s="14" t="n">
        <v>53</v>
      </c>
      <c r="B54" s="44" t="s">
        <v>95</v>
      </c>
      <c r="C54" s="129" t="s">
        <v>89</v>
      </c>
      <c r="D54" s="88" t="s">
        <v>98</v>
      </c>
      <c r="E54" s="96" t="s">
        <v>19</v>
      </c>
      <c r="F54" s="44" t="str">
        <f aca="false">'Kwatery obce'!B123</f>
        <v>Nowosad Wiesława_1</v>
      </c>
      <c r="G54" s="14"/>
      <c r="H54" s="90" t="n">
        <v>2</v>
      </c>
      <c r="I54" s="90"/>
      <c r="J54" s="90"/>
      <c r="K54" s="139"/>
      <c r="L54" s="139"/>
      <c r="M54" s="139"/>
      <c r="N54" s="139"/>
      <c r="O54" s="130"/>
      <c r="P54" s="137"/>
      <c r="Q54" s="138" t="s">
        <v>97</v>
      </c>
      <c r="AMH54" s="0"/>
      <c r="AMI54" s="0"/>
      <c r="AMJ54" s="0"/>
    </row>
    <row r="55" s="52" customFormat="true" ht="24" hidden="false" customHeight="true" outlineLevel="0" collapsed="false">
      <c r="A55" s="14" t="n">
        <v>54</v>
      </c>
      <c r="B55" s="48" t="s">
        <v>95</v>
      </c>
      <c r="C55" s="48"/>
      <c r="D55" s="88" t="s">
        <v>99</v>
      </c>
      <c r="E55" s="96" t="s">
        <v>19</v>
      </c>
      <c r="F55" s="44" t="str">
        <f aca="false">'Kwatery obce'!B125</f>
        <v>Nowosad Wiesława_2</v>
      </c>
      <c r="G55" s="33"/>
      <c r="H55" s="90" t="n">
        <v>2</v>
      </c>
      <c r="I55" s="90"/>
      <c r="J55" s="90"/>
      <c r="K55" s="140"/>
      <c r="L55" s="139"/>
      <c r="M55" s="139"/>
      <c r="N55" s="141"/>
      <c r="O55" s="127"/>
      <c r="P55" s="142"/>
      <c r="Q55" s="138" t="s">
        <v>97</v>
      </c>
      <c r="AMH55" s="0"/>
      <c r="AMI55" s="0"/>
      <c r="AMJ55" s="0"/>
    </row>
    <row r="56" s="52" customFormat="true" ht="24" hidden="false" customHeight="true" outlineLevel="0" collapsed="false">
      <c r="A56" s="14" t="n">
        <v>55</v>
      </c>
      <c r="B56" s="48" t="s">
        <v>95</v>
      </c>
      <c r="C56" s="48"/>
      <c r="D56" s="88" t="s">
        <v>100</v>
      </c>
      <c r="E56" s="96" t="s">
        <v>19</v>
      </c>
      <c r="F56" s="55" t="str">
        <f aca="false">'Kwatery obce'!B70</f>
        <v>Pod Bocianem - nr 3 (piętro)</v>
      </c>
      <c r="G56" s="27"/>
      <c r="H56" s="90" t="n">
        <v>2</v>
      </c>
      <c r="I56" s="90"/>
      <c r="J56" s="90"/>
      <c r="K56" s="140"/>
      <c r="L56" s="139"/>
      <c r="M56" s="139"/>
      <c r="N56" s="139"/>
      <c r="O56" s="130"/>
      <c r="P56" s="137"/>
      <c r="Q56" s="138" t="s">
        <v>101</v>
      </c>
      <c r="AMH56" s="0"/>
      <c r="AMI56" s="0"/>
      <c r="AMJ56" s="0"/>
    </row>
    <row r="57" s="52" customFormat="true" ht="25.5" hidden="false" customHeight="true" outlineLevel="0" collapsed="false">
      <c r="A57" s="34" t="n">
        <v>56</v>
      </c>
      <c r="B57" s="143" t="s">
        <v>102</v>
      </c>
      <c r="C57" s="35"/>
      <c r="D57" s="144" t="s">
        <v>103</v>
      </c>
      <c r="E57" s="145" t="s">
        <v>19</v>
      </c>
      <c r="F57" s="146" t="str">
        <f aca="false">'Kwatery obce'!B73</f>
        <v>Pod Bocianem - nr 4 (piętro)</v>
      </c>
      <c r="G57" s="147"/>
      <c r="H57" s="147" t="n">
        <v>2</v>
      </c>
      <c r="I57" s="147"/>
      <c r="J57" s="147"/>
      <c r="K57" s="147"/>
      <c r="L57" s="147"/>
      <c r="M57" s="147"/>
      <c r="N57" s="147"/>
      <c r="O57" s="147"/>
      <c r="P57" s="147"/>
      <c r="Q57" s="148" t="s">
        <v>104</v>
      </c>
      <c r="AMH57" s="0"/>
      <c r="AMI57" s="0"/>
      <c r="AMJ57" s="0"/>
    </row>
    <row r="58" s="52" customFormat="true" ht="25.5" hidden="false" customHeight="true" outlineLevel="0" collapsed="false">
      <c r="A58" s="14" t="n">
        <v>57</v>
      </c>
      <c r="B58" s="44" t="s">
        <v>102</v>
      </c>
      <c r="C58" s="44"/>
      <c r="D58" s="146" t="s">
        <v>105</v>
      </c>
      <c r="E58" s="145" t="s">
        <v>19</v>
      </c>
      <c r="F58" s="146" t="str">
        <f aca="false">'Kwatery obce'!B76</f>
        <v>Pod Bocianem - nr 5 (piętro)</v>
      </c>
      <c r="G58" s="147"/>
      <c r="H58" s="147" t="n">
        <v>2</v>
      </c>
      <c r="I58" s="147"/>
      <c r="J58" s="147"/>
      <c r="K58" s="147"/>
      <c r="L58" s="147"/>
      <c r="M58" s="147"/>
      <c r="N58" s="147"/>
      <c r="O58" s="147"/>
      <c r="P58" s="147"/>
      <c r="Q58" s="148" t="s">
        <v>104</v>
      </c>
      <c r="AMH58" s="0"/>
      <c r="AMI58" s="0"/>
      <c r="AMJ58" s="0"/>
    </row>
    <row r="59" s="52" customFormat="true" ht="38.25" hidden="false" customHeight="true" outlineLevel="0" collapsed="false">
      <c r="A59" s="14" t="n">
        <v>58</v>
      </c>
      <c r="B59" s="149" t="s">
        <v>102</v>
      </c>
      <c r="C59" s="149"/>
      <c r="D59" s="150" t="s">
        <v>106</v>
      </c>
      <c r="E59" s="151"/>
      <c r="F59" s="146"/>
      <c r="G59" s="147"/>
      <c r="H59" s="147"/>
      <c r="I59" s="147"/>
      <c r="J59" s="147"/>
      <c r="K59" s="147"/>
      <c r="L59" s="147"/>
      <c r="M59" s="147"/>
      <c r="N59" s="147"/>
      <c r="O59" s="147"/>
      <c r="P59" s="147" t="n">
        <v>30</v>
      </c>
      <c r="Q59" s="148"/>
      <c r="AMH59" s="0"/>
      <c r="AMI59" s="0"/>
      <c r="AMJ59" s="0"/>
    </row>
    <row r="60" s="52" customFormat="true" ht="25.5" hidden="false" customHeight="true" outlineLevel="0" collapsed="false">
      <c r="A60" s="14" t="n">
        <v>59</v>
      </c>
      <c r="B60" s="149" t="s">
        <v>102</v>
      </c>
      <c r="C60" s="149"/>
      <c r="D60" s="150" t="s">
        <v>107</v>
      </c>
      <c r="E60" s="151"/>
      <c r="F60" s="146"/>
      <c r="G60" s="147"/>
      <c r="H60" s="147"/>
      <c r="I60" s="147"/>
      <c r="J60" s="147"/>
      <c r="K60" s="147"/>
      <c r="L60" s="147"/>
      <c r="M60" s="147"/>
      <c r="N60" s="147"/>
      <c r="O60" s="147"/>
      <c r="P60" s="147" t="n">
        <v>30</v>
      </c>
      <c r="Q60" s="148" t="s">
        <v>104</v>
      </c>
      <c r="AMH60" s="0"/>
      <c r="AMI60" s="0"/>
      <c r="AMJ60" s="0"/>
    </row>
    <row r="61" s="52" customFormat="true" ht="25.5" hidden="false" customHeight="true" outlineLevel="0" collapsed="false">
      <c r="A61" s="34" t="n">
        <v>60</v>
      </c>
      <c r="B61" s="44" t="s">
        <v>102</v>
      </c>
      <c r="C61" s="44"/>
      <c r="D61" s="146" t="s">
        <v>108</v>
      </c>
      <c r="E61" s="152" t="s">
        <v>19</v>
      </c>
      <c r="F61" s="146" t="str">
        <f aca="false">'Kwatery u Buzunów'!B118</f>
        <v>Domek nr 1 - 
na parterze</v>
      </c>
      <c r="G61" s="147"/>
      <c r="H61" s="147"/>
      <c r="I61" s="147" t="n">
        <v>1</v>
      </c>
      <c r="J61" s="147"/>
      <c r="K61" s="147"/>
      <c r="L61" s="147"/>
      <c r="M61" s="147"/>
      <c r="N61" s="147"/>
      <c r="O61" s="147" t="s">
        <v>109</v>
      </c>
      <c r="P61" s="147" t="n">
        <v>30</v>
      </c>
      <c r="Q61" s="148"/>
      <c r="AMH61" s="0"/>
      <c r="AMI61" s="0"/>
      <c r="AMJ61" s="0"/>
    </row>
    <row r="62" s="52" customFormat="true" ht="25.5" hidden="false" customHeight="true" outlineLevel="0" collapsed="false">
      <c r="A62" s="14" t="n">
        <v>61</v>
      </c>
      <c r="B62" s="44" t="s">
        <v>102</v>
      </c>
      <c r="C62" s="44"/>
      <c r="D62" s="146" t="s">
        <v>110</v>
      </c>
      <c r="E62" s="153" t="s">
        <v>19</v>
      </c>
      <c r="F62" s="146" t="str">
        <f aca="false">'Kwatery u Buzunów'!B118</f>
        <v>Domek nr 1 - 
na parterze</v>
      </c>
      <c r="G62" s="147"/>
      <c r="H62" s="147"/>
      <c r="I62" s="147" t="n">
        <v>1</v>
      </c>
      <c r="J62" s="147"/>
      <c r="K62" s="147"/>
      <c r="L62" s="147"/>
      <c r="M62" s="147"/>
      <c r="N62" s="147"/>
      <c r="O62" s="147"/>
      <c r="P62" s="147" t="n">
        <v>40</v>
      </c>
      <c r="Q62" s="148"/>
      <c r="AMH62" s="0"/>
      <c r="AMI62" s="0"/>
      <c r="AMJ62" s="0"/>
    </row>
    <row r="63" s="52" customFormat="true" ht="25.5" hidden="false" customHeight="true" outlineLevel="0" collapsed="false">
      <c r="A63" s="14" t="n">
        <v>62</v>
      </c>
      <c r="B63" s="44" t="s">
        <v>102</v>
      </c>
      <c r="C63" s="44"/>
      <c r="D63" s="144" t="s">
        <v>111</v>
      </c>
      <c r="E63" s="154" t="s">
        <v>19</v>
      </c>
      <c r="F63" s="146" t="str">
        <f aca="false">'Kwatery u Buzunów'!B21</f>
        <v>bud. A 1 piętro - p.11</v>
      </c>
      <c r="G63" s="147"/>
      <c r="H63" s="147" t="n">
        <v>2</v>
      </c>
      <c r="I63" s="147"/>
      <c r="J63" s="147"/>
      <c r="K63" s="147" t="n">
        <v>1</v>
      </c>
      <c r="L63" s="147"/>
      <c r="M63" s="147"/>
      <c r="N63" s="147"/>
      <c r="O63" s="147"/>
      <c r="P63" s="147"/>
      <c r="Q63" s="148" t="s">
        <v>104</v>
      </c>
      <c r="AMH63" s="0"/>
      <c r="AMI63" s="0"/>
      <c r="AMJ63" s="0"/>
    </row>
    <row r="64" s="52" customFormat="true" ht="25.5" hidden="false" customHeight="true" outlineLevel="0" collapsed="false">
      <c r="A64" s="14" t="n">
        <v>63</v>
      </c>
      <c r="B64" s="44" t="s">
        <v>102</v>
      </c>
      <c r="C64" s="44"/>
      <c r="D64" s="144" t="s">
        <v>112</v>
      </c>
      <c r="E64" s="155" t="s">
        <v>19</v>
      </c>
      <c r="F64" s="146" t="str">
        <f aca="false">'Kwatery u Buzunów'!B122</f>
        <v>Domek nr 2 - 
na parterze</v>
      </c>
      <c r="G64" s="147"/>
      <c r="H64" s="147"/>
      <c r="I64" s="147"/>
      <c r="J64" s="147"/>
      <c r="K64" s="147"/>
      <c r="L64" s="147"/>
      <c r="M64" s="147"/>
      <c r="N64" s="147" t="n">
        <v>1</v>
      </c>
      <c r="O64" s="147"/>
      <c r="P64" s="147" t="n">
        <v>20</v>
      </c>
      <c r="Q64" s="148"/>
      <c r="AMH64" s="0"/>
      <c r="AMI64" s="0"/>
      <c r="AMJ64" s="0"/>
    </row>
    <row r="65" s="52" customFormat="true" ht="25.5" hidden="false" customHeight="true" outlineLevel="0" collapsed="false">
      <c r="A65" s="34" t="n">
        <v>64</v>
      </c>
      <c r="B65" s="44" t="s">
        <v>102</v>
      </c>
      <c r="C65" s="44"/>
      <c r="D65" s="146" t="s">
        <v>113</v>
      </c>
      <c r="E65" s="154" t="s">
        <v>19</v>
      </c>
      <c r="F65" s="146" t="str">
        <f aca="false">'Kwatery u Buzunów'!B39</f>
        <v>bud. A 1 piętro - p.16</v>
      </c>
      <c r="G65" s="147"/>
      <c r="H65" s="147" t="n">
        <v>2</v>
      </c>
      <c r="I65" s="147"/>
      <c r="J65" s="147"/>
      <c r="K65" s="147" t="n">
        <v>1</v>
      </c>
      <c r="L65" s="147"/>
      <c r="M65" s="147"/>
      <c r="N65" s="147"/>
      <c r="O65" s="147"/>
      <c r="P65" s="147"/>
      <c r="Q65" s="148" t="s">
        <v>104</v>
      </c>
      <c r="AMH65" s="0"/>
      <c r="AMI65" s="0"/>
      <c r="AMJ65" s="0"/>
    </row>
    <row r="66" s="52" customFormat="true" ht="25.5" hidden="false" customHeight="true" outlineLevel="0" collapsed="false">
      <c r="A66" s="14" t="n">
        <v>65</v>
      </c>
      <c r="B66" s="44" t="s">
        <v>102</v>
      </c>
      <c r="C66" s="44"/>
      <c r="D66" s="146" t="s">
        <v>114</v>
      </c>
      <c r="E66" s="155" t="s">
        <v>19</v>
      </c>
      <c r="F66" s="146" t="str">
        <f aca="false">'Kwatery u Buzunów'!B131</f>
        <v>Domek nr 4 - 
na piętrze</v>
      </c>
      <c r="G66" s="147"/>
      <c r="H66" s="147"/>
      <c r="I66" s="147"/>
      <c r="J66" s="147"/>
      <c r="K66" s="147"/>
      <c r="L66" s="147"/>
      <c r="M66" s="147"/>
      <c r="N66" s="147" t="n">
        <v>1</v>
      </c>
      <c r="O66" s="147"/>
      <c r="P66" s="147" t="n">
        <v>16</v>
      </c>
      <c r="Q66" s="148"/>
      <c r="AMH66" s="0"/>
      <c r="AMI66" s="0"/>
      <c r="AMJ66" s="0"/>
    </row>
    <row r="67" s="52" customFormat="true" ht="25.5" hidden="false" customHeight="true" outlineLevel="0" collapsed="false">
      <c r="A67" s="14" t="n">
        <v>66</v>
      </c>
      <c r="B67" s="44" t="s">
        <v>102</v>
      </c>
      <c r="C67" s="44"/>
      <c r="D67" s="146" t="s">
        <v>115</v>
      </c>
      <c r="E67" s="154" t="s">
        <v>19</v>
      </c>
      <c r="F67" s="146" t="str">
        <f aca="false">'Kwatery u Buzunów'!B65</f>
        <v>bud. A 3 piętro - p.31</v>
      </c>
      <c r="G67" s="147"/>
      <c r="H67" s="147" t="n">
        <v>2</v>
      </c>
      <c r="I67" s="147"/>
      <c r="J67" s="147"/>
      <c r="K67" s="147" t="n">
        <v>1</v>
      </c>
      <c r="L67" s="147"/>
      <c r="M67" s="147"/>
      <c r="N67" s="147"/>
      <c r="O67" s="147"/>
      <c r="P67" s="147"/>
      <c r="Q67" s="148"/>
      <c r="AMH67" s="0"/>
      <c r="AMI67" s="0"/>
      <c r="AMJ67" s="0"/>
    </row>
    <row r="68" s="52" customFormat="true" ht="25.5" hidden="false" customHeight="true" outlineLevel="0" collapsed="false">
      <c r="A68" s="14" t="n">
        <v>67</v>
      </c>
      <c r="B68" s="44" t="s">
        <v>102</v>
      </c>
      <c r="C68" s="44"/>
      <c r="D68" s="146" t="s">
        <v>116</v>
      </c>
      <c r="E68" s="155" t="s">
        <v>19</v>
      </c>
      <c r="F68" s="146" t="str">
        <f aca="false">'Kwatery u Buzunów'!B122</f>
        <v>Domek nr 2 - 
na parterze</v>
      </c>
      <c r="G68" s="147"/>
      <c r="H68" s="147"/>
      <c r="I68" s="147"/>
      <c r="J68" s="147"/>
      <c r="K68" s="147"/>
      <c r="L68" s="147"/>
      <c r="M68" s="147"/>
      <c r="N68" s="147" t="n">
        <v>1</v>
      </c>
      <c r="O68" s="90"/>
      <c r="P68" s="90" t="n">
        <v>20</v>
      </c>
      <c r="Q68" s="90"/>
      <c r="AMH68" s="0"/>
      <c r="AMI68" s="0"/>
      <c r="AMJ68" s="0"/>
    </row>
    <row r="69" s="52" customFormat="true" ht="21.65" hidden="false" customHeight="false" outlineLevel="0" collapsed="false">
      <c r="A69" s="34" t="n">
        <v>68</v>
      </c>
      <c r="B69" s="44" t="s">
        <v>117</v>
      </c>
      <c r="C69" s="44"/>
      <c r="D69" s="156" t="s">
        <v>118</v>
      </c>
      <c r="E69" s="93" t="s">
        <v>19</v>
      </c>
      <c r="F69" s="101" t="str">
        <f aca="false">'Kwatery u Buzunów'!B43</f>
        <v>bud. A 2 piętro - p.21</v>
      </c>
      <c r="G69" s="103"/>
      <c r="H69" s="121" t="n">
        <v>2</v>
      </c>
      <c r="I69" s="121"/>
      <c r="J69" s="121"/>
      <c r="K69" s="121" t="n">
        <v>1</v>
      </c>
      <c r="L69" s="121"/>
      <c r="M69" s="121"/>
      <c r="N69" s="121"/>
      <c r="O69" s="157" t="s">
        <v>119</v>
      </c>
      <c r="P69" s="121"/>
      <c r="Q69" s="158" t="s">
        <v>29</v>
      </c>
      <c r="AMH69" s="0"/>
      <c r="AMI69" s="0"/>
      <c r="AMJ69" s="0"/>
    </row>
    <row r="70" s="52" customFormat="true" ht="24" hidden="false" customHeight="true" outlineLevel="0" collapsed="false">
      <c r="A70" s="14" t="n">
        <v>69</v>
      </c>
      <c r="B70" s="44" t="s">
        <v>117</v>
      </c>
      <c r="C70" s="44"/>
      <c r="D70" s="156" t="s">
        <v>120</v>
      </c>
      <c r="E70" s="159" t="s">
        <v>19</v>
      </c>
      <c r="F70" s="160" t="str">
        <f aca="false">'Kwatery u Buzunów'!B131</f>
        <v>Domek nr 4 - 
na piętrze</v>
      </c>
      <c r="G70" s="19"/>
      <c r="H70" s="121"/>
      <c r="I70" s="121"/>
      <c r="J70" s="121"/>
      <c r="K70" s="121"/>
      <c r="L70" s="121"/>
      <c r="M70" s="121"/>
      <c r="N70" s="121" t="n">
        <v>1</v>
      </c>
      <c r="O70" s="157"/>
      <c r="P70" s="121"/>
      <c r="Q70" s="158" t="s">
        <v>29</v>
      </c>
      <c r="AMH70" s="0"/>
      <c r="AMI70" s="0"/>
      <c r="AMJ70" s="0"/>
    </row>
    <row r="71" s="52" customFormat="true" ht="27" hidden="false" customHeight="true" outlineLevel="0" collapsed="false">
      <c r="A71" s="14" t="n">
        <v>70</v>
      </c>
      <c r="B71" s="44" t="s">
        <v>117</v>
      </c>
      <c r="C71" s="44"/>
      <c r="D71" s="161" t="s">
        <v>121</v>
      </c>
      <c r="E71" s="162" t="s">
        <v>19</v>
      </c>
      <c r="F71" s="160" t="str">
        <f aca="false">'Kwatery obce'!B127</f>
        <v>Nowosad Wiesława_3</v>
      </c>
      <c r="G71" s="19"/>
      <c r="H71" s="121" t="n">
        <v>2</v>
      </c>
      <c r="I71" s="121"/>
      <c r="J71" s="121"/>
      <c r="K71" s="121"/>
      <c r="L71" s="121"/>
      <c r="M71" s="121"/>
      <c r="N71" s="121"/>
      <c r="O71" s="157"/>
      <c r="P71" s="121"/>
      <c r="Q71" s="158" t="s">
        <v>29</v>
      </c>
      <c r="AMH71" s="0"/>
      <c r="AMI71" s="0"/>
      <c r="AMJ71" s="0"/>
    </row>
    <row r="72" s="52" customFormat="true" ht="21.65" hidden="false" customHeight="false" outlineLevel="0" collapsed="false">
      <c r="A72" s="14" t="n">
        <v>71</v>
      </c>
      <c r="B72" s="44" t="s">
        <v>117</v>
      </c>
      <c r="C72" s="44"/>
      <c r="D72" s="156" t="s">
        <v>122</v>
      </c>
      <c r="E72" s="93" t="s">
        <v>19</v>
      </c>
      <c r="F72" s="160" t="str">
        <f aca="false">'Kwatery u Buzunów'!B36</f>
        <v>bud. A 1 piętro - p.15</v>
      </c>
      <c r="G72" s="19"/>
      <c r="H72" s="121" t="n">
        <v>2</v>
      </c>
      <c r="I72" s="121"/>
      <c r="J72" s="121"/>
      <c r="K72" s="121" t="n">
        <v>1</v>
      </c>
      <c r="L72" s="121"/>
      <c r="M72" s="121"/>
      <c r="N72" s="121"/>
      <c r="O72" s="157" t="s">
        <v>123</v>
      </c>
      <c r="P72" s="121"/>
      <c r="Q72" s="158" t="s">
        <v>97</v>
      </c>
      <c r="AMH72" s="0"/>
      <c r="AMI72" s="0"/>
      <c r="AMJ72" s="0"/>
    </row>
    <row r="73" s="52" customFormat="true" ht="21" hidden="false" customHeight="true" outlineLevel="0" collapsed="false">
      <c r="A73" s="34" t="n">
        <v>72</v>
      </c>
      <c r="B73" s="44" t="s">
        <v>117</v>
      </c>
      <c r="C73" s="44"/>
      <c r="D73" s="156" t="s">
        <v>124</v>
      </c>
      <c r="E73" s="159" t="s">
        <v>19</v>
      </c>
      <c r="F73" s="160" t="str">
        <f aca="false">'Kwatery u Buzunów'!B36</f>
        <v>bud. A 1 piętro - p.15</v>
      </c>
      <c r="G73" s="19"/>
      <c r="H73" s="121"/>
      <c r="I73" s="121"/>
      <c r="J73" s="121"/>
      <c r="K73" s="121"/>
      <c r="L73" s="121"/>
      <c r="M73" s="121" t="n">
        <v>1</v>
      </c>
      <c r="N73" s="121"/>
      <c r="O73" s="157"/>
      <c r="P73" s="121" t="n">
        <v>15</v>
      </c>
      <c r="Q73" s="158" t="s">
        <v>97</v>
      </c>
      <c r="AMH73" s="0"/>
      <c r="AMI73" s="0"/>
      <c r="AMJ73" s="0"/>
    </row>
    <row r="74" s="52" customFormat="true" ht="31.9" hidden="false" customHeight="false" outlineLevel="0" collapsed="false">
      <c r="A74" s="14" t="n">
        <v>73</v>
      </c>
      <c r="B74" s="44" t="s">
        <v>117</v>
      </c>
      <c r="C74" s="44"/>
      <c r="D74" s="156" t="s">
        <v>125</v>
      </c>
      <c r="E74" s="93" t="s">
        <v>19</v>
      </c>
      <c r="F74" s="160" t="str">
        <f aca="false">'Kwatery u Buzunów'!B28</f>
        <v>bud. A 1 piętro - p.13</v>
      </c>
      <c r="G74" s="19"/>
      <c r="H74" s="121" t="n">
        <v>2</v>
      </c>
      <c r="I74" s="121"/>
      <c r="J74" s="121"/>
      <c r="K74" s="163" t="n">
        <v>1</v>
      </c>
      <c r="L74" s="163" t="n">
        <v>1</v>
      </c>
      <c r="M74" s="121"/>
      <c r="N74" s="121"/>
      <c r="O74" s="157" t="s">
        <v>123</v>
      </c>
      <c r="P74" s="121"/>
      <c r="Q74" s="158" t="s">
        <v>97</v>
      </c>
      <c r="AMH74" s="0"/>
      <c r="AMI74" s="0"/>
      <c r="AMJ74" s="0"/>
    </row>
    <row r="75" s="52" customFormat="true" ht="21.65" hidden="false" customHeight="false" outlineLevel="0" collapsed="false">
      <c r="A75" s="14" t="n">
        <v>74</v>
      </c>
      <c r="B75" s="44" t="s">
        <v>117</v>
      </c>
      <c r="C75" s="44"/>
      <c r="D75" s="156" t="s">
        <v>126</v>
      </c>
      <c r="E75" s="159" t="s">
        <v>19</v>
      </c>
      <c r="F75" s="78" t="str">
        <f aca="false">'Kwatery u Buzunów'!B122</f>
        <v>Domek nr 2 - 
na parterze</v>
      </c>
      <c r="G75" s="14"/>
      <c r="H75" s="121"/>
      <c r="I75" s="121"/>
      <c r="J75" s="121"/>
      <c r="K75" s="121"/>
      <c r="L75" s="121"/>
      <c r="M75" s="121"/>
      <c r="N75" s="121" t="n">
        <v>1</v>
      </c>
      <c r="O75" s="157"/>
      <c r="P75" s="121" t="n">
        <v>17</v>
      </c>
      <c r="Q75" s="158" t="s">
        <v>97</v>
      </c>
      <c r="AMH75" s="0"/>
      <c r="AMI75" s="0"/>
      <c r="AMJ75" s="0"/>
    </row>
    <row r="76" s="52" customFormat="true" ht="21.65" hidden="false" customHeight="false" outlineLevel="0" collapsed="false">
      <c r="A76" s="14" t="n">
        <v>75</v>
      </c>
      <c r="B76" s="44" t="s">
        <v>117</v>
      </c>
      <c r="C76" s="69"/>
      <c r="D76" s="156" t="s">
        <v>127</v>
      </c>
      <c r="E76" s="89" t="s">
        <v>19</v>
      </c>
      <c r="F76" s="78" t="str">
        <f aca="false">'Kwatery u Buzunów'!B122</f>
        <v>Domek nr 2 - 
na parterze</v>
      </c>
      <c r="G76" s="14"/>
      <c r="H76" s="121"/>
      <c r="I76" s="121"/>
      <c r="J76" s="121" t="n">
        <v>1</v>
      </c>
      <c r="K76" s="121"/>
      <c r="L76" s="121"/>
      <c r="M76" s="121"/>
      <c r="N76" s="121"/>
      <c r="O76" s="157"/>
      <c r="P76" s="121"/>
      <c r="Q76" s="158" t="s">
        <v>97</v>
      </c>
      <c r="AMH76" s="0"/>
      <c r="AMI76" s="0"/>
      <c r="AMJ76" s="0"/>
    </row>
    <row r="77" s="52" customFormat="true" ht="21.65" hidden="false" customHeight="false" outlineLevel="0" collapsed="false">
      <c r="A77" s="34" t="n">
        <v>76</v>
      </c>
      <c r="B77" s="69" t="s">
        <v>117</v>
      </c>
      <c r="C77" s="69"/>
      <c r="D77" s="78" t="s">
        <v>128</v>
      </c>
      <c r="E77" s="57" t="s">
        <v>19</v>
      </c>
      <c r="F77" s="78" t="str">
        <f aca="false">'Kwatery u Buzunów'!B122</f>
        <v>Domek nr 2 - 
na parterze</v>
      </c>
      <c r="G77" s="14"/>
      <c r="H77" s="14"/>
      <c r="I77" s="14"/>
      <c r="J77" s="14" t="n">
        <v>1</v>
      </c>
      <c r="K77" s="14"/>
      <c r="L77" s="14"/>
      <c r="M77" s="14"/>
      <c r="N77" s="14"/>
      <c r="O77" s="22"/>
      <c r="P77" s="19"/>
      <c r="Q77" s="164"/>
      <c r="AMH77" s="0"/>
      <c r="AMI77" s="0"/>
      <c r="AMJ77" s="0"/>
    </row>
    <row r="78" s="52" customFormat="true" ht="13.8" hidden="false" customHeight="false" outlineLevel="0" collapsed="false">
      <c r="A78" s="14" t="n">
        <v>77</v>
      </c>
      <c r="B78" s="69" t="s">
        <v>129</v>
      </c>
      <c r="C78" s="44"/>
      <c r="D78" s="165" t="s">
        <v>130</v>
      </c>
      <c r="E78" s="96" t="s">
        <v>19</v>
      </c>
      <c r="F78" s="54" t="str">
        <f aca="false">'Kwatery obce'!B82</f>
        <v>Pod Bocianem - nr 7 (piętro)</v>
      </c>
      <c r="G78" s="29"/>
      <c r="H78" s="166" t="n">
        <v>2</v>
      </c>
      <c r="I78" s="166"/>
      <c r="J78" s="166"/>
      <c r="K78" s="166"/>
      <c r="L78" s="166"/>
      <c r="M78" s="166"/>
      <c r="N78" s="166"/>
      <c r="O78" s="167"/>
      <c r="P78" s="166"/>
      <c r="Q78" s="168" t="s">
        <v>29</v>
      </c>
      <c r="AMH78" s="0"/>
      <c r="AMI78" s="0"/>
      <c r="AMJ78" s="0"/>
    </row>
    <row r="79" s="52" customFormat="true" ht="21.65" hidden="false" customHeight="false" outlineLevel="0" collapsed="false">
      <c r="A79" s="14" t="n">
        <v>78</v>
      </c>
      <c r="B79" s="69" t="s">
        <v>129</v>
      </c>
      <c r="C79" s="44"/>
      <c r="D79" s="169" t="s">
        <v>131</v>
      </c>
      <c r="E79" s="74" t="s">
        <v>19</v>
      </c>
      <c r="F79" s="54" t="str">
        <f aca="false">'Kwatery u Buzunów'!B50</f>
        <v>bud. A 2 piętro - p.23</v>
      </c>
      <c r="G79" s="29"/>
      <c r="H79" s="166" t="n">
        <v>2</v>
      </c>
      <c r="I79" s="166"/>
      <c r="J79" s="166"/>
      <c r="K79" s="166" t="n">
        <v>1</v>
      </c>
      <c r="L79" s="166"/>
      <c r="M79" s="166"/>
      <c r="N79" s="166"/>
      <c r="O79" s="167"/>
      <c r="P79" s="166"/>
      <c r="Q79" s="168"/>
      <c r="AMH79" s="0"/>
      <c r="AMI79" s="0"/>
      <c r="AMJ79" s="0"/>
    </row>
    <row r="80" s="52" customFormat="true" ht="21.65" hidden="false" customHeight="false" outlineLevel="0" collapsed="false">
      <c r="A80" s="14" t="n">
        <v>79</v>
      </c>
      <c r="B80" s="69" t="s">
        <v>129</v>
      </c>
      <c r="C80" s="44"/>
      <c r="D80" s="169" t="s">
        <v>132</v>
      </c>
      <c r="E80" s="170" t="s">
        <v>19</v>
      </c>
      <c r="F80" s="54" t="str">
        <f aca="false">'Kwatery u Buzunów'!B122</f>
        <v>Domek nr 2 - 
na parterze</v>
      </c>
      <c r="G80" s="29"/>
      <c r="H80" s="166"/>
      <c r="I80" s="166"/>
      <c r="J80" s="166"/>
      <c r="K80" s="166"/>
      <c r="L80" s="166"/>
      <c r="M80" s="166"/>
      <c r="N80" s="166" t="n">
        <v>1</v>
      </c>
      <c r="O80" s="167"/>
      <c r="P80" s="166"/>
      <c r="Q80" s="168"/>
      <c r="AMH80" s="0"/>
      <c r="AMI80" s="0"/>
      <c r="AMJ80" s="0"/>
    </row>
    <row r="81" s="52" customFormat="true" ht="13.8" hidden="false" customHeight="false" outlineLevel="0" collapsed="false">
      <c r="A81" s="34" t="n">
        <v>80</v>
      </c>
      <c r="B81" s="69" t="s">
        <v>129</v>
      </c>
      <c r="C81" s="44"/>
      <c r="D81" s="165" t="s">
        <v>133</v>
      </c>
      <c r="E81" s="57" t="s">
        <v>19</v>
      </c>
      <c r="F81" s="44" t="str">
        <f aca="false">'Kwatery obce'!B110</f>
        <v>Pod Bocianem - nr 18 (parter)</v>
      </c>
      <c r="G81" s="29"/>
      <c r="H81" s="166"/>
      <c r="I81" s="166"/>
      <c r="J81" s="166" t="n">
        <v>1</v>
      </c>
      <c r="K81" s="166"/>
      <c r="L81" s="166"/>
      <c r="M81" s="166"/>
      <c r="N81" s="166"/>
      <c r="O81" s="167"/>
      <c r="P81" s="166"/>
      <c r="Q81" s="168" t="s">
        <v>134</v>
      </c>
      <c r="R81" s="75"/>
      <c r="S81" s="75"/>
      <c r="AMH81" s="0"/>
      <c r="AMI81" s="0"/>
      <c r="AMJ81" s="0"/>
    </row>
    <row r="82" s="52" customFormat="true" ht="13.8" hidden="false" customHeight="false" outlineLevel="0" collapsed="false">
      <c r="A82" s="14" t="n">
        <v>81</v>
      </c>
      <c r="B82" s="69" t="s">
        <v>129</v>
      </c>
      <c r="C82" s="44"/>
      <c r="D82" s="165" t="s">
        <v>135</v>
      </c>
      <c r="E82" s="56" t="s">
        <v>19</v>
      </c>
      <c r="F82" s="44" t="str">
        <f aca="false">'Kwatery obce'!B93</f>
        <v>Pod Bocianem - nr 11 (piętro)</v>
      </c>
      <c r="G82" s="29"/>
      <c r="H82" s="166"/>
      <c r="I82" s="166" t="n">
        <v>1</v>
      </c>
      <c r="J82" s="166"/>
      <c r="K82" s="166"/>
      <c r="L82" s="166"/>
      <c r="M82" s="166"/>
      <c r="N82" s="166"/>
      <c r="O82" s="167"/>
      <c r="P82" s="166"/>
      <c r="Q82" s="168" t="s">
        <v>29</v>
      </c>
      <c r="R82" s="75"/>
      <c r="S82" s="75"/>
      <c r="AMH82" s="0"/>
      <c r="AMI82" s="0"/>
      <c r="AMJ82" s="0"/>
    </row>
    <row r="83" s="52" customFormat="true" ht="21.65" hidden="false" customHeight="false" outlineLevel="0" collapsed="false">
      <c r="A83" s="14" t="n">
        <v>82</v>
      </c>
      <c r="B83" s="69" t="s">
        <v>129</v>
      </c>
      <c r="C83" s="44"/>
      <c r="D83" s="165" t="s">
        <v>136</v>
      </c>
      <c r="E83" s="57" t="s">
        <v>19</v>
      </c>
      <c r="F83" s="44" t="str">
        <f aca="false">'Kwatery u Buzunów'!B131</f>
        <v>Domek nr 4 - 
na piętrze</v>
      </c>
      <c r="G83" s="29"/>
      <c r="H83" s="166"/>
      <c r="I83" s="166"/>
      <c r="J83" s="166" t="n">
        <v>1</v>
      </c>
      <c r="K83" s="166"/>
      <c r="L83" s="166"/>
      <c r="M83" s="166"/>
      <c r="N83" s="166"/>
      <c r="O83" s="167"/>
      <c r="P83" s="166"/>
      <c r="Q83" s="168" t="s">
        <v>137</v>
      </c>
      <c r="R83" s="75"/>
      <c r="S83" s="75"/>
      <c r="AMH83" s="0"/>
      <c r="AMI83" s="0"/>
      <c r="AMJ83" s="0"/>
    </row>
    <row r="84" s="52" customFormat="true" ht="13.8" hidden="false" customHeight="false" outlineLevel="0" collapsed="false">
      <c r="A84" s="14" t="n">
        <v>83</v>
      </c>
      <c r="B84" s="69" t="s">
        <v>129</v>
      </c>
      <c r="C84" s="171"/>
      <c r="D84" s="172" t="s">
        <v>138</v>
      </c>
      <c r="E84" s="57" t="s">
        <v>19</v>
      </c>
      <c r="F84" s="44" t="str">
        <f aca="false">'Kwatery obce'!B120</f>
        <v>Pod Bocianem - nr 22 (parter)</v>
      </c>
      <c r="G84" s="29"/>
      <c r="H84" s="166"/>
      <c r="I84" s="166"/>
      <c r="J84" s="166" t="n">
        <v>1</v>
      </c>
      <c r="K84" s="166"/>
      <c r="L84" s="166"/>
      <c r="M84" s="166"/>
      <c r="N84" s="166"/>
      <c r="O84" s="173"/>
      <c r="P84" s="174"/>
      <c r="Q84" s="175"/>
      <c r="AMH84" s="0"/>
      <c r="AMI84" s="0"/>
      <c r="AMJ84" s="0"/>
    </row>
    <row r="85" s="52" customFormat="true" ht="13.8" hidden="false" customHeight="false" outlineLevel="0" collapsed="false">
      <c r="A85" s="34" t="n">
        <v>84</v>
      </c>
      <c r="B85" s="63" t="s">
        <v>139</v>
      </c>
      <c r="C85" s="15"/>
      <c r="D85" s="88" t="s">
        <v>140</v>
      </c>
      <c r="E85" s="162" t="s">
        <v>19</v>
      </c>
      <c r="F85" s="88" t="str">
        <f aca="false">'Kwatery obce'!B79</f>
        <v>Pod Bocianem - nr 6 (piętro)</v>
      </c>
      <c r="G85" s="90"/>
      <c r="H85" s="90" t="n">
        <v>2</v>
      </c>
      <c r="I85" s="90"/>
      <c r="J85" s="90"/>
      <c r="K85" s="90"/>
      <c r="L85" s="90"/>
      <c r="M85" s="90"/>
      <c r="N85" s="90"/>
      <c r="O85" s="176"/>
      <c r="P85" s="90"/>
      <c r="Q85" s="92" t="s">
        <v>29</v>
      </c>
      <c r="AMH85" s="0"/>
      <c r="AMI85" s="0"/>
      <c r="AMJ85" s="0"/>
    </row>
    <row r="86" s="52" customFormat="true" ht="13.8" hidden="false" customHeight="false" outlineLevel="0" collapsed="false">
      <c r="A86" s="14" t="n">
        <v>85</v>
      </c>
      <c r="B86" s="15" t="s">
        <v>139</v>
      </c>
      <c r="C86" s="44"/>
      <c r="D86" s="146" t="s">
        <v>141</v>
      </c>
      <c r="E86" s="56" t="s">
        <v>19</v>
      </c>
      <c r="F86" s="146" t="str">
        <f aca="false">'Kwatery obce'!B93</f>
        <v>Pod Bocianem - nr 11 (piętro)</v>
      </c>
      <c r="G86" s="147"/>
      <c r="H86" s="147"/>
      <c r="I86" s="147" t="n">
        <v>1</v>
      </c>
      <c r="J86" s="147"/>
      <c r="K86" s="147"/>
      <c r="L86" s="147"/>
      <c r="M86" s="147"/>
      <c r="N86" s="147"/>
      <c r="O86" s="151"/>
      <c r="P86" s="90" t="s">
        <v>142</v>
      </c>
      <c r="Q86" s="90" t="s">
        <v>143</v>
      </c>
      <c r="AMH86" s="0"/>
      <c r="AMI86" s="0"/>
      <c r="AMJ86" s="0"/>
    </row>
    <row r="87" s="52" customFormat="true" ht="21.65" hidden="false" customHeight="false" outlineLevel="0" collapsed="false">
      <c r="A87" s="14" t="n">
        <v>86</v>
      </c>
      <c r="B87" s="15" t="s">
        <v>139</v>
      </c>
      <c r="C87" s="15"/>
      <c r="D87" s="88" t="s">
        <v>144</v>
      </c>
      <c r="E87" s="57" t="s">
        <v>19</v>
      </c>
      <c r="F87" s="88" t="str">
        <f aca="false">'Kwatery u Buzunów'!B122</f>
        <v>Domek nr 2 - 
na parterze</v>
      </c>
      <c r="G87" s="90"/>
      <c r="H87" s="90"/>
      <c r="I87" s="90"/>
      <c r="J87" s="90" t="n">
        <v>1</v>
      </c>
      <c r="K87" s="90"/>
      <c r="L87" s="90"/>
      <c r="M87" s="90"/>
      <c r="N87" s="90"/>
      <c r="O87" s="91"/>
      <c r="P87" s="90" t="n">
        <v>20</v>
      </c>
      <c r="Q87" s="90" t="s">
        <v>143</v>
      </c>
      <c r="AMH87" s="0"/>
      <c r="AMI87" s="0"/>
      <c r="AMJ87" s="0"/>
    </row>
    <row r="88" s="52" customFormat="true" ht="13.8" hidden="false" customHeight="false" outlineLevel="0" collapsed="false">
      <c r="A88" s="14" t="n">
        <v>87</v>
      </c>
      <c r="B88" s="15" t="s">
        <v>139</v>
      </c>
      <c r="C88" s="15"/>
      <c r="D88" s="88" t="s">
        <v>145</v>
      </c>
      <c r="E88" s="56" t="s">
        <v>19</v>
      </c>
      <c r="F88" s="88" t="str">
        <f aca="false">'Kwatery obce'!B93</f>
        <v>Pod Bocianem - nr 11 (piętro)</v>
      </c>
      <c r="G88" s="90"/>
      <c r="H88" s="90"/>
      <c r="I88" s="90" t="n">
        <v>1</v>
      </c>
      <c r="J88" s="90"/>
      <c r="K88" s="90"/>
      <c r="L88" s="90"/>
      <c r="M88" s="90"/>
      <c r="N88" s="90"/>
      <c r="O88" s="91"/>
      <c r="P88" s="90" t="s">
        <v>146</v>
      </c>
      <c r="Q88" s="90" t="s">
        <v>143</v>
      </c>
      <c r="AMH88" s="0"/>
      <c r="AMI88" s="0"/>
      <c r="AMJ88" s="0"/>
    </row>
    <row r="89" s="52" customFormat="true" ht="21.65" hidden="false" customHeight="false" outlineLevel="0" collapsed="false">
      <c r="A89" s="34" t="n">
        <v>88</v>
      </c>
      <c r="B89" s="15" t="s">
        <v>139</v>
      </c>
      <c r="C89" s="15"/>
      <c r="D89" s="88" t="s">
        <v>147</v>
      </c>
      <c r="E89" s="57" t="s">
        <v>19</v>
      </c>
      <c r="F89" s="88" t="str">
        <f aca="false">'Kwatery u Buzunów'!B131</f>
        <v>Domek nr 4 - 
na piętrze</v>
      </c>
      <c r="G89" s="90"/>
      <c r="H89" s="90"/>
      <c r="I89" s="90"/>
      <c r="J89" s="90" t="n">
        <v>1</v>
      </c>
      <c r="K89" s="90"/>
      <c r="L89" s="90"/>
      <c r="M89" s="90"/>
      <c r="N89" s="90"/>
      <c r="O89" s="91"/>
      <c r="P89" s="90" t="n">
        <v>17</v>
      </c>
      <c r="Q89" s="90" t="s">
        <v>143</v>
      </c>
      <c r="AMH89" s="0"/>
      <c r="AMI89" s="0"/>
      <c r="AMJ89" s="0"/>
    </row>
    <row r="90" s="179" customFormat="true" ht="21" hidden="false" customHeight="true" outlineLevel="0" collapsed="false">
      <c r="A90" s="14" t="n">
        <v>89</v>
      </c>
      <c r="B90" s="177" t="s">
        <v>148</v>
      </c>
      <c r="C90" s="48"/>
      <c r="D90" s="178" t="s">
        <v>149</v>
      </c>
      <c r="E90" s="17" t="s">
        <v>19</v>
      </c>
      <c r="F90" s="133" t="str">
        <f aca="false">'Kwatery u Buzunów'!B101</f>
        <v>bud. B 2 piętro - p.25</v>
      </c>
      <c r="G90" s="103" t="n">
        <v>1</v>
      </c>
      <c r="H90" s="103"/>
      <c r="I90" s="103"/>
      <c r="J90" s="103"/>
      <c r="K90" s="103"/>
      <c r="L90" s="103"/>
      <c r="M90" s="103"/>
      <c r="N90" s="103"/>
      <c r="O90" s="104"/>
      <c r="P90" s="103"/>
      <c r="Q90" s="106" t="s">
        <v>29</v>
      </c>
      <c r="AMH90" s="0"/>
      <c r="AMI90" s="0"/>
      <c r="AMJ90" s="0"/>
    </row>
    <row r="91" s="179" customFormat="true" ht="39" hidden="false" customHeight="true" outlineLevel="0" collapsed="false">
      <c r="A91" s="14" t="n">
        <v>90</v>
      </c>
      <c r="B91" s="180" t="s">
        <v>148</v>
      </c>
      <c r="C91" s="44"/>
      <c r="D91" s="181" t="s">
        <v>150</v>
      </c>
      <c r="E91" s="57" t="s">
        <v>19</v>
      </c>
      <c r="F91" s="44" t="str">
        <f aca="false">'Kwatery obce'!B120</f>
        <v>Pod Bocianem - nr 22 (parter)</v>
      </c>
      <c r="G91" s="14"/>
      <c r="H91" s="14"/>
      <c r="I91" s="14"/>
      <c r="J91" s="14" t="n">
        <v>1</v>
      </c>
      <c r="K91" s="14"/>
      <c r="L91" s="14"/>
      <c r="M91" s="14"/>
      <c r="N91" s="14"/>
      <c r="O91" s="29"/>
      <c r="P91" s="14"/>
      <c r="Q91" s="79" t="s">
        <v>29</v>
      </c>
      <c r="AMH91" s="0"/>
      <c r="AMI91" s="0"/>
      <c r="AMJ91" s="0"/>
    </row>
    <row r="92" s="179" customFormat="true" ht="39" hidden="false" customHeight="true" outlineLevel="0" collapsed="false">
      <c r="A92" s="14" t="n">
        <v>91</v>
      </c>
      <c r="B92" s="180" t="s">
        <v>148</v>
      </c>
      <c r="C92" s="15"/>
      <c r="D92" s="78" t="s">
        <v>151</v>
      </c>
      <c r="E92" s="56" t="s">
        <v>19</v>
      </c>
      <c r="F92" s="44" t="str">
        <f aca="false">'Kwatery obce'!B116</f>
        <v>Pod Bocianem - nr 20 (parter)</v>
      </c>
      <c r="G92" s="14"/>
      <c r="H92" s="14"/>
      <c r="I92" s="14" t="n">
        <v>1</v>
      </c>
      <c r="J92" s="14"/>
      <c r="K92" s="14"/>
      <c r="L92" s="14"/>
      <c r="M92" s="14"/>
      <c r="N92" s="14"/>
      <c r="O92" s="29"/>
      <c r="P92" s="14"/>
      <c r="Q92" s="79" t="s">
        <v>29</v>
      </c>
      <c r="AMH92" s="0"/>
      <c r="AMI92" s="0"/>
      <c r="AMJ92" s="0"/>
    </row>
    <row r="93" s="179" customFormat="true" ht="26.25" hidden="false" customHeight="true" outlineLevel="0" collapsed="false">
      <c r="A93" s="34" t="n">
        <v>92</v>
      </c>
      <c r="B93" s="180" t="s">
        <v>148</v>
      </c>
      <c r="C93" s="15"/>
      <c r="D93" s="182" t="s">
        <v>152</v>
      </c>
      <c r="E93" s="96" t="s">
        <v>19</v>
      </c>
      <c r="F93" s="44" t="str">
        <f aca="false">'Kwatery obce'!B108</f>
        <v>Pod Bocianem - nr 17 (parter)</v>
      </c>
      <c r="G93" s="14"/>
      <c r="H93" s="14" t="n">
        <v>2</v>
      </c>
      <c r="I93" s="14"/>
      <c r="J93" s="14"/>
      <c r="K93" s="14"/>
      <c r="L93" s="14"/>
      <c r="M93" s="14"/>
      <c r="N93" s="14"/>
      <c r="O93" s="29"/>
      <c r="P93" s="14"/>
      <c r="Q93" s="79" t="s">
        <v>29</v>
      </c>
      <c r="AMH93" s="0"/>
      <c r="AMI93" s="0"/>
      <c r="AMJ93" s="0"/>
    </row>
    <row r="94" s="179" customFormat="true" ht="26.25" hidden="false" customHeight="true" outlineLevel="0" collapsed="false">
      <c r="A94" s="14" t="n">
        <v>93</v>
      </c>
      <c r="B94" s="15" t="s">
        <v>148</v>
      </c>
      <c r="C94" s="15"/>
      <c r="D94" s="183" t="s">
        <v>153</v>
      </c>
      <c r="E94" s="74" t="s">
        <v>19</v>
      </c>
      <c r="F94" s="44" t="str">
        <f aca="false">'Kwatery u Buzunów'!B58</f>
        <v>bud. A 2 piętro - p.25</v>
      </c>
      <c r="G94" s="14"/>
      <c r="H94" s="14" t="n">
        <v>2</v>
      </c>
      <c r="I94" s="14"/>
      <c r="J94" s="14"/>
      <c r="K94" s="14" t="n">
        <v>1</v>
      </c>
      <c r="L94" s="14"/>
      <c r="M94" s="14"/>
      <c r="N94" s="14"/>
      <c r="O94" s="29"/>
      <c r="P94" s="14"/>
      <c r="Q94" s="14" t="s">
        <v>29</v>
      </c>
      <c r="AMH94" s="0"/>
      <c r="AMI94" s="0"/>
      <c r="AMJ94" s="0"/>
    </row>
    <row r="95" s="179" customFormat="true" ht="24" hidden="false" customHeight="true" outlineLevel="0" collapsed="false">
      <c r="A95" s="14" t="n">
        <v>94</v>
      </c>
      <c r="B95" s="180" t="s">
        <v>148</v>
      </c>
      <c r="C95" s="15"/>
      <c r="D95" s="181" t="s">
        <v>154</v>
      </c>
      <c r="E95" s="170" t="s">
        <v>19</v>
      </c>
      <c r="F95" s="44" t="str">
        <f aca="false">'Kwatery u Buzunów'!B58</f>
        <v>bud. A 2 piętro - p.25</v>
      </c>
      <c r="G95" s="14"/>
      <c r="H95" s="14"/>
      <c r="I95" s="14"/>
      <c r="J95" s="14"/>
      <c r="K95" s="14"/>
      <c r="L95" s="14"/>
      <c r="M95" s="14" t="n">
        <v>1</v>
      </c>
      <c r="N95" s="14"/>
      <c r="O95" s="184"/>
      <c r="P95" s="14"/>
      <c r="Q95" s="14" t="s">
        <v>29</v>
      </c>
      <c r="AMH95" s="0"/>
      <c r="AMI95" s="0"/>
      <c r="AMJ95" s="0"/>
    </row>
    <row r="96" s="179" customFormat="true" ht="21.65" hidden="false" customHeight="false" outlineLevel="0" collapsed="false">
      <c r="A96" s="14" t="n">
        <v>95</v>
      </c>
      <c r="B96" s="180" t="s">
        <v>155</v>
      </c>
      <c r="C96" s="35"/>
      <c r="D96" s="185" t="s">
        <v>156</v>
      </c>
      <c r="E96" s="186" t="s">
        <v>19</v>
      </c>
      <c r="F96" s="185" t="str">
        <f aca="false">'Kwatery obce'!B172</f>
        <v>Olszewska Halina i Krzysztof - nr 4 (2 piętro)</v>
      </c>
      <c r="G96" s="20"/>
      <c r="H96" s="20"/>
      <c r="I96" s="20"/>
      <c r="J96" s="20" t="n">
        <v>1</v>
      </c>
      <c r="K96" s="20"/>
      <c r="L96" s="20"/>
      <c r="M96" s="19"/>
      <c r="N96" s="19"/>
      <c r="O96" s="22"/>
      <c r="P96" s="19" t="n">
        <v>24</v>
      </c>
      <c r="Q96" s="164" t="s">
        <v>157</v>
      </c>
      <c r="AMH96" s="0"/>
      <c r="AMI96" s="0"/>
      <c r="AMJ96" s="0"/>
    </row>
    <row r="97" s="179" customFormat="true" ht="21.65" hidden="false" customHeight="false" outlineLevel="0" collapsed="false">
      <c r="A97" s="34" t="n">
        <v>96</v>
      </c>
      <c r="B97" s="180" t="s">
        <v>155</v>
      </c>
      <c r="C97" s="44"/>
      <c r="D97" s="88" t="s">
        <v>158</v>
      </c>
      <c r="E97" s="57" t="s">
        <v>19</v>
      </c>
      <c r="F97" s="78" t="str">
        <f aca="false">'Kwatery obce'!B172</f>
        <v>Olszewska Halina i Krzysztof - nr 4 (2 piętro)</v>
      </c>
      <c r="G97" s="14"/>
      <c r="H97" s="14"/>
      <c r="I97" s="14"/>
      <c r="J97" s="14" t="n">
        <v>1</v>
      </c>
      <c r="K97" s="14"/>
      <c r="L97" s="14"/>
      <c r="M97" s="14"/>
      <c r="N97" s="14"/>
      <c r="O97" s="29"/>
      <c r="P97" s="14" t="s">
        <v>146</v>
      </c>
      <c r="Q97" s="187" t="s">
        <v>157</v>
      </c>
      <c r="AMH97" s="0"/>
      <c r="AMI97" s="0"/>
      <c r="AMJ97" s="0"/>
    </row>
    <row r="98" s="179" customFormat="true" ht="32.25" hidden="false" customHeight="true" outlineLevel="0" collapsed="false">
      <c r="A98" s="14" t="n">
        <v>97</v>
      </c>
      <c r="B98" s="143" t="s">
        <v>159</v>
      </c>
      <c r="C98" s="143"/>
      <c r="D98" s="188" t="s">
        <v>160</v>
      </c>
      <c r="E98" s="189" t="s">
        <v>19</v>
      </c>
      <c r="F98" s="188" t="str">
        <f aca="false">'Kwatery obce'!B165</f>
        <v>Lucyna Truszkowska - p. nr 8</v>
      </c>
      <c r="G98" s="190"/>
      <c r="H98" s="190" t="n">
        <v>2</v>
      </c>
      <c r="I98" s="190"/>
      <c r="J98" s="190"/>
      <c r="K98" s="190"/>
      <c r="L98" s="190"/>
      <c r="M98" s="103"/>
      <c r="N98" s="103"/>
      <c r="O98" s="104"/>
      <c r="P98" s="103"/>
      <c r="Q98" s="106" t="s">
        <v>104</v>
      </c>
      <c r="AMH98" s="0"/>
      <c r="AMI98" s="0"/>
      <c r="AMJ98" s="0"/>
    </row>
    <row r="99" s="179" customFormat="true" ht="13.8" hidden="false" customHeight="false" outlineLevel="0" collapsed="false">
      <c r="A99" s="14" t="n">
        <v>98</v>
      </c>
      <c r="B99" s="44" t="s">
        <v>159</v>
      </c>
      <c r="C99" s="44"/>
      <c r="D99" s="88" t="s">
        <v>161</v>
      </c>
      <c r="E99" s="57" t="s">
        <v>19</v>
      </c>
      <c r="F99" s="78" t="str">
        <f aca="false">'Kwatery obce'!B150</f>
        <v>Lucyna Truszkowska - p. nr 3 (piętro)</v>
      </c>
      <c r="G99" s="14"/>
      <c r="H99" s="14"/>
      <c r="I99" s="14"/>
      <c r="J99" s="14" t="n">
        <v>1</v>
      </c>
      <c r="K99" s="14"/>
      <c r="L99" s="14"/>
      <c r="M99" s="14"/>
      <c r="N99" s="14"/>
      <c r="O99" s="29"/>
      <c r="P99" s="14" t="n">
        <v>40</v>
      </c>
      <c r="Q99" s="187" t="s">
        <v>162</v>
      </c>
      <c r="AMH99" s="0"/>
      <c r="AMI99" s="0"/>
      <c r="AMJ99" s="0"/>
    </row>
    <row r="100" s="179" customFormat="true" ht="32.25" hidden="false" customHeight="true" outlineLevel="0" collapsed="false">
      <c r="A100" s="14" t="n">
        <v>99</v>
      </c>
      <c r="B100" s="44" t="s">
        <v>159</v>
      </c>
      <c r="C100" s="44"/>
      <c r="D100" s="160" t="s">
        <v>163</v>
      </c>
      <c r="E100" s="96" t="s">
        <v>19</v>
      </c>
      <c r="F100" s="78" t="str">
        <f aca="false">'Kwatery obce'!B160</f>
        <v>Lucyna Truszkowska - p. nr 14</v>
      </c>
      <c r="G100" s="14"/>
      <c r="H100" s="14" t="n">
        <v>2</v>
      </c>
      <c r="I100" s="14"/>
      <c r="J100" s="14"/>
      <c r="K100" s="14"/>
      <c r="L100" s="14"/>
      <c r="M100" s="14"/>
      <c r="N100" s="14"/>
      <c r="O100" s="29"/>
      <c r="P100" s="14"/>
      <c r="Q100" s="187" t="s">
        <v>104</v>
      </c>
      <c r="AMH100" s="0"/>
      <c r="AMI100" s="0"/>
      <c r="AMJ100" s="0"/>
    </row>
    <row r="101" s="179" customFormat="true" ht="32.25" hidden="false" customHeight="true" outlineLevel="0" collapsed="false">
      <c r="A101" s="34" t="n">
        <v>100</v>
      </c>
      <c r="B101" s="44" t="s">
        <v>159</v>
      </c>
      <c r="C101" s="44"/>
      <c r="D101" s="160" t="s">
        <v>164</v>
      </c>
      <c r="E101" s="74" t="s">
        <v>19</v>
      </c>
      <c r="F101" s="78" t="str">
        <f aca="false">'Kwatery u Buzunów'!B95</f>
        <v>bud. B 2 piętro - p.23</v>
      </c>
      <c r="G101" s="14"/>
      <c r="H101" s="14" t="n">
        <v>2</v>
      </c>
      <c r="I101" s="14"/>
      <c r="J101" s="14"/>
      <c r="K101" s="14" t="n">
        <v>1</v>
      </c>
      <c r="L101" s="14" t="n">
        <v>1</v>
      </c>
      <c r="M101" s="14"/>
      <c r="N101" s="14"/>
      <c r="O101" s="67"/>
      <c r="P101" s="49"/>
      <c r="Q101" s="191"/>
      <c r="AMH101" s="0"/>
      <c r="AMI101" s="0"/>
      <c r="AMJ101" s="0"/>
    </row>
    <row r="102" s="179" customFormat="true" ht="32.25" hidden="false" customHeight="true" outlineLevel="0" collapsed="false">
      <c r="A102" s="14" t="n">
        <v>101</v>
      </c>
      <c r="B102" s="44" t="s">
        <v>159</v>
      </c>
      <c r="C102" s="44"/>
      <c r="D102" s="160" t="s">
        <v>165</v>
      </c>
      <c r="E102" s="170" t="s">
        <v>19</v>
      </c>
      <c r="F102" s="78" t="str">
        <f aca="false">'Kwatery u Buzunów'!B122</f>
        <v>Domek nr 2 - 
na parterze</v>
      </c>
      <c r="G102" s="14"/>
      <c r="H102" s="14"/>
      <c r="I102" s="14"/>
      <c r="J102" s="14"/>
      <c r="K102" s="14"/>
      <c r="L102" s="14"/>
      <c r="M102" s="14"/>
      <c r="N102" s="14" t="n">
        <v>1</v>
      </c>
      <c r="O102" s="67"/>
      <c r="P102" s="49" t="n">
        <v>21</v>
      </c>
      <c r="Q102" s="191"/>
      <c r="AMH102" s="0"/>
      <c r="AMI102" s="0"/>
      <c r="AMJ102" s="0"/>
    </row>
    <row r="103" s="179" customFormat="true" ht="13.8" hidden="false" customHeight="false" outlineLevel="0" collapsed="false">
      <c r="A103" s="14" t="n">
        <v>102</v>
      </c>
      <c r="B103" s="44" t="s">
        <v>159</v>
      </c>
      <c r="C103" s="44"/>
      <c r="D103" s="78" t="s">
        <v>166</v>
      </c>
      <c r="E103" s="56" t="s">
        <v>19</v>
      </c>
      <c r="F103" s="44" t="s">
        <v>167</v>
      </c>
      <c r="G103" s="14"/>
      <c r="H103" s="14"/>
      <c r="I103" s="14" t="n">
        <v>1</v>
      </c>
      <c r="J103" s="14"/>
      <c r="K103" s="14"/>
      <c r="L103" s="29"/>
      <c r="M103" s="14"/>
      <c r="N103" s="14"/>
      <c r="O103" s="192"/>
      <c r="P103" s="34" t="n">
        <v>26</v>
      </c>
      <c r="Q103" s="193" t="s">
        <v>168</v>
      </c>
      <c r="AMH103" s="0"/>
      <c r="AMI103" s="0"/>
      <c r="AMJ103" s="0"/>
    </row>
    <row r="104" s="52" customFormat="true" ht="31.9" hidden="false" customHeight="false" outlineLevel="0" collapsed="false">
      <c r="A104" s="14" t="n">
        <v>103</v>
      </c>
      <c r="B104" s="44" t="s">
        <v>169</v>
      </c>
      <c r="C104" s="44"/>
      <c r="D104" s="78" t="s">
        <v>170</v>
      </c>
      <c r="E104" s="74" t="s">
        <v>19</v>
      </c>
      <c r="F104" s="44" t="str">
        <f aca="false">'Kwatery u Buzunów'!B53</f>
        <v>bud. A 2 piętro - p.24</v>
      </c>
      <c r="G104" s="14"/>
      <c r="H104" s="14" t="n">
        <v>2</v>
      </c>
      <c r="I104" s="14"/>
      <c r="J104" s="14"/>
      <c r="K104" s="126" t="n">
        <v>1</v>
      </c>
      <c r="L104" s="126" t="n">
        <v>1</v>
      </c>
      <c r="M104" s="126"/>
      <c r="N104" s="14"/>
      <c r="O104" s="104"/>
      <c r="P104" s="103"/>
      <c r="Q104" s="106" t="s">
        <v>29</v>
      </c>
      <c r="AMH104" s="0"/>
      <c r="AMI104" s="0"/>
      <c r="AMJ104" s="0"/>
    </row>
    <row r="105" s="52" customFormat="true" ht="25.5" hidden="false" customHeight="true" outlineLevel="0" collapsed="false">
      <c r="A105" s="34" t="n">
        <v>104</v>
      </c>
      <c r="B105" s="44" t="s">
        <v>169</v>
      </c>
      <c r="C105" s="44"/>
      <c r="D105" s="78" t="s">
        <v>171</v>
      </c>
      <c r="E105" s="170" t="s">
        <v>19</v>
      </c>
      <c r="F105" s="44" t="str">
        <f aca="false">'Kwatery u Buzunów'!B53</f>
        <v>bud. A 2 piętro - p.24</v>
      </c>
      <c r="G105" s="14"/>
      <c r="H105" s="14"/>
      <c r="I105" s="14"/>
      <c r="J105" s="14"/>
      <c r="K105" s="126"/>
      <c r="L105" s="126"/>
      <c r="M105" s="126" t="n">
        <v>1</v>
      </c>
      <c r="N105" s="14"/>
      <c r="O105" s="22"/>
      <c r="P105" s="19"/>
      <c r="Q105" s="164"/>
      <c r="AMH105" s="0"/>
      <c r="AMI105" s="0"/>
      <c r="AMJ105" s="0"/>
    </row>
    <row r="106" s="52" customFormat="true" ht="25.5" hidden="false" customHeight="true" outlineLevel="0" collapsed="false">
      <c r="A106" s="14" t="n">
        <v>105</v>
      </c>
      <c r="B106" s="44" t="s">
        <v>169</v>
      </c>
      <c r="C106" s="44"/>
      <c r="D106" s="78" t="s">
        <v>172</v>
      </c>
      <c r="E106" s="56" t="s">
        <v>19</v>
      </c>
      <c r="F106" s="44" t="s">
        <v>167</v>
      </c>
      <c r="G106" s="14"/>
      <c r="H106" s="14"/>
      <c r="I106" s="14" t="n">
        <v>1</v>
      </c>
      <c r="J106" s="14"/>
      <c r="K106" s="126"/>
      <c r="L106" s="126"/>
      <c r="M106" s="126"/>
      <c r="N106" s="14"/>
      <c r="O106" s="22"/>
      <c r="P106" s="19" t="s">
        <v>173</v>
      </c>
      <c r="Q106" s="164" t="s">
        <v>37</v>
      </c>
      <c r="AMH106" s="0"/>
      <c r="AMI106" s="0"/>
      <c r="AMJ106" s="0"/>
    </row>
    <row r="107" s="52" customFormat="true" ht="25.5" hidden="false" customHeight="true" outlineLevel="0" collapsed="false">
      <c r="A107" s="14" t="n">
        <v>106</v>
      </c>
      <c r="B107" s="44" t="s">
        <v>169</v>
      </c>
      <c r="C107" s="44"/>
      <c r="D107" s="78" t="s">
        <v>174</v>
      </c>
      <c r="E107" s="57" t="s">
        <v>19</v>
      </c>
      <c r="F107" s="44" t="str">
        <f aca="false">'Kwatery obce'!B168</f>
        <v>Olszewska Halina i Krzysztof - nr 1 (1 piętro)</v>
      </c>
      <c r="G107" s="14"/>
      <c r="H107" s="14"/>
      <c r="I107" s="14"/>
      <c r="J107" s="14" t="n">
        <v>1</v>
      </c>
      <c r="K107" s="126"/>
      <c r="L107" s="126"/>
      <c r="M107" s="126"/>
      <c r="N107" s="14"/>
      <c r="O107" s="22"/>
      <c r="P107" s="19" t="n">
        <v>43</v>
      </c>
      <c r="Q107" s="164" t="s">
        <v>175</v>
      </c>
      <c r="AMH107" s="0"/>
      <c r="AMI107" s="0"/>
      <c r="AMJ107" s="0"/>
    </row>
    <row r="108" s="52" customFormat="true" ht="21.65" hidden="false" customHeight="false" outlineLevel="0" collapsed="false">
      <c r="A108" s="14" t="n">
        <v>107</v>
      </c>
      <c r="B108" s="44" t="s">
        <v>169</v>
      </c>
      <c r="C108" s="44"/>
      <c r="D108" s="78" t="s">
        <v>176</v>
      </c>
      <c r="E108" s="57" t="s">
        <v>19</v>
      </c>
      <c r="F108" s="44" t="str">
        <f aca="false">'Kwatery obce'!B168</f>
        <v>Olszewska Halina i Krzysztof - nr 1 (1 piętro)</v>
      </c>
      <c r="G108" s="14"/>
      <c r="H108" s="14"/>
      <c r="I108" s="14"/>
      <c r="J108" s="14" t="n">
        <v>1</v>
      </c>
      <c r="K108" s="126"/>
      <c r="L108" s="126"/>
      <c r="M108" s="126"/>
      <c r="N108" s="14"/>
      <c r="O108" s="22"/>
      <c r="P108" s="14" t="s">
        <v>40</v>
      </c>
      <c r="Q108" s="79" t="s">
        <v>37</v>
      </c>
      <c r="AMH108" s="0"/>
      <c r="AMI108" s="0"/>
      <c r="AMJ108" s="0"/>
    </row>
    <row r="109" s="52" customFormat="true" ht="30.75" hidden="false" customHeight="true" outlineLevel="0" collapsed="false">
      <c r="A109" s="34" t="n">
        <v>108</v>
      </c>
      <c r="B109" s="44" t="s">
        <v>169</v>
      </c>
      <c r="C109" s="44"/>
      <c r="D109" s="78" t="s">
        <v>177</v>
      </c>
      <c r="E109" s="57" t="s">
        <v>19</v>
      </c>
      <c r="F109" s="44" t="str">
        <f aca="false">'Kwatery obce'!B170</f>
        <v>Olszewska Halina i Krzysztof - nr 2 (1 piętro)</v>
      </c>
      <c r="G109" s="14"/>
      <c r="H109" s="14"/>
      <c r="I109" s="14"/>
      <c r="J109" s="14" t="n">
        <v>1</v>
      </c>
      <c r="K109" s="126"/>
      <c r="L109" s="126"/>
      <c r="M109" s="126"/>
      <c r="N109" s="14"/>
      <c r="O109" s="29"/>
      <c r="P109" s="14" t="s">
        <v>178</v>
      </c>
      <c r="Q109" s="29" t="s">
        <v>175</v>
      </c>
      <c r="R109" s="75"/>
      <c r="S109" s="75"/>
      <c r="AMH109" s="0"/>
      <c r="AMI109" s="0"/>
      <c r="AMJ109" s="0"/>
    </row>
    <row r="110" s="179" customFormat="true" ht="29.25" hidden="false" customHeight="true" outlineLevel="0" collapsed="false">
      <c r="A110" s="14" t="n">
        <v>109</v>
      </c>
      <c r="B110" s="143" t="s">
        <v>179</v>
      </c>
      <c r="C110" s="35"/>
      <c r="D110" s="194" t="s">
        <v>180</v>
      </c>
      <c r="E110" s="25" t="s">
        <v>19</v>
      </c>
      <c r="F110" s="133" t="str">
        <f aca="false">'Kwatery obce'!B14</f>
        <v>Energetyk p. 104</v>
      </c>
      <c r="G110" s="190"/>
      <c r="H110" s="49" t="n">
        <v>2</v>
      </c>
      <c r="I110" s="49"/>
      <c r="J110" s="123"/>
      <c r="K110" s="123"/>
      <c r="L110" s="123"/>
      <c r="M110" s="123"/>
      <c r="N110" s="49"/>
      <c r="O110" s="195" t="s">
        <v>181</v>
      </c>
      <c r="P110" s="116"/>
      <c r="Q110" s="196" t="s">
        <v>29</v>
      </c>
      <c r="AMH110" s="0"/>
      <c r="AMI110" s="0"/>
      <c r="AMJ110" s="0"/>
    </row>
    <row r="111" s="179" customFormat="true" ht="27.75" hidden="false" customHeight="true" outlineLevel="0" collapsed="false">
      <c r="A111" s="14" t="n">
        <v>110</v>
      </c>
      <c r="B111" s="44" t="s">
        <v>179</v>
      </c>
      <c r="C111" s="44"/>
      <c r="D111" s="88" t="s">
        <v>182</v>
      </c>
      <c r="E111" s="74" t="s">
        <v>19</v>
      </c>
      <c r="F111" s="44" t="str">
        <f aca="false">'Kwatery u Buzunów'!B11</f>
        <v>bud. A parter - p.4</v>
      </c>
      <c r="G111" s="27"/>
      <c r="H111" s="14" t="n">
        <v>2</v>
      </c>
      <c r="I111" s="90"/>
      <c r="J111" s="90"/>
      <c r="K111" s="90" t="n">
        <v>1</v>
      </c>
      <c r="L111" s="90"/>
      <c r="M111" s="90"/>
      <c r="N111" s="90"/>
      <c r="O111" s="91" t="s">
        <v>183</v>
      </c>
      <c r="P111" s="90"/>
      <c r="Q111" s="90" t="s">
        <v>29</v>
      </c>
      <c r="AMH111" s="0"/>
      <c r="AMI111" s="0"/>
      <c r="AMJ111" s="0"/>
    </row>
    <row r="112" s="179" customFormat="true" ht="38.25" hidden="false" customHeight="true" outlineLevel="0" collapsed="false">
      <c r="A112" s="14" t="n">
        <v>111</v>
      </c>
      <c r="B112" s="44" t="s">
        <v>179</v>
      </c>
      <c r="C112" s="44"/>
      <c r="D112" s="88" t="s">
        <v>184</v>
      </c>
      <c r="E112" s="74" t="s">
        <v>19</v>
      </c>
      <c r="F112" s="44" t="str">
        <f aca="false">'Kwatery u Buzunów'!B72</f>
        <v>bud. A 3 piętro - p.33</v>
      </c>
      <c r="G112" s="120"/>
      <c r="H112" s="14" t="n">
        <v>2</v>
      </c>
      <c r="I112" s="90"/>
      <c r="J112" s="90"/>
      <c r="K112" s="90" t="n">
        <v>1</v>
      </c>
      <c r="L112" s="90" t="n">
        <v>1</v>
      </c>
      <c r="M112" s="90"/>
      <c r="N112" s="90"/>
      <c r="O112" s="91"/>
      <c r="P112" s="90"/>
      <c r="Q112" s="90" t="s">
        <v>29</v>
      </c>
      <c r="AMH112" s="0"/>
      <c r="AMI112" s="0"/>
      <c r="AMJ112" s="0"/>
    </row>
    <row r="113" s="179" customFormat="true" ht="27.75" hidden="false" customHeight="true" outlineLevel="0" collapsed="false">
      <c r="A113" s="34" t="n">
        <v>112</v>
      </c>
      <c r="B113" s="44" t="s">
        <v>179</v>
      </c>
      <c r="C113" s="44"/>
      <c r="D113" s="88" t="s">
        <v>185</v>
      </c>
      <c r="E113" s="74" t="s">
        <v>19</v>
      </c>
      <c r="F113" s="44" t="str">
        <f aca="false">'Kwatery u Buzunów'!B88</f>
        <v>bud. B 2 piętro - p.21</v>
      </c>
      <c r="G113" s="27"/>
      <c r="H113" s="49" t="n">
        <v>2</v>
      </c>
      <c r="I113" s="90"/>
      <c r="J113" s="90"/>
      <c r="K113" s="90" t="n">
        <v>1</v>
      </c>
      <c r="L113" s="90"/>
      <c r="M113" s="90"/>
      <c r="N113" s="90"/>
      <c r="O113" s="91"/>
      <c r="P113" s="90"/>
      <c r="Q113" s="90" t="s">
        <v>29</v>
      </c>
      <c r="AMH113" s="0"/>
      <c r="AMI113" s="0"/>
      <c r="AMJ113" s="0"/>
    </row>
    <row r="114" s="179" customFormat="true" ht="36" hidden="false" customHeight="true" outlineLevel="0" collapsed="false">
      <c r="A114" s="14" t="n">
        <v>113</v>
      </c>
      <c r="B114" s="44" t="s">
        <v>179</v>
      </c>
      <c r="C114" s="44"/>
      <c r="D114" s="88" t="s">
        <v>186</v>
      </c>
      <c r="E114" s="56" t="s">
        <v>19</v>
      </c>
      <c r="F114" s="44" t="str">
        <f aca="false">'Kwatery obce'!B56</f>
        <v>Energetyk p. 412</v>
      </c>
      <c r="G114" s="27"/>
      <c r="H114" s="49"/>
      <c r="I114" s="90" t="n">
        <v>1</v>
      </c>
      <c r="J114" s="90"/>
      <c r="K114" s="90"/>
      <c r="L114" s="90"/>
      <c r="M114" s="90"/>
      <c r="N114" s="90"/>
      <c r="O114" s="91"/>
      <c r="P114" s="90"/>
      <c r="Q114" s="90" t="s">
        <v>29</v>
      </c>
      <c r="AMH114" s="0"/>
      <c r="AMI114" s="0"/>
      <c r="AMJ114" s="0"/>
    </row>
    <row r="115" s="179" customFormat="true" ht="27.75" hidden="false" customHeight="true" outlineLevel="0" collapsed="false">
      <c r="A115" s="14" t="n">
        <v>114</v>
      </c>
      <c r="B115" s="44" t="s">
        <v>179</v>
      </c>
      <c r="C115" s="44"/>
      <c r="D115" s="88" t="s">
        <v>187</v>
      </c>
      <c r="E115" s="56" t="s">
        <v>19</v>
      </c>
      <c r="F115" s="44" t="str">
        <f aca="false">'Kwatery obce'!B56</f>
        <v>Energetyk p. 412</v>
      </c>
      <c r="G115" s="27"/>
      <c r="H115" s="49"/>
      <c r="I115" s="90" t="n">
        <v>1</v>
      </c>
      <c r="J115" s="90"/>
      <c r="K115" s="90"/>
      <c r="L115" s="90"/>
      <c r="M115" s="90"/>
      <c r="N115" s="90"/>
      <c r="O115" s="91"/>
      <c r="P115" s="90"/>
      <c r="Q115" s="90"/>
      <c r="AMH115" s="0"/>
      <c r="AMI115" s="0"/>
      <c r="AMJ115" s="0"/>
    </row>
    <row r="116" s="179" customFormat="true" ht="27.75" hidden="false" customHeight="true" outlineLevel="0" collapsed="false">
      <c r="A116" s="14" t="n">
        <v>115</v>
      </c>
      <c r="B116" s="197" t="s">
        <v>188</v>
      </c>
      <c r="C116" s="48"/>
      <c r="D116" s="48" t="s">
        <v>189</v>
      </c>
      <c r="E116" s="189" t="s">
        <v>19</v>
      </c>
      <c r="F116" s="100" t="str">
        <f aca="false">'Kwatery obce'!B174</f>
        <v>Olszewska Halina i Krzysztof - nr 5 (2 piętro)</v>
      </c>
      <c r="G116" s="103"/>
      <c r="H116" s="14" t="n">
        <v>2</v>
      </c>
      <c r="I116" s="14"/>
      <c r="J116" s="14"/>
      <c r="K116" s="103"/>
      <c r="L116" s="103"/>
      <c r="M116" s="103"/>
      <c r="N116" s="103"/>
      <c r="O116" s="104"/>
      <c r="P116" s="30"/>
      <c r="Q116" s="31" t="s">
        <v>190</v>
      </c>
      <c r="AMH116" s="0"/>
      <c r="AMI116" s="0"/>
      <c r="AMJ116" s="0"/>
    </row>
    <row r="117" s="179" customFormat="true" ht="27.75" hidden="false" customHeight="true" outlineLevel="0" collapsed="false">
      <c r="A117" s="34" t="n">
        <v>116</v>
      </c>
      <c r="B117" s="48" t="s">
        <v>188</v>
      </c>
      <c r="C117" s="44"/>
      <c r="D117" s="44" t="s">
        <v>191</v>
      </c>
      <c r="E117" s="198" t="s">
        <v>19</v>
      </c>
      <c r="F117" s="48" t="str">
        <f aca="false">'Kwatery u Buzunów'!B4</f>
        <v>bud. A parter - p.2</v>
      </c>
      <c r="G117" s="19"/>
      <c r="H117" s="14" t="n">
        <v>2</v>
      </c>
      <c r="I117" s="49"/>
      <c r="J117" s="49"/>
      <c r="K117" s="19"/>
      <c r="L117" s="19"/>
      <c r="M117" s="19"/>
      <c r="N117" s="19"/>
      <c r="O117" s="22" t="s">
        <v>192</v>
      </c>
      <c r="P117" s="30"/>
      <c r="Q117" s="31" t="s">
        <v>29</v>
      </c>
      <c r="AMH117" s="0"/>
      <c r="AMI117" s="0"/>
      <c r="AMJ117" s="0"/>
    </row>
    <row r="118" s="179" customFormat="true" ht="27.75" hidden="false" customHeight="true" outlineLevel="0" collapsed="false">
      <c r="A118" s="14" t="n">
        <v>117</v>
      </c>
      <c r="B118" s="48" t="s">
        <v>188</v>
      </c>
      <c r="C118" s="44"/>
      <c r="D118" s="44" t="s">
        <v>193</v>
      </c>
      <c r="E118" s="199" t="s">
        <v>19</v>
      </c>
      <c r="F118" s="48" t="str">
        <f aca="false">'Kwatery obce'!B150</f>
        <v>Lucyna Truszkowska - p. nr 3 (piętro)</v>
      </c>
      <c r="G118" s="19"/>
      <c r="H118" s="14"/>
      <c r="I118" s="49"/>
      <c r="J118" s="49" t="n">
        <v>1</v>
      </c>
      <c r="K118" s="19"/>
      <c r="L118" s="19"/>
      <c r="M118" s="19"/>
      <c r="N118" s="19"/>
      <c r="O118" s="22"/>
      <c r="P118" s="30"/>
      <c r="Q118" s="31" t="s">
        <v>190</v>
      </c>
      <c r="AMH118" s="0"/>
      <c r="AMI118" s="0"/>
      <c r="AMJ118" s="0"/>
    </row>
    <row r="119" s="52" customFormat="true" ht="13.8" hidden="false" customHeight="false" outlineLevel="0" collapsed="false">
      <c r="A119" s="14" t="n">
        <v>118</v>
      </c>
      <c r="B119" s="200" t="s">
        <v>194</v>
      </c>
      <c r="C119" s="201"/>
      <c r="D119" s="32" t="s">
        <v>195</v>
      </c>
      <c r="E119" s="96" t="s">
        <v>19</v>
      </c>
      <c r="F119" s="44" t="str">
        <f aca="false">'Kwatery obce'!B18</f>
        <v>Energetyk p. 108</v>
      </c>
      <c r="G119" s="14"/>
      <c r="H119" s="14" t="n">
        <v>2</v>
      </c>
      <c r="I119" s="14"/>
      <c r="J119" s="14"/>
      <c r="K119" s="14"/>
      <c r="L119" s="14"/>
      <c r="M119" s="14"/>
      <c r="N119" s="14"/>
      <c r="O119" s="202"/>
      <c r="P119" s="203"/>
      <c r="Q119" s="31" t="s">
        <v>97</v>
      </c>
      <c r="AMH119" s="0"/>
      <c r="AMI119" s="0"/>
      <c r="AMJ119" s="0"/>
    </row>
    <row r="120" s="52" customFormat="true" ht="13.8" hidden="false" customHeight="false" outlineLevel="0" collapsed="false">
      <c r="A120" s="14" t="n">
        <v>119</v>
      </c>
      <c r="B120" s="200" t="s">
        <v>194</v>
      </c>
      <c r="C120" s="201"/>
      <c r="D120" s="32" t="s">
        <v>196</v>
      </c>
      <c r="E120" s="56" t="s">
        <v>19</v>
      </c>
      <c r="F120" s="44" t="str">
        <f aca="false">'Kwatery obce'!B54</f>
        <v>Energetyk p. 411</v>
      </c>
      <c r="G120" s="14"/>
      <c r="H120" s="14"/>
      <c r="I120" s="14" t="n">
        <v>1</v>
      </c>
      <c r="J120" s="14"/>
      <c r="K120" s="14"/>
      <c r="L120" s="14"/>
      <c r="M120" s="14"/>
      <c r="N120" s="14"/>
      <c r="O120" s="202"/>
      <c r="P120" s="203" t="n">
        <v>50</v>
      </c>
      <c r="Q120" s="31" t="s">
        <v>197</v>
      </c>
      <c r="AMH120" s="0"/>
      <c r="AMI120" s="0"/>
      <c r="AMJ120" s="0"/>
    </row>
    <row r="121" s="52" customFormat="true" ht="13.8" hidden="false" customHeight="false" outlineLevel="0" collapsed="false">
      <c r="A121" s="34" t="n">
        <v>120</v>
      </c>
      <c r="B121" s="200" t="s">
        <v>194</v>
      </c>
      <c r="C121" s="201"/>
      <c r="D121" s="32" t="s">
        <v>198</v>
      </c>
      <c r="E121" s="96" t="s">
        <v>19</v>
      </c>
      <c r="F121" s="44" t="str">
        <f aca="false">'Kwatery obce'!B18</f>
        <v>Energetyk p. 108</v>
      </c>
      <c r="G121" s="14"/>
      <c r="H121" s="14" t="n">
        <v>2</v>
      </c>
      <c r="I121" s="14"/>
      <c r="J121" s="14"/>
      <c r="K121" s="14"/>
      <c r="L121" s="14"/>
      <c r="M121" s="14"/>
      <c r="N121" s="14"/>
      <c r="O121" s="202"/>
      <c r="P121" s="203"/>
      <c r="Q121" s="31" t="s">
        <v>199</v>
      </c>
      <c r="AMH121" s="0"/>
      <c r="AMI121" s="0"/>
      <c r="AMJ121" s="0"/>
    </row>
    <row r="122" s="52" customFormat="true" ht="13.8" hidden="false" customHeight="false" outlineLevel="0" collapsed="false">
      <c r="A122" s="14" t="n">
        <v>121</v>
      </c>
      <c r="B122" s="200" t="s">
        <v>194</v>
      </c>
      <c r="C122" s="201"/>
      <c r="D122" s="32" t="s">
        <v>200</v>
      </c>
      <c r="E122" s="96" t="s">
        <v>19</v>
      </c>
      <c r="F122" s="44" t="str">
        <f aca="false">'Kwatery obce'!B20</f>
        <v>Energetyk p. 109</v>
      </c>
      <c r="G122" s="14"/>
      <c r="H122" s="14" t="n">
        <v>2</v>
      </c>
      <c r="I122" s="14"/>
      <c r="J122" s="14"/>
      <c r="K122" s="14"/>
      <c r="L122" s="14"/>
      <c r="M122" s="14"/>
      <c r="N122" s="14"/>
      <c r="O122" s="202"/>
      <c r="P122" s="203"/>
      <c r="Q122" s="31"/>
      <c r="AMH122" s="0"/>
      <c r="AMI122" s="0"/>
      <c r="AMJ122" s="0"/>
    </row>
    <row r="123" s="52" customFormat="true" ht="13.8" hidden="false" customHeight="false" outlineLevel="0" collapsed="false">
      <c r="A123" s="14" t="n">
        <v>122</v>
      </c>
      <c r="B123" s="200" t="s">
        <v>194</v>
      </c>
      <c r="C123" s="201"/>
      <c r="D123" s="32" t="s">
        <v>201</v>
      </c>
      <c r="E123" s="96" t="s">
        <v>19</v>
      </c>
      <c r="F123" s="44" t="str">
        <f aca="false">'Kwatery obce'!B22</f>
        <v>Energetyk p. 110</v>
      </c>
      <c r="G123" s="14"/>
      <c r="H123" s="14" t="n">
        <v>2</v>
      </c>
      <c r="I123" s="14"/>
      <c r="J123" s="14"/>
      <c r="K123" s="14"/>
      <c r="L123" s="14"/>
      <c r="M123" s="14"/>
      <c r="N123" s="14"/>
      <c r="O123" s="202"/>
      <c r="P123" s="203"/>
      <c r="Q123" s="31" t="s">
        <v>197</v>
      </c>
      <c r="AMH123" s="0"/>
      <c r="AMI123" s="0"/>
      <c r="AMJ123" s="0"/>
    </row>
    <row r="124" s="52" customFormat="true" ht="13.8" hidden="false" customHeight="false" outlineLevel="0" collapsed="false">
      <c r="A124" s="14" t="n">
        <v>123</v>
      </c>
      <c r="B124" s="200" t="s">
        <v>194</v>
      </c>
      <c r="C124" s="201"/>
      <c r="D124" s="32" t="s">
        <v>202</v>
      </c>
      <c r="E124" s="56" t="s">
        <v>19</v>
      </c>
      <c r="F124" s="44" t="str">
        <f aca="false">'Kwatery obce'!B54</f>
        <v>Energetyk p. 411</v>
      </c>
      <c r="G124" s="14"/>
      <c r="H124" s="14"/>
      <c r="I124" s="14" t="n">
        <v>1</v>
      </c>
      <c r="J124" s="14"/>
      <c r="K124" s="14"/>
      <c r="L124" s="14"/>
      <c r="M124" s="14"/>
      <c r="N124" s="14"/>
      <c r="O124" s="202"/>
      <c r="P124" s="202" t="n">
        <v>70</v>
      </c>
      <c r="Q124" s="31" t="s">
        <v>203</v>
      </c>
      <c r="AMH124" s="0"/>
      <c r="AMI124" s="0"/>
      <c r="AMJ124" s="0"/>
    </row>
    <row r="125" s="52" customFormat="true" ht="13.8" hidden="false" customHeight="false" outlineLevel="0" collapsed="false">
      <c r="A125" s="34" t="n">
        <v>124</v>
      </c>
      <c r="B125" s="200" t="s">
        <v>194</v>
      </c>
      <c r="C125" s="201"/>
      <c r="D125" s="32" t="s">
        <v>204</v>
      </c>
      <c r="E125" s="96" t="s">
        <v>19</v>
      </c>
      <c r="F125" s="44" t="str">
        <f aca="false">'Kwatery obce'!B24</f>
        <v>Energetyk p. 111</v>
      </c>
      <c r="G125" s="14"/>
      <c r="H125" s="14" t="n">
        <v>2</v>
      </c>
      <c r="I125" s="14"/>
      <c r="J125" s="14"/>
      <c r="K125" s="14"/>
      <c r="L125" s="14"/>
      <c r="M125" s="14"/>
      <c r="N125" s="14"/>
      <c r="O125" s="202"/>
      <c r="P125" s="202"/>
      <c r="Q125" s="31" t="s">
        <v>97</v>
      </c>
      <c r="R125" s="75"/>
      <c r="S125" s="75"/>
      <c r="AMH125" s="0"/>
      <c r="AMI125" s="0"/>
      <c r="AMJ125" s="0"/>
    </row>
    <row r="126" s="52" customFormat="true" ht="25.5" hidden="false" customHeight="true" outlineLevel="0" collapsed="false">
      <c r="A126" s="14" t="n">
        <v>125</v>
      </c>
      <c r="B126" s="200" t="s">
        <v>194</v>
      </c>
      <c r="C126" s="201"/>
      <c r="D126" s="204" t="s">
        <v>205</v>
      </c>
      <c r="E126" s="96" t="s">
        <v>19</v>
      </c>
      <c r="F126" s="44" t="str">
        <f aca="false">'Kwatery obce'!B26</f>
        <v>Energetyk p. 112</v>
      </c>
      <c r="G126" s="27"/>
      <c r="H126" s="14" t="n">
        <v>2</v>
      </c>
      <c r="I126" s="14"/>
      <c r="J126" s="14"/>
      <c r="K126" s="14"/>
      <c r="L126" s="14"/>
      <c r="M126" s="14"/>
      <c r="N126" s="14"/>
      <c r="O126" s="203"/>
      <c r="P126" s="202"/>
      <c r="Q126" s="31" t="s">
        <v>97</v>
      </c>
      <c r="R126" s="75"/>
      <c r="S126" s="75"/>
      <c r="AMH126" s="0"/>
      <c r="AMI126" s="0"/>
      <c r="AMJ126" s="0"/>
    </row>
    <row r="127" s="52" customFormat="true" ht="29.25" hidden="false" customHeight="true" outlineLevel="0" collapsed="false">
      <c r="A127" s="14" t="n">
        <v>126</v>
      </c>
      <c r="B127" s="69" t="s">
        <v>206</v>
      </c>
      <c r="C127" s="15"/>
      <c r="D127" s="205" t="s">
        <v>207</v>
      </c>
      <c r="E127" s="206" t="s">
        <v>19</v>
      </c>
      <c r="F127" s="205" t="str">
        <f aca="false">'Kwatery u Buzunów'!B106</f>
        <v>bud. B 2 piętro - p.26</v>
      </c>
      <c r="G127" s="207" t="n">
        <v>1</v>
      </c>
      <c r="H127" s="207"/>
      <c r="I127" s="207"/>
      <c r="J127" s="207"/>
      <c r="K127" s="207"/>
      <c r="L127" s="207"/>
      <c r="M127" s="207"/>
      <c r="N127" s="207"/>
      <c r="O127" s="208"/>
      <c r="P127" s="209" t="s">
        <v>208</v>
      </c>
      <c r="Q127" s="210" t="s">
        <v>209</v>
      </c>
      <c r="AMH127" s="0"/>
      <c r="AMI127" s="0"/>
      <c r="AMJ127" s="0"/>
    </row>
    <row r="128" s="52" customFormat="true" ht="33.75" hidden="false" customHeight="true" outlineLevel="0" collapsed="false">
      <c r="A128" s="14" t="n">
        <v>127</v>
      </c>
      <c r="B128" s="69" t="s">
        <v>206</v>
      </c>
      <c r="C128" s="15"/>
      <c r="D128" s="211" t="s">
        <v>210</v>
      </c>
      <c r="E128" s="212" t="s">
        <v>19</v>
      </c>
      <c r="F128" s="211" t="str">
        <f aca="false">'Kwatery obce'!B28</f>
        <v>Energetyk p. 113</v>
      </c>
      <c r="G128" s="209"/>
      <c r="H128" s="209" t="n">
        <v>2</v>
      </c>
      <c r="I128" s="209"/>
      <c r="J128" s="209"/>
      <c r="K128" s="209"/>
      <c r="L128" s="209"/>
      <c r="M128" s="209"/>
      <c r="N128" s="209"/>
      <c r="O128" s="213"/>
      <c r="P128" s="209"/>
      <c r="Q128" s="214" t="s">
        <v>209</v>
      </c>
      <c r="AMH128" s="0"/>
      <c r="AMI128" s="0"/>
      <c r="AMJ128" s="0"/>
    </row>
    <row r="129" s="52" customFormat="true" ht="33.75" hidden="false" customHeight="true" outlineLevel="0" collapsed="false">
      <c r="A129" s="34" t="n">
        <v>128</v>
      </c>
      <c r="B129" s="69" t="s">
        <v>206</v>
      </c>
      <c r="C129" s="69"/>
      <c r="D129" s="88" t="s">
        <v>211</v>
      </c>
      <c r="E129" s="215" t="s">
        <v>19</v>
      </c>
      <c r="F129" s="88" t="str">
        <f aca="false">'Kwatery obce'!B30</f>
        <v>Energetyk p. 401</v>
      </c>
      <c r="G129" s="90"/>
      <c r="H129" s="90" t="n">
        <v>2</v>
      </c>
      <c r="I129" s="90"/>
      <c r="J129" s="90"/>
      <c r="K129" s="90"/>
      <c r="L129" s="90"/>
      <c r="M129" s="90"/>
      <c r="N129" s="90"/>
      <c r="O129" s="91"/>
      <c r="P129" s="90"/>
      <c r="Q129" s="92" t="s">
        <v>209</v>
      </c>
      <c r="AMH129" s="0"/>
      <c r="AMI129" s="0"/>
      <c r="AMJ129" s="0"/>
    </row>
    <row r="130" s="52" customFormat="true" ht="33.75" hidden="false" customHeight="true" outlineLevel="0" collapsed="false">
      <c r="A130" s="14" t="n">
        <v>129</v>
      </c>
      <c r="B130" s="69" t="s">
        <v>206</v>
      </c>
      <c r="C130" s="69"/>
      <c r="D130" s="88" t="s">
        <v>212</v>
      </c>
      <c r="E130" s="96" t="s">
        <v>19</v>
      </c>
      <c r="F130" s="88" t="str">
        <f aca="false">'Kwatery obce'!B32</f>
        <v>Energetyk p. 402</v>
      </c>
      <c r="G130" s="90"/>
      <c r="H130" s="90" t="n">
        <v>2</v>
      </c>
      <c r="I130" s="90"/>
      <c r="J130" s="90"/>
      <c r="K130" s="90"/>
      <c r="L130" s="90"/>
      <c r="M130" s="90"/>
      <c r="N130" s="90"/>
      <c r="O130" s="216"/>
      <c r="P130" s="217"/>
      <c r="Q130" s="218" t="s">
        <v>209</v>
      </c>
      <c r="AMH130" s="0"/>
      <c r="AMI130" s="0"/>
      <c r="AMJ130" s="0"/>
    </row>
    <row r="131" s="52" customFormat="true" ht="37.5" hidden="false" customHeight="true" outlineLevel="0" collapsed="false">
      <c r="A131" s="14" t="n">
        <v>130</v>
      </c>
      <c r="B131" s="100" t="s">
        <v>213</v>
      </c>
      <c r="C131" s="100"/>
      <c r="D131" s="100" t="s">
        <v>214</v>
      </c>
      <c r="E131" s="102" t="s">
        <v>19</v>
      </c>
      <c r="F131" s="100" t="str">
        <f aca="false">'Kwatery obce'!B34</f>
        <v>Energetyk p. 403</v>
      </c>
      <c r="G131" s="103"/>
      <c r="H131" s="103" t="n">
        <v>2</v>
      </c>
      <c r="I131" s="103"/>
      <c r="J131" s="219"/>
      <c r="K131" s="219"/>
      <c r="L131" s="219"/>
      <c r="M131" s="219"/>
      <c r="N131" s="103"/>
      <c r="O131" s="104"/>
      <c r="P131" s="105" t="s">
        <v>40</v>
      </c>
      <c r="Q131" s="220" t="s">
        <v>199</v>
      </c>
      <c r="AMH131" s="0"/>
      <c r="AMI131" s="0"/>
      <c r="AMJ131" s="0"/>
    </row>
    <row r="132" s="52" customFormat="true" ht="37.5" hidden="false" customHeight="true" outlineLevel="0" collapsed="false">
      <c r="A132" s="14" t="n">
        <v>131</v>
      </c>
      <c r="B132" s="44" t="s">
        <v>213</v>
      </c>
      <c r="C132" s="44"/>
      <c r="D132" s="44" t="s">
        <v>215</v>
      </c>
      <c r="E132" s="74" t="s">
        <v>19</v>
      </c>
      <c r="F132" s="44" t="str">
        <f aca="false">'Kwatery u Buzunów'!B61</f>
        <v>bud. A 2 piętro - p.26</v>
      </c>
      <c r="G132" s="14"/>
      <c r="H132" s="14" t="n">
        <v>2</v>
      </c>
      <c r="I132" s="14"/>
      <c r="J132" s="221"/>
      <c r="K132" s="50" t="n">
        <v>1</v>
      </c>
      <c r="L132" s="222"/>
      <c r="M132" s="222"/>
      <c r="N132" s="21"/>
      <c r="O132" s="22"/>
      <c r="P132" s="23" t="n">
        <v>40</v>
      </c>
      <c r="Q132" s="31" t="s">
        <v>199</v>
      </c>
      <c r="AMH132" s="0"/>
      <c r="AMI132" s="0"/>
      <c r="AMJ132" s="0"/>
    </row>
    <row r="133" s="52" customFormat="true" ht="37.5" hidden="false" customHeight="true" outlineLevel="0" collapsed="false">
      <c r="A133" s="34" t="n">
        <v>132</v>
      </c>
      <c r="B133" s="58" t="s">
        <v>213</v>
      </c>
      <c r="C133" s="58"/>
      <c r="D133" s="58" t="s">
        <v>216</v>
      </c>
      <c r="E133" s="37" t="s">
        <v>19</v>
      </c>
      <c r="F133" s="58" t="str">
        <f aca="false">'Kwatery obce'!B36</f>
        <v>Energetyk p. 404</v>
      </c>
      <c r="G133" s="34"/>
      <c r="H133" s="34" t="n">
        <v>2</v>
      </c>
      <c r="I133" s="34"/>
      <c r="J133" s="223"/>
      <c r="K133" s="224"/>
      <c r="L133" s="224"/>
      <c r="M133" s="224"/>
      <c r="N133" s="225"/>
      <c r="O133" s="226"/>
      <c r="P133" s="227" t="s">
        <v>217</v>
      </c>
      <c r="Q133" s="43" t="s">
        <v>199</v>
      </c>
      <c r="R133" s="75"/>
      <c r="S133" s="75"/>
      <c r="AMH133" s="0"/>
      <c r="AMI133" s="0"/>
      <c r="AMJ133" s="0"/>
    </row>
    <row r="134" s="179" customFormat="true" ht="30" hidden="false" customHeight="true" outlineLevel="0" collapsed="false">
      <c r="A134" s="14" t="n">
        <v>133</v>
      </c>
      <c r="B134" s="63" t="s">
        <v>218</v>
      </c>
      <c r="C134" s="63"/>
      <c r="D134" s="70" t="s">
        <v>219</v>
      </c>
      <c r="E134" s="228" t="s">
        <v>19</v>
      </c>
      <c r="F134" s="100" t="str">
        <f aca="false">'Kwatery u Buzunów'!B6</f>
        <v>bud. A parter - p.3</v>
      </c>
      <c r="G134" s="103"/>
      <c r="H134" s="71"/>
      <c r="I134" s="71"/>
      <c r="J134" s="71" t="n">
        <v>1</v>
      </c>
      <c r="K134" s="103"/>
      <c r="L134" s="103"/>
      <c r="M134" s="103"/>
      <c r="N134" s="103"/>
      <c r="O134" s="104"/>
      <c r="P134" s="103"/>
      <c r="Q134" s="220"/>
      <c r="AMH134" s="0"/>
      <c r="AMI134" s="0"/>
      <c r="AMJ134" s="0"/>
    </row>
    <row r="135" s="179" customFormat="true" ht="30" hidden="false" customHeight="true" outlineLevel="0" collapsed="false">
      <c r="A135" s="14" t="n">
        <v>134</v>
      </c>
      <c r="B135" s="69" t="s">
        <v>218</v>
      </c>
      <c r="C135" s="15"/>
      <c r="D135" s="70" t="s">
        <v>220</v>
      </c>
      <c r="E135" s="96" t="s">
        <v>19</v>
      </c>
      <c r="F135" s="54" t="str">
        <f aca="false">'Kwatery obce'!B129</f>
        <v>Margol Cecylia - p. nr 1 (parter)</v>
      </c>
      <c r="G135" s="49"/>
      <c r="H135" s="71" t="n">
        <v>2</v>
      </c>
      <c r="I135" s="71"/>
      <c r="J135" s="71"/>
      <c r="K135" s="14"/>
      <c r="L135" s="14"/>
      <c r="M135" s="14"/>
      <c r="N135" s="14"/>
      <c r="O135" s="29"/>
      <c r="P135" s="14"/>
      <c r="Q135" s="31"/>
      <c r="AMH135" s="0"/>
      <c r="AMI135" s="0"/>
      <c r="AMJ135" s="0"/>
    </row>
    <row r="136" s="179" customFormat="true" ht="30" hidden="false" customHeight="true" outlineLevel="0" collapsed="false">
      <c r="A136" s="14" t="n">
        <v>135</v>
      </c>
      <c r="B136" s="69" t="s">
        <v>218</v>
      </c>
      <c r="C136" s="69"/>
      <c r="D136" s="70" t="s">
        <v>221</v>
      </c>
      <c r="E136" s="229" t="s">
        <v>19</v>
      </c>
      <c r="F136" s="44" t="str">
        <f aca="false">'Kwatery u Buzunów'!B111</f>
        <v>bud. B 2 piętro - p.27</v>
      </c>
      <c r="G136" s="14"/>
      <c r="H136" s="71"/>
      <c r="I136" s="71" t="n">
        <v>1</v>
      </c>
      <c r="J136" s="71"/>
      <c r="K136" s="14"/>
      <c r="L136" s="14"/>
      <c r="M136" s="14"/>
      <c r="N136" s="14"/>
      <c r="O136" s="29"/>
      <c r="P136" s="14"/>
      <c r="Q136" s="31"/>
      <c r="AMH136" s="0"/>
      <c r="AMI136" s="0"/>
      <c r="AMJ136" s="0"/>
    </row>
    <row r="137" s="179" customFormat="true" ht="30" hidden="false" customHeight="true" outlineLevel="0" collapsed="false">
      <c r="A137" s="34" t="n">
        <v>136</v>
      </c>
      <c r="B137" s="69" t="s">
        <v>218</v>
      </c>
      <c r="C137" s="69"/>
      <c r="D137" s="70" t="s">
        <v>222</v>
      </c>
      <c r="E137" s="57" t="s">
        <v>19</v>
      </c>
      <c r="F137" s="44" t="str">
        <f aca="false">'Kwatery u Buzunów'!B6</f>
        <v>bud. A parter - p.3</v>
      </c>
      <c r="G137" s="120"/>
      <c r="H137" s="71"/>
      <c r="I137" s="71"/>
      <c r="J137" s="71" t="n">
        <v>1</v>
      </c>
      <c r="K137" s="14"/>
      <c r="L137" s="14"/>
      <c r="M137" s="14"/>
      <c r="N137" s="14"/>
      <c r="O137" s="29"/>
      <c r="P137" s="14"/>
      <c r="Q137" s="31"/>
      <c r="AMH137" s="0"/>
      <c r="AMI137" s="0"/>
      <c r="AMJ137" s="0"/>
    </row>
    <row r="138" s="179" customFormat="true" ht="30" hidden="false" customHeight="true" outlineLevel="0" collapsed="false">
      <c r="A138" s="14" t="n">
        <v>137</v>
      </c>
      <c r="B138" s="230" t="s">
        <v>218</v>
      </c>
      <c r="C138" s="58"/>
      <c r="D138" s="231" t="s">
        <v>223</v>
      </c>
      <c r="E138" s="37" t="s">
        <v>19</v>
      </c>
      <c r="F138" s="58" t="str">
        <f aca="false">'Kwatery obce'!B131</f>
        <v>Margol Cecylia - p. nr 2 (parter)</v>
      </c>
      <c r="G138" s="41"/>
      <c r="H138" s="232" t="n">
        <v>2</v>
      </c>
      <c r="I138" s="232"/>
      <c r="J138" s="232"/>
      <c r="K138" s="34"/>
      <c r="L138" s="34"/>
      <c r="M138" s="34"/>
      <c r="N138" s="34"/>
      <c r="O138" s="192"/>
      <c r="P138" s="34"/>
      <c r="Q138" s="43"/>
      <c r="R138" s="233"/>
      <c r="S138" s="233"/>
      <c r="AMH138" s="0"/>
      <c r="AMI138" s="0"/>
      <c r="AMJ138" s="0"/>
    </row>
    <row r="139" s="179" customFormat="true" ht="31.5" hidden="false" customHeight="true" outlineLevel="0" collapsed="false">
      <c r="A139" s="14" t="n">
        <v>138</v>
      </c>
      <c r="B139" s="48" t="s">
        <v>224</v>
      </c>
      <c r="C139" s="234"/>
      <c r="D139" s="48" t="s">
        <v>225</v>
      </c>
      <c r="E139" s="162" t="s">
        <v>19</v>
      </c>
      <c r="F139" s="48" t="str">
        <f aca="false">'Kwatery obce'!B134</f>
        <v>Margol Cecylia - p. nr 3 (piętro)</v>
      </c>
      <c r="G139" s="21"/>
      <c r="H139" s="48" t="n">
        <v>2</v>
      </c>
      <c r="I139" s="19"/>
      <c r="J139" s="19"/>
      <c r="K139" s="19"/>
      <c r="L139" s="19"/>
      <c r="M139" s="19"/>
      <c r="N139" s="19"/>
      <c r="O139" s="19"/>
      <c r="P139" s="19"/>
      <c r="Q139" s="22" t="s">
        <v>29</v>
      </c>
      <c r="AMH139" s="0"/>
      <c r="AMI139" s="0"/>
      <c r="AMJ139" s="0"/>
    </row>
    <row r="140" s="179" customFormat="true" ht="31.5" hidden="false" customHeight="true" outlineLevel="0" collapsed="false">
      <c r="A140" s="14" t="n">
        <v>139</v>
      </c>
      <c r="B140" s="44" t="s">
        <v>224</v>
      </c>
      <c r="C140" s="234"/>
      <c r="D140" s="48" t="s">
        <v>226</v>
      </c>
      <c r="E140" s="56" t="s">
        <v>19</v>
      </c>
      <c r="F140" s="44" t="str">
        <f aca="false">'Kwatery u Buzunów'!B23</f>
        <v>bud. A 1 piętro - p.12</v>
      </c>
      <c r="G140" s="27"/>
      <c r="H140" s="44"/>
      <c r="I140" s="14" t="n">
        <v>1</v>
      </c>
      <c r="J140" s="14"/>
      <c r="K140" s="49"/>
      <c r="L140" s="49"/>
      <c r="M140" s="19"/>
      <c r="N140" s="19"/>
      <c r="O140" s="19"/>
      <c r="P140" s="19" t="n">
        <v>60</v>
      </c>
      <c r="Q140" s="22" t="s">
        <v>227</v>
      </c>
      <c r="AMH140" s="0"/>
      <c r="AMI140" s="0"/>
      <c r="AMJ140" s="0"/>
    </row>
    <row r="141" s="179" customFormat="true" ht="31.5" hidden="false" customHeight="true" outlineLevel="0" collapsed="false">
      <c r="A141" s="34" t="n">
        <v>140</v>
      </c>
      <c r="B141" s="44" t="s">
        <v>224</v>
      </c>
      <c r="C141" s="234"/>
      <c r="D141" s="48" t="s">
        <v>228</v>
      </c>
      <c r="E141" s="56" t="s">
        <v>19</v>
      </c>
      <c r="F141" s="44" t="str">
        <f aca="false">'Kwatery u Buzunów'!B23</f>
        <v>bud. A 1 piętro - p.12</v>
      </c>
      <c r="G141" s="27"/>
      <c r="H141" s="44"/>
      <c r="I141" s="14" t="n">
        <v>1</v>
      </c>
      <c r="J141" s="14"/>
      <c r="K141" s="49"/>
      <c r="L141" s="49"/>
      <c r="M141" s="19"/>
      <c r="N141" s="19"/>
      <c r="O141" s="19"/>
      <c r="P141" s="19" t="n">
        <v>30</v>
      </c>
      <c r="Q141" s="22" t="s">
        <v>229</v>
      </c>
      <c r="AMH141" s="0"/>
      <c r="AMI141" s="0"/>
      <c r="AMJ141" s="0"/>
    </row>
    <row r="142" s="179" customFormat="true" ht="31.5" hidden="false" customHeight="true" outlineLevel="0" collapsed="false">
      <c r="A142" s="14" t="n">
        <v>141</v>
      </c>
      <c r="B142" s="48" t="s">
        <v>230</v>
      </c>
      <c r="C142" s="15"/>
      <c r="D142" s="48" t="s">
        <v>231</v>
      </c>
      <c r="E142" s="96" t="s">
        <v>19</v>
      </c>
      <c r="F142" s="100" t="str">
        <f aca="false">'Kwatery u Buzunów'!B84</f>
        <v>bud. B 1 piętro - p.13</v>
      </c>
      <c r="G142" s="103"/>
      <c r="H142" s="14" t="n">
        <v>2</v>
      </c>
      <c r="I142" s="14"/>
      <c r="J142" s="14"/>
      <c r="K142" s="103"/>
      <c r="L142" s="103"/>
      <c r="M142" s="103"/>
      <c r="N142" s="103"/>
      <c r="O142" s="104"/>
      <c r="P142" s="103"/>
      <c r="Q142" s="106" t="s">
        <v>33</v>
      </c>
      <c r="AMH142" s="0"/>
      <c r="AMI142" s="0"/>
      <c r="AMJ142" s="0"/>
    </row>
    <row r="143" s="179" customFormat="true" ht="31.5" hidden="false" customHeight="true" outlineLevel="0" collapsed="false">
      <c r="A143" s="14" t="n">
        <v>142</v>
      </c>
      <c r="B143" s="44" t="s">
        <v>230</v>
      </c>
      <c r="C143" s="15"/>
      <c r="D143" s="48" t="s">
        <v>232</v>
      </c>
      <c r="E143" s="56" t="s">
        <v>19</v>
      </c>
      <c r="F143" s="44" t="str">
        <f aca="false">'Kwatery u Buzunów'!B23</f>
        <v>bud. A 1 piętro - p.12</v>
      </c>
      <c r="G143" s="14"/>
      <c r="H143" s="14"/>
      <c r="I143" s="49" t="n">
        <v>1</v>
      </c>
      <c r="J143" s="49"/>
      <c r="K143" s="19"/>
      <c r="L143" s="19"/>
      <c r="M143" s="19"/>
      <c r="N143" s="19"/>
      <c r="O143" s="22"/>
      <c r="P143" s="19" t="n">
        <v>51</v>
      </c>
      <c r="Q143" s="164" t="s">
        <v>33</v>
      </c>
      <c r="AMH143" s="0"/>
      <c r="AMI143" s="0"/>
      <c r="AMJ143" s="0"/>
    </row>
    <row r="144" s="179" customFormat="true" ht="31.5" hidden="false" customHeight="true" outlineLevel="0" collapsed="false">
      <c r="A144" s="14" t="n">
        <v>143</v>
      </c>
      <c r="B144" s="44" t="s">
        <v>230</v>
      </c>
      <c r="C144" s="15"/>
      <c r="D144" s="48" t="s">
        <v>233</v>
      </c>
      <c r="E144" s="56" t="s">
        <v>19</v>
      </c>
      <c r="F144" s="44" t="str">
        <f aca="false">'Kwatery u Buzunów'!B23</f>
        <v>bud. A 1 piętro - p.12</v>
      </c>
      <c r="G144" s="14"/>
      <c r="H144" s="14"/>
      <c r="I144" s="49" t="n">
        <v>1</v>
      </c>
      <c r="J144" s="49"/>
      <c r="K144" s="19"/>
      <c r="L144" s="19"/>
      <c r="M144" s="19"/>
      <c r="N144" s="19"/>
      <c r="O144" s="22"/>
      <c r="P144" s="19" t="n">
        <v>69</v>
      </c>
      <c r="Q144" s="164" t="s">
        <v>33</v>
      </c>
      <c r="AMH144" s="0"/>
      <c r="AMI144" s="0"/>
      <c r="AMJ144" s="0"/>
    </row>
    <row r="145" s="179" customFormat="true" ht="31.5" hidden="false" customHeight="true" outlineLevel="0" collapsed="false">
      <c r="A145" s="34" t="n">
        <v>144</v>
      </c>
      <c r="B145" s="44" t="s">
        <v>230</v>
      </c>
      <c r="C145" s="15"/>
      <c r="D145" s="48" t="s">
        <v>234</v>
      </c>
      <c r="E145" s="57" t="s">
        <v>19</v>
      </c>
      <c r="F145" s="44" t="str">
        <f aca="false">'Kwatery obce'!B62</f>
        <v>Górnik Barbara - 
domek nr 2</v>
      </c>
      <c r="G145" s="14"/>
      <c r="H145" s="14"/>
      <c r="I145" s="49"/>
      <c r="J145" s="49" t="n">
        <v>1</v>
      </c>
      <c r="K145" s="19"/>
      <c r="L145" s="19"/>
      <c r="M145" s="19"/>
      <c r="N145" s="19"/>
      <c r="O145" s="22"/>
      <c r="P145" s="19" t="n">
        <v>45</v>
      </c>
      <c r="Q145" s="164" t="s">
        <v>29</v>
      </c>
      <c r="AMH145" s="0"/>
      <c r="AMI145" s="0"/>
      <c r="AMJ145" s="0"/>
    </row>
    <row r="146" s="179" customFormat="true" ht="31.5" hidden="false" customHeight="true" outlineLevel="0" collapsed="false">
      <c r="A146" s="14" t="n">
        <v>145</v>
      </c>
      <c r="B146" s="44" t="s">
        <v>230</v>
      </c>
      <c r="C146" s="15"/>
      <c r="D146" s="48" t="s">
        <v>235</v>
      </c>
      <c r="E146" s="56" t="s">
        <v>19</v>
      </c>
      <c r="F146" s="44" t="str">
        <f aca="false">'Kwatery obce'!B116</f>
        <v>Pod Bocianem - nr 20 (parter)</v>
      </c>
      <c r="G146" s="14"/>
      <c r="H146" s="14"/>
      <c r="I146" s="49" t="n">
        <v>1</v>
      </c>
      <c r="J146" s="49"/>
      <c r="K146" s="19"/>
      <c r="L146" s="19"/>
      <c r="M146" s="19"/>
      <c r="N146" s="19"/>
      <c r="O146" s="22"/>
      <c r="P146" s="19"/>
      <c r="Q146" s="164" t="s">
        <v>33</v>
      </c>
      <c r="AMH146" s="0"/>
      <c r="AMI146" s="0"/>
      <c r="AMJ146" s="0"/>
    </row>
    <row r="147" s="179" customFormat="true" ht="33.75" hidden="false" customHeight="true" outlineLevel="0" collapsed="false">
      <c r="A147" s="14" t="n">
        <v>146</v>
      </c>
      <c r="B147" s="63" t="s">
        <v>236</v>
      </c>
      <c r="C147" s="171"/>
      <c r="D147" s="55" t="s">
        <v>237</v>
      </c>
      <c r="E147" s="96" t="s">
        <v>19</v>
      </c>
      <c r="F147" s="100" t="str">
        <f aca="false">'Kwatery obce'!B85</f>
        <v>Pod Bocianem - nr 8 (piętro)</v>
      </c>
      <c r="G147" s="103"/>
      <c r="H147" s="14" t="n">
        <v>2</v>
      </c>
      <c r="I147" s="14"/>
      <c r="J147" s="50"/>
      <c r="K147" s="50"/>
      <c r="L147" s="50"/>
      <c r="M147" s="50"/>
      <c r="N147" s="14"/>
      <c r="O147" s="184"/>
      <c r="P147" s="29"/>
      <c r="Q147" s="235" t="s">
        <v>29</v>
      </c>
      <c r="AMH147" s="0"/>
      <c r="AMI147" s="0"/>
      <c r="AMJ147" s="0"/>
    </row>
    <row r="148" s="179" customFormat="true" ht="33.75" hidden="false" customHeight="true" outlineLevel="0" collapsed="false">
      <c r="A148" s="14" t="n">
        <v>147</v>
      </c>
      <c r="B148" s="69" t="s">
        <v>236</v>
      </c>
      <c r="C148" s="44"/>
      <c r="D148" s="236" t="s">
        <v>238</v>
      </c>
      <c r="E148" s="96" t="s">
        <v>19</v>
      </c>
      <c r="F148" s="54" t="str">
        <f aca="false">'Kwatery obce'!B87</f>
        <v>Pod Bocianem - nr 9 (piętro)</v>
      </c>
      <c r="G148" s="49"/>
      <c r="H148" s="49" t="n">
        <v>2</v>
      </c>
      <c r="I148" s="49"/>
      <c r="J148" s="126"/>
      <c r="K148" s="126"/>
      <c r="L148" s="126"/>
      <c r="M148" s="126"/>
      <c r="N148" s="14"/>
      <c r="O148" s="29"/>
      <c r="P148" s="30"/>
      <c r="Q148" s="237" t="s">
        <v>239</v>
      </c>
      <c r="AMH148" s="0"/>
      <c r="AMI148" s="0"/>
      <c r="AMJ148" s="0"/>
    </row>
    <row r="149" s="179" customFormat="true" ht="33.75" hidden="false" customHeight="true" outlineLevel="0" collapsed="false">
      <c r="A149" s="34" t="n">
        <v>148</v>
      </c>
      <c r="B149" s="69" t="s">
        <v>236</v>
      </c>
      <c r="C149" s="44"/>
      <c r="D149" s="236" t="s">
        <v>240</v>
      </c>
      <c r="E149" s="96" t="s">
        <v>19</v>
      </c>
      <c r="F149" s="44" t="str">
        <f aca="false">'Kwatery obce'!B90</f>
        <v>Pod Bocianem - nr 10 (piętro)</v>
      </c>
      <c r="G149" s="14"/>
      <c r="H149" s="49" t="n">
        <v>2</v>
      </c>
      <c r="I149" s="49"/>
      <c r="J149" s="126"/>
      <c r="K149" s="126"/>
      <c r="L149" s="126"/>
      <c r="M149" s="126"/>
      <c r="N149" s="14"/>
      <c r="O149" s="29"/>
      <c r="P149" s="119"/>
      <c r="Q149" s="237" t="s">
        <v>29</v>
      </c>
      <c r="AMH149" s="0"/>
      <c r="AMI149" s="0"/>
      <c r="AMJ149" s="0"/>
    </row>
    <row r="150" s="179" customFormat="true" ht="33.75" hidden="false" customHeight="true" outlineLevel="0" collapsed="false">
      <c r="A150" s="14" t="n">
        <v>149</v>
      </c>
      <c r="B150" s="69" t="s">
        <v>236</v>
      </c>
      <c r="C150" s="44"/>
      <c r="D150" s="236" t="s">
        <v>241</v>
      </c>
      <c r="E150" s="56" t="s">
        <v>19</v>
      </c>
      <c r="F150" s="44" t="str">
        <f aca="false">'Kwatery obce'!B113</f>
        <v>Pod Bocianem - nr 19 (parter)</v>
      </c>
      <c r="G150" s="14"/>
      <c r="H150" s="49"/>
      <c r="I150" s="49" t="n">
        <v>1</v>
      </c>
      <c r="J150" s="126"/>
      <c r="K150" s="126"/>
      <c r="L150" s="126"/>
      <c r="M150" s="126"/>
      <c r="N150" s="14"/>
      <c r="O150" s="29"/>
      <c r="P150" s="30" t="n">
        <v>22</v>
      </c>
      <c r="Q150" s="237" t="s">
        <v>239</v>
      </c>
      <c r="AMH150" s="0"/>
      <c r="AMI150" s="0"/>
      <c r="AMJ150" s="0"/>
    </row>
    <row r="151" s="179" customFormat="true" ht="33.75" hidden="false" customHeight="true" outlineLevel="0" collapsed="false">
      <c r="A151" s="14" t="n">
        <v>150</v>
      </c>
      <c r="B151" s="69" t="s">
        <v>236</v>
      </c>
      <c r="C151" s="44"/>
      <c r="D151" s="238" t="s">
        <v>242</v>
      </c>
      <c r="E151" s="56" t="s">
        <v>19</v>
      </c>
      <c r="F151" s="44" t="str">
        <f aca="false">'Kwatery obce'!B113</f>
        <v>Pod Bocianem - nr 19 (parter)</v>
      </c>
      <c r="G151" s="14"/>
      <c r="H151" s="49"/>
      <c r="I151" s="49" t="n">
        <v>1</v>
      </c>
      <c r="J151" s="126"/>
      <c r="K151" s="126"/>
      <c r="L151" s="126"/>
      <c r="M151" s="126"/>
      <c r="N151" s="14"/>
      <c r="O151" s="192"/>
      <c r="P151" s="42" t="n">
        <v>70</v>
      </c>
      <c r="Q151" s="239" t="s">
        <v>37</v>
      </c>
      <c r="AMH151" s="0"/>
      <c r="AMI151" s="0"/>
      <c r="AMJ151" s="0"/>
    </row>
    <row r="152" s="179" customFormat="true" ht="13.8" hidden="false" customHeight="false" outlineLevel="0" collapsed="false">
      <c r="A152" s="14" t="n">
        <v>151</v>
      </c>
      <c r="B152" s="63" t="s">
        <v>243</v>
      </c>
      <c r="C152" s="171"/>
      <c r="D152" s="46" t="s">
        <v>244</v>
      </c>
      <c r="E152" s="56" t="s">
        <v>19</v>
      </c>
      <c r="F152" s="133" t="str">
        <f aca="false">'Kwatery obce'!B113</f>
        <v>Pod Bocianem - nr 19 (parter)</v>
      </c>
      <c r="G152" s="190"/>
      <c r="H152" s="14"/>
      <c r="I152" s="14" t="n">
        <v>1</v>
      </c>
      <c r="J152" s="50"/>
      <c r="K152" s="50"/>
      <c r="L152" s="50"/>
      <c r="M152" s="50"/>
      <c r="N152" s="14"/>
      <c r="O152" s="195" t="s">
        <v>245</v>
      </c>
      <c r="P152" s="30" t="n">
        <v>50</v>
      </c>
      <c r="Q152" s="31" t="s">
        <v>246</v>
      </c>
      <c r="R152" s="233"/>
      <c r="S152" s="233"/>
      <c r="AMH152" s="0"/>
      <c r="AMI152" s="0"/>
      <c r="AMJ152" s="0"/>
    </row>
    <row r="153" s="179" customFormat="true" ht="21.65" hidden="false" customHeight="false" outlineLevel="0" collapsed="false">
      <c r="A153" s="34" t="n">
        <v>152</v>
      </c>
      <c r="B153" s="177" t="s">
        <v>247</v>
      </c>
      <c r="C153" s="171"/>
      <c r="D153" s="46" t="s">
        <v>248</v>
      </c>
      <c r="E153" s="74" t="s">
        <v>19</v>
      </c>
      <c r="F153" s="133" t="str">
        <f aca="false">'Kwatery u Buzunów'!B31</f>
        <v>bud. A 1 piętro - p.14</v>
      </c>
      <c r="G153" s="190"/>
      <c r="H153" s="14" t="n">
        <v>2</v>
      </c>
      <c r="I153" s="14"/>
      <c r="J153" s="50"/>
      <c r="K153" s="50" t="n">
        <v>1</v>
      </c>
      <c r="L153" s="50" t="n">
        <v>1</v>
      </c>
      <c r="M153" s="50"/>
      <c r="N153" s="14"/>
      <c r="O153" s="195"/>
      <c r="P153" s="30"/>
      <c r="Q153" s="31" t="s">
        <v>29</v>
      </c>
      <c r="R153" s="233"/>
      <c r="S153" s="233"/>
      <c r="AMH153" s="0"/>
      <c r="AMI153" s="0"/>
      <c r="AMJ153" s="0"/>
    </row>
    <row r="154" s="179" customFormat="true" ht="27.75" hidden="false" customHeight="true" outlineLevel="0" collapsed="false">
      <c r="A154" s="14" t="n">
        <v>153</v>
      </c>
      <c r="B154" s="180" t="s">
        <v>247</v>
      </c>
      <c r="C154" s="44"/>
      <c r="D154" s="240" t="s">
        <v>249</v>
      </c>
      <c r="E154" s="170" t="s">
        <v>19</v>
      </c>
      <c r="F154" s="44" t="str">
        <f aca="false">'Kwatery u Buzunów'!B31</f>
        <v>bud. A 1 piętro - p.14</v>
      </c>
      <c r="G154" s="14"/>
      <c r="H154" s="49"/>
      <c r="I154" s="49"/>
      <c r="J154" s="50"/>
      <c r="K154" s="50"/>
      <c r="L154" s="50"/>
      <c r="M154" s="50" t="n">
        <v>1</v>
      </c>
      <c r="N154" s="14"/>
      <c r="O154" s="29"/>
      <c r="P154" s="30" t="n">
        <v>18</v>
      </c>
      <c r="Q154" s="31" t="s">
        <v>250</v>
      </c>
      <c r="R154" s="233"/>
      <c r="S154" s="233"/>
      <c r="AMH154" s="0"/>
      <c r="AMI154" s="0"/>
      <c r="AMJ154" s="0"/>
    </row>
    <row r="155" s="179" customFormat="true" ht="39" hidden="false" customHeight="true" outlineLevel="0" collapsed="false">
      <c r="A155" s="14" t="n">
        <v>154</v>
      </c>
      <c r="B155" s="143" t="s">
        <v>251</v>
      </c>
      <c r="C155" s="171"/>
      <c r="D155" s="55" t="s">
        <v>252</v>
      </c>
      <c r="E155" s="96" t="s">
        <v>19</v>
      </c>
      <c r="F155" s="44" t="str">
        <f aca="false">'Kwatery obce'!B38</f>
        <v>Energetyk p. 405</v>
      </c>
      <c r="G155" s="14"/>
      <c r="H155" s="14" t="n">
        <v>2</v>
      </c>
      <c r="I155" s="14"/>
      <c r="J155" s="126"/>
      <c r="K155" s="126"/>
      <c r="L155" s="126"/>
      <c r="M155" s="126"/>
      <c r="N155" s="14"/>
      <c r="O155" s="29"/>
      <c r="P155" s="241"/>
      <c r="Q155" s="241" t="s">
        <v>29</v>
      </c>
      <c r="AMH155" s="0"/>
      <c r="AMI155" s="0"/>
      <c r="AMJ155" s="0"/>
    </row>
    <row r="156" s="179" customFormat="true" ht="27" hidden="false" customHeight="true" outlineLevel="0" collapsed="false">
      <c r="A156" s="14" t="n">
        <v>155</v>
      </c>
      <c r="B156" s="44" t="s">
        <v>251</v>
      </c>
      <c r="C156" s="107"/>
      <c r="D156" s="55" t="s">
        <v>253</v>
      </c>
      <c r="E156" s="96" t="s">
        <v>19</v>
      </c>
      <c r="F156" s="44" t="str">
        <f aca="false">'Kwatery obce'!B40</f>
        <v>Energetyk p. 406</v>
      </c>
      <c r="G156" s="14"/>
      <c r="H156" s="14" t="n">
        <v>2</v>
      </c>
      <c r="I156" s="14"/>
      <c r="J156" s="126"/>
      <c r="K156" s="126"/>
      <c r="L156" s="126"/>
      <c r="M156" s="126"/>
      <c r="N156" s="14"/>
      <c r="O156" s="29"/>
      <c r="P156" s="241"/>
      <c r="Q156" s="30" t="s">
        <v>254</v>
      </c>
      <c r="AMH156" s="0"/>
      <c r="AMI156" s="0"/>
      <c r="AMJ156" s="0"/>
    </row>
    <row r="157" s="179" customFormat="true" ht="27" hidden="false" customHeight="true" outlineLevel="0" collapsed="false">
      <c r="A157" s="34" t="n">
        <v>156</v>
      </c>
      <c r="B157" s="44" t="s">
        <v>251</v>
      </c>
      <c r="C157" s="107"/>
      <c r="D157" s="55" t="s">
        <v>255</v>
      </c>
      <c r="E157" s="242" t="s">
        <v>19</v>
      </c>
      <c r="F157" s="44" t="str">
        <f aca="false">'Kwatery u Buzunów'!B118</f>
        <v>Domek nr 1 - 
na parterze</v>
      </c>
      <c r="G157" s="14"/>
      <c r="H157" s="14"/>
      <c r="I157" s="14" t="n">
        <v>1</v>
      </c>
      <c r="J157" s="126"/>
      <c r="K157" s="126"/>
      <c r="L157" s="126"/>
      <c r="M157" s="126"/>
      <c r="N157" s="14"/>
      <c r="O157" s="29"/>
      <c r="P157" s="241" t="n">
        <v>70</v>
      </c>
      <c r="Q157" s="30"/>
      <c r="AMH157" s="0"/>
      <c r="AMI157" s="0"/>
      <c r="AMJ157" s="0"/>
    </row>
    <row r="158" s="179" customFormat="true" ht="13.8" hidden="false" customHeight="false" outlineLevel="0" collapsed="false">
      <c r="A158" s="14" t="n">
        <v>157</v>
      </c>
      <c r="B158" s="58" t="s">
        <v>251</v>
      </c>
      <c r="C158" s="58"/>
      <c r="D158" s="243"/>
      <c r="E158" s="244"/>
      <c r="F158" s="58"/>
      <c r="G158" s="34"/>
      <c r="H158" s="34"/>
      <c r="I158" s="34"/>
      <c r="J158" s="245"/>
      <c r="K158" s="245"/>
      <c r="L158" s="245"/>
      <c r="M158" s="245"/>
      <c r="N158" s="34"/>
      <c r="O158" s="192"/>
      <c r="P158" s="42"/>
      <c r="Q158" s="43"/>
      <c r="AMH158" s="0"/>
      <c r="AMI158" s="0"/>
      <c r="AMJ158" s="0"/>
    </row>
    <row r="159" s="179" customFormat="true" ht="33.75" hidden="false" customHeight="true" outlineLevel="0" collapsed="false">
      <c r="A159" s="14" t="n">
        <v>158</v>
      </c>
      <c r="B159" s="44" t="s">
        <v>256</v>
      </c>
      <c r="C159" s="44"/>
      <c r="D159" s="240" t="s">
        <v>257</v>
      </c>
      <c r="E159" s="47" t="s">
        <v>19</v>
      </c>
      <c r="F159" s="100" t="str">
        <f aca="false">'Kwatery obce'!B59</f>
        <v>Górnik Barbara - 
domek nr 1</v>
      </c>
      <c r="G159" s="103"/>
      <c r="H159" s="14"/>
      <c r="I159" s="14" t="n">
        <v>1</v>
      </c>
      <c r="J159" s="50"/>
      <c r="K159" s="50"/>
      <c r="L159" s="50"/>
      <c r="M159" s="50"/>
      <c r="N159" s="14"/>
      <c r="O159" s="104"/>
      <c r="P159" s="30"/>
      <c r="Q159" s="31"/>
      <c r="AMH159" s="0"/>
      <c r="AMI159" s="0"/>
      <c r="AMJ159" s="0"/>
    </row>
    <row r="160" s="179" customFormat="true" ht="33.75" hidden="false" customHeight="true" outlineLevel="0" collapsed="false">
      <c r="A160" s="14" t="n">
        <v>159</v>
      </c>
      <c r="B160" s="44" t="s">
        <v>256</v>
      </c>
      <c r="C160" s="44"/>
      <c r="D160" s="246" t="s">
        <v>258</v>
      </c>
      <c r="E160" s="89" t="s">
        <v>19</v>
      </c>
      <c r="F160" s="48" t="str">
        <f aca="false">'Kwatery obce'!B62</f>
        <v>Górnik Barbara - 
domek nr 2</v>
      </c>
      <c r="G160" s="19"/>
      <c r="H160" s="49"/>
      <c r="I160" s="49"/>
      <c r="J160" s="50" t="n">
        <v>1</v>
      </c>
      <c r="K160" s="50"/>
      <c r="L160" s="50"/>
      <c r="M160" s="50"/>
      <c r="N160" s="14"/>
      <c r="O160" s="22"/>
      <c r="P160" s="30"/>
      <c r="Q160" s="31"/>
      <c r="AMH160" s="0"/>
      <c r="AMI160" s="0"/>
      <c r="AMJ160" s="0"/>
    </row>
    <row r="161" s="179" customFormat="true" ht="33.75" hidden="false" customHeight="true" outlineLevel="0" collapsed="false">
      <c r="A161" s="34" t="n">
        <v>160</v>
      </c>
      <c r="B161" s="44" t="s">
        <v>256</v>
      </c>
      <c r="C161" s="44"/>
      <c r="D161" s="246" t="s">
        <v>259</v>
      </c>
      <c r="E161" s="47" t="s">
        <v>19</v>
      </c>
      <c r="F161" s="48" t="str">
        <f aca="false">'Kwatery obce'!B59</f>
        <v>Górnik Barbara - 
domek nr 1</v>
      </c>
      <c r="G161" s="19"/>
      <c r="H161" s="49"/>
      <c r="I161" s="49" t="n">
        <v>1</v>
      </c>
      <c r="J161" s="50"/>
      <c r="K161" s="50"/>
      <c r="L161" s="50"/>
      <c r="M161" s="50"/>
      <c r="N161" s="14"/>
      <c r="O161" s="22"/>
      <c r="P161" s="30"/>
      <c r="Q161" s="31"/>
      <c r="AMH161" s="0"/>
      <c r="AMI161" s="0"/>
      <c r="AMJ161" s="0"/>
    </row>
    <row r="162" s="179" customFormat="true" ht="33.75" hidden="false" customHeight="true" outlineLevel="0" collapsed="false">
      <c r="A162" s="14" t="n">
        <v>161</v>
      </c>
      <c r="B162" s="44" t="s">
        <v>256</v>
      </c>
      <c r="C162" s="44"/>
      <c r="D162" s="246" t="s">
        <v>260</v>
      </c>
      <c r="E162" s="247" t="s">
        <v>19</v>
      </c>
      <c r="F162" s="48" t="str">
        <f aca="false">'Kwatery obce'!B142</f>
        <v>Lucyna Truszkowska - p. nr 4 (parter wejście od zewn.)</v>
      </c>
      <c r="G162" s="19"/>
      <c r="H162" s="49"/>
      <c r="I162" s="49"/>
      <c r="J162" s="50" t="n">
        <v>1</v>
      </c>
      <c r="K162" s="50"/>
      <c r="L162" s="50"/>
      <c r="M162" s="50"/>
      <c r="N162" s="14"/>
      <c r="O162" s="22"/>
      <c r="P162" s="30"/>
      <c r="Q162" s="31" t="s">
        <v>104</v>
      </c>
      <c r="AMH162" s="0"/>
      <c r="AMI162" s="0"/>
      <c r="AMJ162" s="0"/>
    </row>
    <row r="163" s="179" customFormat="true" ht="30" hidden="false" customHeight="true" outlineLevel="0" collapsed="false">
      <c r="A163" s="14" t="n">
        <v>162</v>
      </c>
      <c r="B163" s="248" t="s">
        <v>261</v>
      </c>
      <c r="C163" s="44"/>
      <c r="D163" s="55" t="s">
        <v>262</v>
      </c>
      <c r="E163" s="249"/>
      <c r="F163" s="44"/>
      <c r="G163" s="14"/>
      <c r="H163" s="14"/>
      <c r="I163" s="14"/>
      <c r="J163" s="126"/>
      <c r="K163" s="126"/>
      <c r="L163" s="126"/>
      <c r="M163" s="126"/>
      <c r="N163" s="14"/>
      <c r="O163" s="29"/>
      <c r="P163" s="30"/>
      <c r="Q163" s="30"/>
      <c r="R163" s="233"/>
      <c r="S163" s="233"/>
      <c r="AMH163" s="0"/>
      <c r="AMI163" s="0"/>
      <c r="AMJ163" s="0"/>
    </row>
    <row r="164" s="179" customFormat="true" ht="29.25" hidden="false" customHeight="true" outlineLevel="0" collapsed="false">
      <c r="A164" s="14" t="n">
        <v>163</v>
      </c>
      <c r="B164" s="250" t="s">
        <v>263</v>
      </c>
      <c r="C164" s="250"/>
      <c r="D164" s="251" t="s">
        <v>264</v>
      </c>
      <c r="E164" s="252"/>
      <c r="F164" s="100"/>
      <c r="G164" s="253" t="n">
        <v>1</v>
      </c>
      <c r="H164" s="254"/>
      <c r="I164" s="254"/>
      <c r="J164" s="254"/>
      <c r="K164" s="254"/>
      <c r="L164" s="254"/>
      <c r="M164" s="254"/>
      <c r="N164" s="254"/>
      <c r="O164" s="104"/>
      <c r="P164" s="105"/>
      <c r="Q164" s="106"/>
      <c r="R164" s="233"/>
      <c r="S164" s="233"/>
      <c r="AMH164" s="0"/>
      <c r="AMI164" s="0"/>
      <c r="AMJ164" s="0"/>
    </row>
    <row r="165" s="179" customFormat="true" ht="40.5" hidden="false" customHeight="true" outlineLevel="0" collapsed="false">
      <c r="A165" s="34" t="n">
        <v>164</v>
      </c>
      <c r="B165" s="255" t="s">
        <v>263</v>
      </c>
      <c r="C165" s="255"/>
      <c r="D165" s="160" t="s">
        <v>265</v>
      </c>
      <c r="E165" s="162" t="s">
        <v>19</v>
      </c>
      <c r="F165" s="44" t="str">
        <f aca="false">'Kwatery obce'!B118</f>
        <v>Pod Bocianem - nr 21 (parter)</v>
      </c>
      <c r="G165" s="14"/>
      <c r="H165" s="14" t="n">
        <v>2</v>
      </c>
      <c r="I165" s="14"/>
      <c r="J165" s="126"/>
      <c r="K165" s="221"/>
      <c r="L165" s="50"/>
      <c r="M165" s="50"/>
      <c r="N165" s="19"/>
      <c r="O165" s="29"/>
      <c r="P165" s="30"/>
      <c r="Q165" s="31" t="s">
        <v>29</v>
      </c>
      <c r="AMH165" s="0"/>
      <c r="AMI165" s="0"/>
      <c r="AMJ165" s="0"/>
    </row>
    <row r="166" s="179" customFormat="true" ht="40.5" hidden="false" customHeight="true" outlineLevel="0" collapsed="false">
      <c r="A166" s="14" t="n">
        <v>165</v>
      </c>
      <c r="B166" s="255" t="s">
        <v>263</v>
      </c>
      <c r="C166" s="255"/>
      <c r="D166" s="160" t="s">
        <v>266</v>
      </c>
      <c r="E166" s="93" t="s">
        <v>19</v>
      </c>
      <c r="F166" s="44" t="str">
        <f aca="false">'Kwatery u Buzunów'!B98</f>
        <v>bud. B 2 piętro - p.24</v>
      </c>
      <c r="G166" s="14"/>
      <c r="H166" s="14" t="n">
        <v>2</v>
      </c>
      <c r="I166" s="14"/>
      <c r="J166" s="126"/>
      <c r="K166" s="221" t="n">
        <v>1</v>
      </c>
      <c r="L166" s="50"/>
      <c r="M166" s="50"/>
      <c r="N166" s="19"/>
      <c r="O166" s="29"/>
      <c r="P166" s="30"/>
      <c r="Q166" s="31" t="s">
        <v>29</v>
      </c>
      <c r="AMH166" s="0"/>
      <c r="AMI166" s="0"/>
      <c r="AMJ166" s="0"/>
    </row>
    <row r="167" s="179" customFormat="true" ht="40.5" hidden="false" customHeight="true" outlineLevel="0" collapsed="false">
      <c r="A167" s="14" t="n">
        <v>166</v>
      </c>
      <c r="B167" s="255" t="s">
        <v>263</v>
      </c>
      <c r="C167" s="255"/>
      <c r="D167" s="160" t="s">
        <v>267</v>
      </c>
      <c r="E167" s="47" t="s">
        <v>19</v>
      </c>
      <c r="F167" s="44" t="str">
        <f aca="false">'Kwatery u Buzunów'!B111</f>
        <v>bud. B 2 piętro - p.27</v>
      </c>
      <c r="G167" s="14"/>
      <c r="H167" s="14"/>
      <c r="I167" s="14" t="n">
        <v>1</v>
      </c>
      <c r="J167" s="126"/>
      <c r="K167" s="221"/>
      <c r="L167" s="50"/>
      <c r="M167" s="50"/>
      <c r="N167" s="19"/>
      <c r="O167" s="29"/>
      <c r="P167" s="30" t="s">
        <v>40</v>
      </c>
      <c r="Q167" s="31" t="s">
        <v>29</v>
      </c>
      <c r="AMH167" s="0"/>
      <c r="AMI167" s="0"/>
      <c r="AMJ167" s="0"/>
    </row>
    <row r="168" s="179" customFormat="true" ht="33.75" hidden="false" customHeight="true" outlineLevel="0" collapsed="false">
      <c r="A168" s="14" t="n">
        <v>167</v>
      </c>
      <c r="B168" s="255" t="s">
        <v>263</v>
      </c>
      <c r="C168" s="256"/>
      <c r="D168" s="78" t="s">
        <v>268</v>
      </c>
      <c r="E168" s="257" t="s">
        <v>19</v>
      </c>
      <c r="F168" s="45" t="str">
        <f aca="false">'Kwatery u Buzunów'!B111</f>
        <v>bud. B 2 piętro - p.27</v>
      </c>
      <c r="G168" s="20"/>
      <c r="H168" s="20"/>
      <c r="I168" s="20" t="n">
        <v>1</v>
      </c>
      <c r="J168" s="50"/>
      <c r="K168" s="126"/>
      <c r="L168" s="126"/>
      <c r="M168" s="126"/>
      <c r="N168" s="14"/>
      <c r="O168" s="29"/>
      <c r="P168" s="30" t="s">
        <v>178</v>
      </c>
      <c r="Q168" s="31" t="s">
        <v>37</v>
      </c>
      <c r="AMH168" s="0"/>
      <c r="AMI168" s="0"/>
      <c r="AMJ168" s="0"/>
    </row>
    <row r="169" s="179" customFormat="true" ht="30.75" hidden="false" customHeight="true" outlineLevel="0" collapsed="false">
      <c r="A169" s="34" t="n">
        <v>168</v>
      </c>
      <c r="B169" s="256" t="s">
        <v>263</v>
      </c>
      <c r="C169" s="258"/>
      <c r="D169" s="236" t="s">
        <v>269</v>
      </c>
      <c r="E169" s="242" t="s">
        <v>19</v>
      </c>
      <c r="F169" s="44" t="str">
        <f aca="false">'Kwatery u Buzunów'!B23</f>
        <v>bud. A 1 piętro - p.12</v>
      </c>
      <c r="G169" s="14"/>
      <c r="H169" s="14"/>
      <c r="I169" s="14" t="n">
        <v>1</v>
      </c>
      <c r="J169" s="259"/>
      <c r="K169" s="126"/>
      <c r="L169" s="126"/>
      <c r="M169" s="126"/>
      <c r="N169" s="14"/>
      <c r="O169" s="29" t="s">
        <v>270</v>
      </c>
      <c r="P169" s="30" t="s">
        <v>40</v>
      </c>
      <c r="Q169" s="31" t="s">
        <v>37</v>
      </c>
      <c r="AMH169" s="0"/>
      <c r="AMI169" s="0"/>
      <c r="AMJ169" s="0"/>
    </row>
    <row r="170" s="179" customFormat="true" ht="30.75" hidden="false" customHeight="true" outlineLevel="0" collapsed="false">
      <c r="A170" s="14" t="n">
        <v>169</v>
      </c>
      <c r="B170" s="260" t="s">
        <v>263</v>
      </c>
      <c r="C170" s="261"/>
      <c r="D170" s="59" t="s">
        <v>271</v>
      </c>
      <c r="E170" s="244"/>
      <c r="F170" s="58"/>
      <c r="G170" s="34"/>
      <c r="H170" s="34"/>
      <c r="I170" s="262" t="n">
        <v>1</v>
      </c>
      <c r="J170" s="245"/>
      <c r="K170" s="245"/>
      <c r="L170" s="245"/>
      <c r="M170" s="245"/>
      <c r="N170" s="34"/>
      <c r="O170" s="192" t="s">
        <v>272</v>
      </c>
      <c r="P170" s="42" t="s">
        <v>40</v>
      </c>
      <c r="Q170" s="43"/>
      <c r="AMH170" s="0"/>
      <c r="AMI170" s="0"/>
      <c r="AMJ170" s="0"/>
    </row>
    <row r="171" s="179" customFormat="true" ht="30.75" hidden="false" customHeight="true" outlineLevel="0" collapsed="false">
      <c r="A171" s="14" t="n">
        <v>170</v>
      </c>
      <c r="B171" s="15" t="s">
        <v>273</v>
      </c>
      <c r="C171" s="15"/>
      <c r="D171" s="78" t="s">
        <v>274</v>
      </c>
      <c r="E171" s="74" t="s">
        <v>19</v>
      </c>
      <c r="F171" s="48" t="str">
        <f aca="false">'Kwatery u Buzunów'!B135</f>
        <v>Domek nr 5 - dwupoziomowy</v>
      </c>
      <c r="G171" s="14"/>
      <c r="H171" s="14"/>
      <c r="I171" s="14" t="n">
        <v>1</v>
      </c>
      <c r="J171" s="14"/>
      <c r="K171" s="14"/>
      <c r="L171" s="14" t="n">
        <v>1</v>
      </c>
      <c r="M171" s="14"/>
      <c r="N171" s="14"/>
      <c r="O171" s="29"/>
      <c r="P171" s="14" t="s">
        <v>275</v>
      </c>
      <c r="Q171" s="79" t="s">
        <v>157</v>
      </c>
      <c r="AMH171" s="0"/>
      <c r="AMI171" s="0"/>
      <c r="AMJ171" s="0"/>
    </row>
    <row r="172" s="179" customFormat="true" ht="31.5" hidden="false" customHeight="true" outlineLevel="0" collapsed="false">
      <c r="A172" s="14" t="n">
        <v>171</v>
      </c>
      <c r="B172" s="15" t="s">
        <v>273</v>
      </c>
      <c r="C172" s="15"/>
      <c r="D172" s="181" t="s">
        <v>276</v>
      </c>
      <c r="E172" s="249"/>
      <c r="F172" s="29"/>
      <c r="G172" s="49"/>
      <c r="H172" s="14"/>
      <c r="I172" s="14"/>
      <c r="J172" s="263" t="n">
        <v>1</v>
      </c>
      <c r="K172" s="14"/>
      <c r="L172" s="14"/>
      <c r="M172" s="14"/>
      <c r="N172" s="14"/>
      <c r="O172" s="29" t="s">
        <v>277</v>
      </c>
      <c r="P172" s="14" t="n">
        <v>17</v>
      </c>
      <c r="Q172" s="79"/>
      <c r="AMH172" s="0"/>
      <c r="AMI172" s="0"/>
      <c r="AMJ172" s="0"/>
    </row>
    <row r="173" s="179" customFormat="true" ht="21.65" hidden="false" customHeight="false" outlineLevel="0" collapsed="false">
      <c r="A173" s="34" t="n">
        <v>172</v>
      </c>
      <c r="B173" s="15" t="s">
        <v>273</v>
      </c>
      <c r="C173" s="15"/>
      <c r="D173" s="181" t="s">
        <v>278</v>
      </c>
      <c r="E173" s="249"/>
      <c r="F173" s="29"/>
      <c r="G173" s="49"/>
      <c r="H173" s="263" t="n">
        <v>2</v>
      </c>
      <c r="I173" s="14"/>
      <c r="J173" s="14"/>
      <c r="K173" s="14"/>
      <c r="L173" s="14"/>
      <c r="M173" s="14"/>
      <c r="N173" s="14"/>
      <c r="O173" s="29" t="s">
        <v>277</v>
      </c>
      <c r="P173" s="14" t="n">
        <v>40</v>
      </c>
      <c r="Q173" s="79"/>
      <c r="R173" s="233"/>
      <c r="S173" s="233"/>
      <c r="AMH173" s="0"/>
      <c r="AMI173" s="0"/>
      <c r="AMJ173" s="0"/>
    </row>
    <row r="174" s="179" customFormat="true" ht="33" hidden="false" customHeight="true" outlineLevel="0" collapsed="false">
      <c r="A174" s="14" t="n">
        <v>173</v>
      </c>
      <c r="B174" s="15" t="s">
        <v>273</v>
      </c>
      <c r="C174" s="15"/>
      <c r="D174" s="181" t="s">
        <v>279</v>
      </c>
      <c r="E174" s="249"/>
      <c r="F174" s="44"/>
      <c r="G174" s="49"/>
      <c r="H174" s="263" t="n">
        <v>2</v>
      </c>
      <c r="I174" s="14"/>
      <c r="J174" s="14"/>
      <c r="K174" s="14"/>
      <c r="L174" s="14"/>
      <c r="M174" s="14"/>
      <c r="N174" s="14"/>
      <c r="O174" s="29" t="s">
        <v>272</v>
      </c>
      <c r="P174" s="14"/>
      <c r="Q174" s="79"/>
      <c r="R174" s="233"/>
      <c r="S174" s="233"/>
      <c r="AMH174" s="0"/>
      <c r="AMI174" s="0"/>
      <c r="AMJ174" s="0"/>
    </row>
    <row r="175" s="179" customFormat="true" ht="23.25" hidden="false" customHeight="true" outlineLevel="0" collapsed="false">
      <c r="A175" s="14" t="n">
        <v>174</v>
      </c>
      <c r="B175" s="177" t="s">
        <v>280</v>
      </c>
      <c r="C175" s="264"/>
      <c r="D175" s="265" t="s">
        <v>281</v>
      </c>
      <c r="E175" s="266" t="s">
        <v>19</v>
      </c>
      <c r="F175" s="133" t="str">
        <f aca="false">'Kwatery u Buzunów'!B111</f>
        <v>bud. B 2 piętro - p.27</v>
      </c>
      <c r="G175" s="103"/>
      <c r="H175" s="190"/>
      <c r="I175" s="190" t="n">
        <v>1</v>
      </c>
      <c r="J175" s="219"/>
      <c r="K175" s="267"/>
      <c r="L175" s="219"/>
      <c r="M175" s="219"/>
      <c r="N175" s="103"/>
      <c r="O175" s="104"/>
      <c r="P175" s="105" t="n">
        <v>65</v>
      </c>
      <c r="Q175" s="220" t="s">
        <v>282</v>
      </c>
      <c r="AMH175" s="0"/>
      <c r="AMI175" s="0"/>
      <c r="AMJ175" s="0"/>
    </row>
    <row r="176" s="179" customFormat="true" ht="25.5" hidden="false" customHeight="true" outlineLevel="0" collapsed="false">
      <c r="A176" s="14" t="n">
        <v>175</v>
      </c>
      <c r="B176" s="69" t="s">
        <v>280</v>
      </c>
      <c r="C176" s="44"/>
      <c r="D176" s="268" t="s">
        <v>283</v>
      </c>
      <c r="E176" s="249"/>
      <c r="F176" s="44"/>
      <c r="G176" s="14"/>
      <c r="H176" s="49"/>
      <c r="I176" s="49"/>
      <c r="J176" s="126" t="n">
        <v>1</v>
      </c>
      <c r="K176" s="221"/>
      <c r="L176" s="126"/>
      <c r="M176" s="126"/>
      <c r="N176" s="14"/>
      <c r="O176" s="29"/>
      <c r="P176" s="30" t="n">
        <v>30</v>
      </c>
      <c r="Q176" s="31" t="s">
        <v>29</v>
      </c>
      <c r="AMH176" s="0"/>
      <c r="AMI176" s="0"/>
      <c r="AMJ176" s="0"/>
    </row>
    <row r="177" s="179" customFormat="true" ht="25.5" hidden="false" customHeight="true" outlineLevel="0" collapsed="false">
      <c r="A177" s="34" t="n">
        <v>176</v>
      </c>
      <c r="B177" s="269" t="s">
        <v>280</v>
      </c>
      <c r="C177" s="54"/>
      <c r="D177" s="270" t="s">
        <v>284</v>
      </c>
      <c r="E177" s="25" t="s">
        <v>19</v>
      </c>
      <c r="F177" s="54" t="str">
        <f aca="false">'Kwatery obce'!B139</f>
        <v>Margol Cecylia - p. nr 5 (parter)</v>
      </c>
      <c r="G177" s="49"/>
      <c r="H177" s="49" t="n">
        <v>2</v>
      </c>
      <c r="I177" s="49"/>
      <c r="J177" s="66"/>
      <c r="K177" s="271"/>
      <c r="L177" s="66"/>
      <c r="M177" s="66"/>
      <c r="N177" s="14"/>
      <c r="O177" s="29"/>
      <c r="P177" s="30"/>
      <c r="Q177" s="31" t="s">
        <v>29</v>
      </c>
      <c r="AMH177" s="0"/>
      <c r="AMI177" s="0"/>
      <c r="AMJ177" s="0"/>
    </row>
    <row r="178" s="179" customFormat="true" ht="25.5" hidden="false" customHeight="true" outlineLevel="0" collapsed="false">
      <c r="A178" s="14" t="n">
        <v>177</v>
      </c>
      <c r="B178" s="44" t="s">
        <v>280</v>
      </c>
      <c r="C178" s="44"/>
      <c r="D178" s="55" t="s">
        <v>285</v>
      </c>
      <c r="E178" s="56" t="s">
        <v>19</v>
      </c>
      <c r="F178" s="44" t="str">
        <f aca="false">'Kwatery u Buzunów'!B111</f>
        <v>bud. B 2 piętro - p.27</v>
      </c>
      <c r="G178" s="14"/>
      <c r="H178" s="14"/>
      <c r="I178" s="14" t="n">
        <v>1</v>
      </c>
      <c r="J178" s="126"/>
      <c r="K178" s="126"/>
      <c r="L178" s="126"/>
      <c r="M178" s="126"/>
      <c r="N178" s="14"/>
      <c r="O178" s="29"/>
      <c r="P178" s="30"/>
      <c r="Q178" s="31" t="s">
        <v>29</v>
      </c>
      <c r="AMH178" s="0"/>
      <c r="AMI178" s="0"/>
      <c r="AMJ178" s="0"/>
    </row>
    <row r="179" s="179" customFormat="true" ht="25.5" hidden="false" customHeight="true" outlineLevel="0" collapsed="false">
      <c r="A179" s="14" t="n">
        <v>178</v>
      </c>
      <c r="B179" s="69" t="s">
        <v>286</v>
      </c>
      <c r="C179" s="171"/>
      <c r="D179" s="265" t="s">
        <v>287</v>
      </c>
      <c r="E179" s="272" t="s">
        <v>19</v>
      </c>
      <c r="F179" s="100" t="str">
        <f aca="false">'Kwatery obce'!B42</f>
        <v>Energetyk p. 407</v>
      </c>
      <c r="G179" s="103"/>
      <c r="H179" s="190"/>
      <c r="I179" s="190"/>
      <c r="J179" s="219" t="n">
        <v>1</v>
      </c>
      <c r="K179" s="267"/>
      <c r="L179" s="219"/>
      <c r="M179" s="219"/>
      <c r="N179" s="103"/>
      <c r="O179" s="104"/>
      <c r="P179" s="105"/>
      <c r="Q179" s="220" t="s">
        <v>29</v>
      </c>
      <c r="AMH179" s="0"/>
      <c r="AMI179" s="0"/>
      <c r="AMJ179" s="0"/>
    </row>
    <row r="180" s="179" customFormat="true" ht="25.5" hidden="false" customHeight="true" outlineLevel="0" collapsed="false">
      <c r="A180" s="14" t="n">
        <v>179</v>
      </c>
      <c r="B180" s="69" t="s">
        <v>286</v>
      </c>
      <c r="C180" s="44"/>
      <c r="D180" s="240" t="s">
        <v>288</v>
      </c>
      <c r="E180" s="56" t="s">
        <v>19</v>
      </c>
      <c r="F180" s="44" t="str">
        <f aca="false">'Kwatery obce'!B59</f>
        <v>Górnik Barbara - 
domek nr 1</v>
      </c>
      <c r="G180" s="14"/>
      <c r="H180" s="49"/>
      <c r="I180" s="49" t="n">
        <v>1</v>
      </c>
      <c r="J180" s="126"/>
      <c r="K180" s="221"/>
      <c r="L180" s="126"/>
      <c r="M180" s="126"/>
      <c r="N180" s="14"/>
      <c r="O180" s="29"/>
      <c r="P180" s="30" t="n">
        <v>35</v>
      </c>
      <c r="Q180" s="31" t="s">
        <v>29</v>
      </c>
      <c r="AMH180" s="0"/>
      <c r="AMI180" s="0"/>
      <c r="AMJ180" s="0"/>
    </row>
    <row r="181" s="179" customFormat="true" ht="25.5" hidden="false" customHeight="true" outlineLevel="0" collapsed="false">
      <c r="A181" s="34" t="n">
        <v>180</v>
      </c>
      <c r="B181" s="69" t="s">
        <v>286</v>
      </c>
      <c r="C181" s="44"/>
      <c r="D181" s="240" t="s">
        <v>289</v>
      </c>
      <c r="E181" s="96" t="s">
        <v>19</v>
      </c>
      <c r="F181" s="44" t="str">
        <f aca="false">'Kwatery obce'!B44</f>
        <v>Energetyk p. 408</v>
      </c>
      <c r="G181" s="14"/>
      <c r="H181" s="49" t="n">
        <v>2</v>
      </c>
      <c r="I181" s="49"/>
      <c r="J181" s="126"/>
      <c r="K181" s="221"/>
      <c r="L181" s="126"/>
      <c r="M181" s="126"/>
      <c r="N181" s="14"/>
      <c r="O181" s="29"/>
      <c r="P181" s="30"/>
      <c r="Q181" s="31" t="s">
        <v>29</v>
      </c>
      <c r="R181" s="233"/>
      <c r="S181" s="233"/>
      <c r="AMH181" s="0"/>
      <c r="AMI181" s="0"/>
      <c r="AMJ181" s="0"/>
    </row>
    <row r="182" s="179" customFormat="true" ht="31.5" hidden="false" customHeight="true" outlineLevel="0" collapsed="false">
      <c r="A182" s="14" t="n">
        <v>181</v>
      </c>
      <c r="B182" s="273" t="s">
        <v>290</v>
      </c>
      <c r="C182" s="274"/>
      <c r="D182" s="275" t="s">
        <v>291</v>
      </c>
      <c r="E182" s="276"/>
      <c r="F182" s="277"/>
      <c r="G182" s="278"/>
      <c r="H182" s="278"/>
      <c r="I182" s="278"/>
      <c r="J182" s="278"/>
      <c r="K182" s="278"/>
      <c r="L182" s="278"/>
      <c r="M182" s="278"/>
      <c r="N182" s="278"/>
      <c r="O182" s="279"/>
      <c r="P182" s="280"/>
      <c r="Q182" s="281"/>
      <c r="AMH182" s="0"/>
      <c r="AMI182" s="0"/>
      <c r="AMJ182" s="0"/>
    </row>
    <row r="183" s="179" customFormat="true" ht="31.5" hidden="false" customHeight="true" outlineLevel="0" collapsed="false">
      <c r="A183" s="14" t="n">
        <v>182</v>
      </c>
      <c r="B183" s="120" t="s">
        <v>292</v>
      </c>
      <c r="C183" s="282"/>
      <c r="D183" s="283" t="s">
        <v>293</v>
      </c>
      <c r="E183" s="284"/>
      <c r="F183" s="197"/>
      <c r="G183" s="285"/>
      <c r="H183" s="285"/>
      <c r="I183" s="285"/>
      <c r="J183" s="285"/>
      <c r="K183" s="285"/>
      <c r="L183" s="285"/>
      <c r="M183" s="285"/>
      <c r="N183" s="285"/>
      <c r="O183" s="286"/>
      <c r="P183" s="287"/>
      <c r="Q183" s="288"/>
      <c r="AMH183" s="0"/>
      <c r="AMI183" s="0"/>
      <c r="AMJ183" s="0"/>
    </row>
    <row r="184" s="179" customFormat="true" ht="31.5" hidden="false" customHeight="true" outlineLevel="0" collapsed="false">
      <c r="A184" s="14" t="n">
        <v>183</v>
      </c>
      <c r="B184" s="120" t="s">
        <v>294</v>
      </c>
      <c r="C184" s="282"/>
      <c r="D184" s="283" t="s">
        <v>295</v>
      </c>
      <c r="E184" s="96" t="s">
        <v>19</v>
      </c>
      <c r="F184" s="48" t="str">
        <f aca="false">'Kwatery obce'!B50</f>
        <v>Energetyk p. 423</v>
      </c>
      <c r="G184" s="285"/>
      <c r="H184" s="285" t="n">
        <v>2</v>
      </c>
      <c r="I184" s="285"/>
      <c r="J184" s="285"/>
      <c r="K184" s="285"/>
      <c r="L184" s="285"/>
      <c r="M184" s="285"/>
      <c r="N184" s="285"/>
      <c r="O184" s="286"/>
      <c r="P184" s="287"/>
      <c r="Q184" s="288"/>
      <c r="AMH184" s="0"/>
      <c r="AMI184" s="0"/>
      <c r="AMJ184" s="0"/>
    </row>
    <row r="185" s="179" customFormat="true" ht="31.5" hidden="false" customHeight="true" outlineLevel="0" collapsed="false">
      <c r="A185" s="34" t="n">
        <v>184</v>
      </c>
      <c r="B185" s="120" t="s">
        <v>294</v>
      </c>
      <c r="C185" s="289"/>
      <c r="D185" s="290" t="s">
        <v>296</v>
      </c>
      <c r="E185" s="162" t="s">
        <v>19</v>
      </c>
      <c r="F185" s="48" t="str">
        <f aca="false">'Kwatery obce'!B46</f>
        <v>Energetyk p. 4xx</v>
      </c>
      <c r="G185" s="285"/>
      <c r="H185" s="285" t="n">
        <v>2</v>
      </c>
      <c r="I185" s="285"/>
      <c r="J185" s="285"/>
      <c r="K185" s="285"/>
      <c r="L185" s="285"/>
      <c r="M185" s="285"/>
      <c r="N185" s="285"/>
      <c r="O185" s="286"/>
      <c r="P185" s="287"/>
      <c r="Q185" s="288"/>
      <c r="AMH185" s="0"/>
      <c r="AMI185" s="0"/>
      <c r="AMJ185" s="0"/>
    </row>
    <row r="186" s="179" customFormat="true" ht="31.5" hidden="false" customHeight="true" outlineLevel="0" collapsed="false">
      <c r="A186" s="14" t="n">
        <v>185</v>
      </c>
      <c r="B186" s="120" t="s">
        <v>294</v>
      </c>
      <c r="C186" s="289"/>
      <c r="D186" s="291" t="s">
        <v>297</v>
      </c>
      <c r="E186" s="47"/>
      <c r="F186" s="48" t="str">
        <f aca="false">'Kwatery obce'!B48</f>
        <v>Energetyk p. 413</v>
      </c>
      <c r="G186" s="285"/>
      <c r="H186" s="285"/>
      <c r="I186" s="285" t="n">
        <v>1</v>
      </c>
      <c r="J186" s="285"/>
      <c r="K186" s="285"/>
      <c r="L186" s="285"/>
      <c r="M186" s="285"/>
      <c r="N186" s="285"/>
      <c r="O186" s="286"/>
      <c r="P186" s="287"/>
      <c r="Q186" s="288"/>
      <c r="AMH186" s="0"/>
      <c r="AMI186" s="0"/>
      <c r="AMJ186" s="0"/>
    </row>
    <row r="187" s="179" customFormat="true" ht="31.5" hidden="false" customHeight="true" outlineLevel="0" collapsed="false">
      <c r="A187" s="14" t="n">
        <v>186</v>
      </c>
      <c r="B187" s="120" t="s">
        <v>294</v>
      </c>
      <c r="C187" s="289"/>
      <c r="D187" s="16"/>
      <c r="E187" s="292"/>
      <c r="F187" s="48"/>
      <c r="G187" s="285"/>
      <c r="H187" s="285"/>
      <c r="I187" s="285"/>
      <c r="J187" s="285" t="n">
        <v>1</v>
      </c>
      <c r="K187" s="285"/>
      <c r="L187" s="285"/>
      <c r="M187" s="285"/>
      <c r="N187" s="285"/>
      <c r="O187" s="286"/>
      <c r="P187" s="287"/>
      <c r="Q187" s="288"/>
      <c r="AMH187" s="0"/>
      <c r="AMI187" s="0"/>
      <c r="AMJ187" s="0"/>
    </row>
    <row r="188" s="179" customFormat="true" ht="31.5" hidden="false" customHeight="true" outlineLevel="0" collapsed="false">
      <c r="A188" s="14" t="n">
        <v>187</v>
      </c>
      <c r="B188" s="120" t="s">
        <v>298</v>
      </c>
      <c r="C188" s="289"/>
      <c r="D188" s="291" t="s">
        <v>299</v>
      </c>
      <c r="E188" s="293" t="s">
        <v>19</v>
      </c>
      <c r="F188" s="48" t="str">
        <f aca="false">'Kwatery u Buzunów'!B6</f>
        <v>bud. A parter - p.3</v>
      </c>
      <c r="G188" s="285"/>
      <c r="H188" s="285"/>
      <c r="I188" s="285"/>
      <c r="J188" s="285" t="n">
        <v>1</v>
      </c>
      <c r="K188" s="285"/>
      <c r="L188" s="285"/>
      <c r="M188" s="285"/>
      <c r="N188" s="285"/>
      <c r="O188" s="286"/>
      <c r="P188" s="287"/>
      <c r="Q188" s="288"/>
      <c r="AMH188" s="0"/>
      <c r="AMI188" s="0"/>
      <c r="AMJ188" s="0"/>
    </row>
    <row r="189" s="179" customFormat="true" ht="31.5" hidden="false" customHeight="true" outlineLevel="0" collapsed="false">
      <c r="A189" s="34" t="n">
        <v>188</v>
      </c>
      <c r="B189" s="120" t="s">
        <v>300</v>
      </c>
      <c r="C189" s="289"/>
      <c r="D189" s="291" t="s">
        <v>301</v>
      </c>
      <c r="E189" s="162" t="s">
        <v>19</v>
      </c>
      <c r="F189" s="48" t="str">
        <f aca="false">'Kwatery obce'!B52</f>
        <v>Energetyk p. 424</v>
      </c>
      <c r="G189" s="285"/>
      <c r="H189" s="285" t="n">
        <v>2</v>
      </c>
      <c r="I189" s="285"/>
      <c r="J189" s="285"/>
      <c r="K189" s="285"/>
      <c r="L189" s="285"/>
      <c r="M189" s="285"/>
      <c r="N189" s="285"/>
      <c r="O189" s="286"/>
      <c r="P189" s="287"/>
      <c r="Q189" s="288"/>
      <c r="AMH189" s="0"/>
      <c r="AMI189" s="0"/>
      <c r="AMJ189" s="0"/>
    </row>
    <row r="190" s="179" customFormat="true" ht="31.5" hidden="false" customHeight="true" outlineLevel="0" collapsed="false">
      <c r="A190" s="14" t="n">
        <v>189</v>
      </c>
      <c r="B190" s="120" t="s">
        <v>302</v>
      </c>
      <c r="C190" s="289"/>
      <c r="D190" s="290" t="s">
        <v>303</v>
      </c>
      <c r="E190" s="47" t="s">
        <v>19</v>
      </c>
      <c r="F190" s="46" t="str">
        <f aca="false">'Kwatery obce'!B56</f>
        <v>Energetyk p. 412</v>
      </c>
      <c r="G190" s="285"/>
      <c r="H190" s="285"/>
      <c r="I190" s="285" t="n">
        <v>1</v>
      </c>
      <c r="J190" s="285"/>
      <c r="K190" s="285"/>
      <c r="L190" s="285"/>
      <c r="M190" s="285"/>
      <c r="N190" s="285"/>
      <c r="O190" s="286"/>
      <c r="P190" s="287"/>
      <c r="Q190" s="288"/>
      <c r="AMH190" s="0"/>
      <c r="AMI190" s="0"/>
      <c r="AMJ190" s="0"/>
    </row>
    <row r="191" customFormat="false" ht="25.5" hidden="false" customHeight="true" outlineLevel="0" collapsed="false">
      <c r="A191" s="294"/>
      <c r="D191" s="178"/>
      <c r="F191" s="295"/>
    </row>
    <row r="192" customFormat="false" ht="13.8" hidden="false" customHeight="false" outlineLevel="0" collapsed="false">
      <c r="A192" s="294"/>
      <c r="D192" s="296"/>
    </row>
    <row r="193" customFormat="false" ht="13.8" hidden="false" customHeight="false" outlineLevel="0" collapsed="false">
      <c r="A193" s="294"/>
      <c r="D193" s="297"/>
      <c r="E193" s="5"/>
      <c r="P193" s="5"/>
      <c r="Q193" s="5"/>
    </row>
    <row r="194" customFormat="false" ht="13.8" hidden="false" customHeight="false" outlineLevel="0" collapsed="false">
      <c r="A194" s="294"/>
      <c r="D194" s="296"/>
      <c r="E194" s="5"/>
      <c r="P194" s="5"/>
      <c r="Q194" s="5"/>
    </row>
    <row r="195" customFormat="false" ht="13.8" hidden="false" customHeight="false" outlineLevel="0" collapsed="false">
      <c r="A195" s="294"/>
      <c r="D195" s="296"/>
      <c r="E195" s="5"/>
      <c r="P195" s="5"/>
      <c r="Q195" s="5"/>
    </row>
    <row r="196" customFormat="false" ht="13.8" hidden="false" customHeight="false" outlineLevel="0" collapsed="false">
      <c r="A196" s="294"/>
      <c r="B196" s="298"/>
      <c r="C196" s="298"/>
      <c r="D196" s="298"/>
      <c r="E196" s="5"/>
      <c r="P196" s="5"/>
      <c r="Q196" s="5"/>
    </row>
    <row r="197" customFormat="false" ht="13.8" hidden="false" customHeight="false" outlineLevel="0" collapsed="false">
      <c r="A197" s="294"/>
      <c r="D197" s="296"/>
      <c r="E197" s="5"/>
      <c r="P197" s="5"/>
      <c r="Q197" s="5"/>
    </row>
    <row r="198" customFormat="false" ht="13.8" hidden="false" customHeight="false" outlineLevel="0" collapsed="false">
      <c r="A198" s="294"/>
      <c r="D198" s="296"/>
      <c r="E198" s="5"/>
      <c r="P198" s="5"/>
      <c r="Q198" s="5"/>
    </row>
    <row r="199" customFormat="false" ht="13.8" hidden="false" customHeight="false" outlineLevel="0" collapsed="false">
      <c r="A199" s="294"/>
      <c r="D199" s="296"/>
      <c r="E199" s="5"/>
      <c r="P199" s="5"/>
      <c r="Q199" s="5"/>
    </row>
    <row r="200" customFormat="false" ht="13.8" hidden="false" customHeight="false" outlineLevel="0" collapsed="false">
      <c r="A200" s="294"/>
      <c r="D200" s="296"/>
      <c r="E200" s="5"/>
      <c r="P200" s="5"/>
      <c r="Q200" s="5"/>
    </row>
    <row r="201" customFormat="false" ht="13.8" hidden="false" customHeight="false" outlineLevel="0" collapsed="false">
      <c r="A201" s="294"/>
      <c r="E201" s="5"/>
      <c r="P201" s="5"/>
      <c r="Q201" s="5"/>
    </row>
    <row r="202" customFormat="false" ht="13.8" hidden="false" customHeight="false" outlineLevel="0" collapsed="false">
      <c r="A202" s="294"/>
      <c r="E202" s="5"/>
      <c r="P202" s="5"/>
      <c r="Q202" s="5"/>
    </row>
    <row r="203" customFormat="false" ht="13.8" hidden="false" customHeight="false" outlineLevel="0" collapsed="false">
      <c r="A203" s="294"/>
      <c r="E203" s="5"/>
      <c r="P203" s="5"/>
      <c r="Q203" s="5"/>
    </row>
    <row r="204" customFormat="false" ht="13.8" hidden="false" customHeight="false" outlineLevel="0" collapsed="false">
      <c r="A204" s="294"/>
      <c r="E204" s="5"/>
      <c r="P204" s="5"/>
      <c r="Q204" s="5"/>
    </row>
    <row r="205" customFormat="false" ht="13.8" hidden="false" customHeight="false" outlineLevel="0" collapsed="false">
      <c r="A205" s="294"/>
      <c r="E205" s="5"/>
      <c r="P205" s="5"/>
      <c r="Q205" s="5"/>
    </row>
    <row r="206" customFormat="false" ht="13.8" hidden="false" customHeight="false" outlineLevel="0" collapsed="false">
      <c r="A206" s="294"/>
      <c r="E206" s="5"/>
      <c r="P206" s="5"/>
      <c r="Q206" s="5"/>
    </row>
    <row r="207" customFormat="false" ht="13.8" hidden="false" customHeight="false" outlineLevel="0" collapsed="false">
      <c r="A207" s="294"/>
      <c r="E207" s="5"/>
      <c r="P207" s="5"/>
      <c r="Q207" s="5"/>
    </row>
    <row r="208" customFormat="false" ht="13.8" hidden="false" customHeight="false" outlineLevel="0" collapsed="false">
      <c r="A208" s="294"/>
      <c r="E208" s="5"/>
      <c r="P208" s="5"/>
      <c r="Q208" s="5"/>
    </row>
    <row r="209" s="5" customFormat="true" ht="13.8" hidden="false" customHeight="false" outlineLevel="0" collapsed="false">
      <c r="A209" s="294"/>
      <c r="F209" s="2"/>
      <c r="AMH209" s="0"/>
      <c r="AMI209" s="0"/>
      <c r="AMJ209" s="0"/>
    </row>
    <row r="210" s="5" customFormat="true" ht="13.8" hidden="false" customHeight="false" outlineLevel="0" collapsed="false">
      <c r="A210" s="294"/>
      <c r="F210" s="2"/>
      <c r="AMH210" s="0"/>
      <c r="AMI210" s="0"/>
      <c r="AMJ210" s="0"/>
    </row>
    <row r="211" s="5" customFormat="true" ht="13.8" hidden="false" customHeight="false" outlineLevel="0" collapsed="false">
      <c r="A211" s="294"/>
      <c r="F211" s="2"/>
      <c r="AMH211" s="0"/>
      <c r="AMI211" s="0"/>
      <c r="AMJ211" s="0"/>
    </row>
    <row r="212" s="5" customFormat="true" ht="13.8" hidden="false" customHeight="false" outlineLevel="0" collapsed="false">
      <c r="A212" s="294"/>
      <c r="F212" s="2"/>
      <c r="AMH212" s="0"/>
      <c r="AMI212" s="0"/>
      <c r="AMJ212" s="0"/>
    </row>
    <row r="213" s="5" customFormat="true" ht="13.8" hidden="false" customHeight="false" outlineLevel="0" collapsed="false">
      <c r="A213" s="294"/>
      <c r="F213" s="2"/>
      <c r="AMH213" s="0"/>
      <c r="AMI213" s="0"/>
      <c r="AMJ213" s="0"/>
    </row>
    <row r="214" s="5" customFormat="true" ht="13.8" hidden="false" customHeight="false" outlineLevel="0" collapsed="false">
      <c r="A214" s="294"/>
      <c r="F214" s="2"/>
      <c r="AMH214" s="0"/>
      <c r="AMI214" s="0"/>
      <c r="AMJ214" s="0"/>
    </row>
    <row r="215" s="5" customFormat="true" ht="13.8" hidden="false" customHeight="false" outlineLevel="0" collapsed="false">
      <c r="A215" s="294"/>
      <c r="F215" s="2"/>
      <c r="AMH215" s="0"/>
      <c r="AMI215" s="0"/>
      <c r="AMJ215" s="0"/>
    </row>
    <row r="216" s="5" customFormat="true" ht="13.8" hidden="false" customHeight="false" outlineLevel="0" collapsed="false">
      <c r="A216" s="294"/>
      <c r="F216" s="2"/>
      <c r="AMH216" s="0"/>
      <c r="AMI216" s="0"/>
      <c r="AMJ216" s="0"/>
    </row>
    <row r="217" s="5" customFormat="true" ht="13.8" hidden="false" customHeight="false" outlineLevel="0" collapsed="false">
      <c r="A217" s="294"/>
      <c r="F217" s="2"/>
      <c r="AMH217" s="0"/>
      <c r="AMI217" s="0"/>
      <c r="AMJ217" s="0"/>
    </row>
    <row r="218" s="5" customFormat="true" ht="13.8" hidden="false" customHeight="false" outlineLevel="0" collapsed="false">
      <c r="A218" s="294"/>
      <c r="F218" s="2"/>
      <c r="AMH218" s="0"/>
      <c r="AMI218" s="0"/>
      <c r="AMJ218" s="0"/>
    </row>
    <row r="219" s="5" customFormat="true" ht="13.8" hidden="false" customHeight="false" outlineLevel="0" collapsed="false">
      <c r="A219" s="294"/>
      <c r="F219" s="2"/>
      <c r="AMH219" s="0"/>
      <c r="AMI219" s="0"/>
      <c r="AMJ219" s="0"/>
    </row>
    <row r="220" s="5" customFormat="true" ht="13.8" hidden="false" customHeight="false" outlineLevel="0" collapsed="false">
      <c r="A220" s="294"/>
      <c r="F220" s="2"/>
      <c r="AMH220" s="0"/>
      <c r="AMI220" s="0"/>
      <c r="AMJ220" s="0"/>
    </row>
    <row r="221" s="5" customFormat="true" ht="13.8" hidden="false" customHeight="false" outlineLevel="0" collapsed="false">
      <c r="A221" s="294"/>
      <c r="F221" s="2"/>
      <c r="AMH221" s="0"/>
      <c r="AMI221" s="0"/>
      <c r="AMJ221" s="0"/>
    </row>
    <row r="222" s="5" customFormat="true" ht="13.8" hidden="false" customHeight="false" outlineLevel="0" collapsed="false">
      <c r="A222" s="294"/>
      <c r="F222" s="2"/>
      <c r="AMH222" s="0"/>
      <c r="AMI222" s="0"/>
      <c r="AMJ222" s="0"/>
    </row>
    <row r="223" s="5" customFormat="true" ht="13.8" hidden="false" customHeight="false" outlineLevel="0" collapsed="false">
      <c r="A223" s="294"/>
      <c r="F223" s="2"/>
      <c r="AMH223" s="0"/>
      <c r="AMI223" s="0"/>
      <c r="AMJ223" s="0"/>
    </row>
    <row r="224" s="5" customFormat="true" ht="13.8" hidden="false" customHeight="false" outlineLevel="0" collapsed="false">
      <c r="A224" s="294"/>
      <c r="F224" s="2"/>
      <c r="AMH224" s="0"/>
      <c r="AMI224" s="0"/>
      <c r="AMJ224" s="0"/>
    </row>
    <row r="225" s="5" customFormat="true" ht="13.8" hidden="false" customHeight="false" outlineLevel="0" collapsed="false">
      <c r="A225" s="294"/>
      <c r="F225" s="2"/>
      <c r="AMH225" s="0"/>
      <c r="AMI225" s="0"/>
      <c r="AMJ225" s="0"/>
    </row>
    <row r="226" s="5" customFormat="true" ht="13.8" hidden="false" customHeight="false" outlineLevel="0" collapsed="false">
      <c r="A226" s="294"/>
      <c r="F226" s="2"/>
      <c r="AMH226" s="0"/>
      <c r="AMI226" s="0"/>
      <c r="AMJ226" s="0"/>
    </row>
    <row r="227" s="5" customFormat="true" ht="13.8" hidden="false" customHeight="false" outlineLevel="0" collapsed="false">
      <c r="A227" s="294"/>
      <c r="F227" s="2"/>
      <c r="AMH227" s="0"/>
      <c r="AMI227" s="0"/>
      <c r="AMJ227" s="0"/>
    </row>
    <row r="228" s="5" customFormat="true" ht="13.8" hidden="false" customHeight="false" outlineLevel="0" collapsed="false">
      <c r="A228" s="294"/>
      <c r="F228" s="2"/>
      <c r="AMH228" s="0"/>
      <c r="AMI228" s="0"/>
      <c r="AMJ228" s="0"/>
    </row>
    <row r="229" s="5" customFormat="true" ht="13.8" hidden="false" customHeight="false" outlineLevel="0" collapsed="false">
      <c r="A229" s="294"/>
      <c r="F229" s="2"/>
      <c r="AMH229" s="0"/>
      <c r="AMI229" s="0"/>
      <c r="AMJ229" s="0"/>
    </row>
    <row r="230" s="5" customFormat="true" ht="13.8" hidden="false" customHeight="false" outlineLevel="0" collapsed="false">
      <c r="A230" s="294"/>
      <c r="F230" s="2"/>
      <c r="AMH230" s="0"/>
      <c r="AMI230" s="0"/>
      <c r="AMJ230" s="0"/>
    </row>
    <row r="231" s="5" customFormat="true" ht="13.8" hidden="false" customHeight="false" outlineLevel="0" collapsed="false">
      <c r="A231" s="294"/>
      <c r="F231" s="2"/>
      <c r="AMH231" s="0"/>
      <c r="AMI231" s="0"/>
      <c r="AMJ231" s="0"/>
    </row>
    <row r="232" s="5" customFormat="true" ht="13.8" hidden="false" customHeight="false" outlineLevel="0" collapsed="false">
      <c r="A232" s="294"/>
      <c r="F232" s="2"/>
      <c r="AMH232" s="0"/>
      <c r="AMI232" s="0"/>
      <c r="AMJ232" s="0"/>
    </row>
    <row r="233" s="5" customFormat="true" ht="13.8" hidden="false" customHeight="false" outlineLevel="0" collapsed="false">
      <c r="A233" s="294"/>
      <c r="F233" s="2"/>
      <c r="AMH233" s="0"/>
      <c r="AMI233" s="0"/>
      <c r="AMJ233" s="0"/>
    </row>
    <row r="234" s="5" customFormat="true" ht="13.8" hidden="false" customHeight="false" outlineLevel="0" collapsed="false">
      <c r="A234" s="294"/>
      <c r="F234" s="2"/>
      <c r="AMH234" s="0"/>
      <c r="AMI234" s="0"/>
      <c r="AMJ234" s="0"/>
    </row>
    <row r="235" s="5" customFormat="true" ht="13.8" hidden="false" customHeight="false" outlineLevel="0" collapsed="false">
      <c r="A235" s="294"/>
      <c r="F235" s="2"/>
      <c r="AMH235" s="0"/>
      <c r="AMI235" s="0"/>
      <c r="AMJ235" s="0"/>
    </row>
    <row r="236" s="5" customFormat="true" ht="13.8" hidden="false" customHeight="false" outlineLevel="0" collapsed="false">
      <c r="A236" s="294"/>
      <c r="F236" s="2"/>
      <c r="AMH236" s="0"/>
      <c r="AMI236" s="0"/>
      <c r="AMJ236" s="0"/>
    </row>
    <row r="237" s="5" customFormat="true" ht="13.8" hidden="false" customHeight="false" outlineLevel="0" collapsed="false">
      <c r="A237" s="294"/>
      <c r="F237" s="2"/>
      <c r="AMH237" s="0"/>
      <c r="AMI237" s="0"/>
      <c r="AMJ237" s="0"/>
    </row>
    <row r="238" s="5" customFormat="true" ht="13.8" hidden="false" customHeight="false" outlineLevel="0" collapsed="false">
      <c r="A238" s="294"/>
      <c r="F238" s="2"/>
      <c r="AMH238" s="0"/>
      <c r="AMI238" s="0"/>
      <c r="AMJ238" s="0"/>
    </row>
    <row r="239" s="5" customFormat="true" ht="13.8" hidden="false" customHeight="false" outlineLevel="0" collapsed="false">
      <c r="A239" s="294"/>
      <c r="F239" s="2"/>
      <c r="AMH239" s="0"/>
      <c r="AMI239" s="0"/>
      <c r="AMJ239" s="0"/>
    </row>
    <row r="240" s="5" customFormat="true" ht="13.8" hidden="false" customHeight="false" outlineLevel="0" collapsed="false">
      <c r="A240" s="294"/>
      <c r="F240" s="2"/>
      <c r="AMH240" s="0"/>
      <c r="AMI240" s="0"/>
      <c r="AMJ240" s="0"/>
    </row>
    <row r="241" s="5" customFormat="true" ht="13.8" hidden="false" customHeight="false" outlineLevel="0" collapsed="false">
      <c r="A241" s="294"/>
      <c r="F241" s="2"/>
      <c r="AMH241" s="0"/>
      <c r="AMI241" s="0"/>
      <c r="AMJ241" s="0"/>
    </row>
    <row r="242" s="5" customFormat="true" ht="13.8" hidden="false" customHeight="false" outlineLevel="0" collapsed="false">
      <c r="A242" s="294"/>
      <c r="F242" s="2"/>
      <c r="AMH242" s="0"/>
      <c r="AMI242" s="0"/>
      <c r="AMJ242" s="0"/>
    </row>
    <row r="243" s="5" customFormat="true" ht="13.8" hidden="false" customHeight="false" outlineLevel="0" collapsed="false">
      <c r="A243" s="294"/>
      <c r="F243" s="2"/>
      <c r="AMH243" s="0"/>
      <c r="AMI243" s="0"/>
      <c r="AMJ243" s="0"/>
    </row>
    <row r="244" s="5" customFormat="true" ht="13.8" hidden="false" customHeight="false" outlineLevel="0" collapsed="false">
      <c r="A244" s="294"/>
      <c r="F244" s="2"/>
      <c r="AMH244" s="0"/>
      <c r="AMI244" s="0"/>
      <c r="AMJ244" s="0"/>
    </row>
    <row r="245" s="5" customFormat="true" ht="13.8" hidden="false" customHeight="false" outlineLevel="0" collapsed="false">
      <c r="A245" s="294"/>
      <c r="F245" s="2"/>
      <c r="AMH245" s="0"/>
      <c r="AMI245" s="0"/>
      <c r="AMJ245" s="0"/>
    </row>
    <row r="246" s="5" customFormat="true" ht="13.8" hidden="false" customHeight="false" outlineLevel="0" collapsed="false">
      <c r="A246" s="294"/>
      <c r="F246" s="2"/>
      <c r="AMH246" s="0"/>
      <c r="AMI246" s="0"/>
      <c r="AMJ246" s="0"/>
    </row>
    <row r="247" s="5" customFormat="true" ht="13.8" hidden="false" customHeight="false" outlineLevel="0" collapsed="false">
      <c r="A247" s="294"/>
      <c r="F247" s="2"/>
      <c r="AMH247" s="0"/>
      <c r="AMI247" s="0"/>
      <c r="AMJ247" s="0"/>
    </row>
    <row r="248" s="5" customFormat="true" ht="13.8" hidden="false" customHeight="false" outlineLevel="0" collapsed="false">
      <c r="A248" s="294"/>
      <c r="F248" s="2"/>
      <c r="AMH248" s="0"/>
      <c r="AMI248" s="0"/>
      <c r="AMJ248" s="0"/>
    </row>
    <row r="249" s="5" customFormat="true" ht="13.8" hidden="false" customHeight="false" outlineLevel="0" collapsed="false">
      <c r="A249" s="294"/>
      <c r="F249" s="2"/>
      <c r="AMH249" s="0"/>
      <c r="AMI249" s="0"/>
      <c r="AMJ249" s="0"/>
    </row>
    <row r="250" s="5" customFormat="true" ht="13.8" hidden="false" customHeight="false" outlineLevel="0" collapsed="false">
      <c r="A250" s="294"/>
      <c r="F250" s="2"/>
      <c r="AMH250" s="0"/>
      <c r="AMI250" s="0"/>
      <c r="AMJ250" s="0"/>
    </row>
    <row r="251" s="5" customFormat="true" ht="13.8" hidden="false" customHeight="false" outlineLevel="0" collapsed="false">
      <c r="A251" s="294"/>
      <c r="F251" s="2"/>
      <c r="AMH251" s="0"/>
      <c r="AMI251" s="0"/>
      <c r="AMJ251" s="0"/>
    </row>
    <row r="252" s="5" customFormat="true" ht="13.8" hidden="false" customHeight="false" outlineLevel="0" collapsed="false">
      <c r="A252" s="294"/>
      <c r="F252" s="2"/>
      <c r="AMH252" s="0"/>
      <c r="AMI252" s="0"/>
      <c r="AMJ252" s="0"/>
    </row>
    <row r="253" s="5" customFormat="true" ht="13.8" hidden="false" customHeight="false" outlineLevel="0" collapsed="false">
      <c r="A253" s="294"/>
      <c r="F253" s="2"/>
      <c r="AMH253" s="0"/>
      <c r="AMI253" s="0"/>
      <c r="AMJ253" s="0"/>
    </row>
    <row r="254" s="5" customFormat="true" ht="13.8" hidden="false" customHeight="false" outlineLevel="0" collapsed="false">
      <c r="A254" s="294"/>
      <c r="F254" s="2"/>
      <c r="AMH254" s="0"/>
      <c r="AMI254" s="0"/>
      <c r="AMJ254" s="0"/>
    </row>
    <row r="255" s="5" customFormat="true" ht="13.8" hidden="false" customHeight="false" outlineLevel="0" collapsed="false">
      <c r="A255" s="294"/>
      <c r="F255" s="2"/>
      <c r="AMH255" s="0"/>
      <c r="AMI255" s="0"/>
      <c r="AMJ255" s="0"/>
    </row>
    <row r="256" s="5" customFormat="true" ht="13.8" hidden="false" customHeight="false" outlineLevel="0" collapsed="false">
      <c r="A256" s="294"/>
      <c r="F256" s="2"/>
      <c r="AMH256" s="0"/>
      <c r="AMI256" s="0"/>
      <c r="AMJ256" s="0"/>
    </row>
    <row r="257" s="5" customFormat="true" ht="13.8" hidden="false" customHeight="false" outlineLevel="0" collapsed="false">
      <c r="A257" s="294"/>
      <c r="F257" s="2"/>
      <c r="AMH257" s="0"/>
      <c r="AMI257" s="0"/>
      <c r="AMJ257" s="0"/>
    </row>
    <row r="258" s="5" customFormat="true" ht="13.8" hidden="false" customHeight="false" outlineLevel="0" collapsed="false">
      <c r="A258" s="294"/>
      <c r="F258" s="2"/>
      <c r="AMH258" s="0"/>
      <c r="AMI258" s="0"/>
      <c r="AMJ258" s="0"/>
    </row>
    <row r="259" s="5" customFormat="true" ht="13.8" hidden="false" customHeight="false" outlineLevel="0" collapsed="false">
      <c r="A259" s="294"/>
      <c r="F259" s="2"/>
      <c r="AMH259" s="0"/>
      <c r="AMI259" s="0"/>
      <c r="AMJ259" s="0"/>
    </row>
    <row r="260" s="5" customFormat="true" ht="13.8" hidden="false" customHeight="false" outlineLevel="0" collapsed="false">
      <c r="A260" s="294"/>
      <c r="F260" s="2"/>
      <c r="AMH260" s="0"/>
      <c r="AMI260" s="0"/>
      <c r="AMJ260" s="0"/>
    </row>
    <row r="261" s="5" customFormat="true" ht="13.8" hidden="false" customHeight="false" outlineLevel="0" collapsed="false">
      <c r="A261" s="294"/>
      <c r="F261" s="2"/>
      <c r="AMH261" s="0"/>
      <c r="AMI261" s="0"/>
      <c r="AMJ261" s="0"/>
    </row>
    <row r="262" s="5" customFormat="true" ht="13.8" hidden="false" customHeight="false" outlineLevel="0" collapsed="false">
      <c r="A262" s="294"/>
      <c r="F262" s="2"/>
      <c r="AMH262" s="0"/>
      <c r="AMI262" s="0"/>
      <c r="AMJ262" s="0"/>
    </row>
    <row r="263" s="5" customFormat="true" ht="13.8" hidden="false" customHeight="false" outlineLevel="0" collapsed="false">
      <c r="A263" s="294"/>
      <c r="F263" s="2"/>
      <c r="AMH263" s="0"/>
      <c r="AMI263" s="0"/>
      <c r="AMJ263" s="0"/>
    </row>
    <row r="264" s="5" customFormat="true" ht="13.8" hidden="false" customHeight="false" outlineLevel="0" collapsed="false">
      <c r="A264" s="294"/>
      <c r="F264" s="2"/>
      <c r="AMH264" s="0"/>
      <c r="AMI264" s="0"/>
      <c r="AMJ264" s="0"/>
    </row>
    <row r="265" s="5" customFormat="true" ht="13.8" hidden="false" customHeight="false" outlineLevel="0" collapsed="false">
      <c r="A265" s="294"/>
      <c r="F265" s="2"/>
      <c r="AMH265" s="0"/>
      <c r="AMI265" s="0"/>
      <c r="AMJ265" s="0"/>
    </row>
    <row r="266" s="5" customFormat="true" ht="13.8" hidden="false" customHeight="false" outlineLevel="0" collapsed="false">
      <c r="A266" s="294"/>
      <c r="F266" s="2"/>
      <c r="AMH266" s="0"/>
      <c r="AMI266" s="0"/>
      <c r="AMJ266" s="0"/>
    </row>
    <row r="267" s="5" customFormat="true" ht="13.8" hidden="false" customHeight="false" outlineLevel="0" collapsed="false">
      <c r="A267" s="294"/>
      <c r="F267" s="2"/>
      <c r="AMH267" s="0"/>
      <c r="AMI267" s="0"/>
      <c r="AMJ267" s="0"/>
    </row>
    <row r="268" s="5" customFormat="true" ht="13.8" hidden="false" customHeight="false" outlineLevel="0" collapsed="false">
      <c r="A268" s="294"/>
      <c r="F268" s="2"/>
      <c r="AMH268" s="0"/>
      <c r="AMI268" s="0"/>
      <c r="AMJ268" s="0"/>
    </row>
    <row r="269" s="5" customFormat="true" ht="13.8" hidden="false" customHeight="false" outlineLevel="0" collapsed="false">
      <c r="A269" s="294"/>
      <c r="F269" s="2"/>
      <c r="AMH269" s="0"/>
      <c r="AMI269" s="0"/>
      <c r="AMJ269" s="0"/>
    </row>
    <row r="270" s="5" customFormat="true" ht="13.8" hidden="false" customHeight="false" outlineLevel="0" collapsed="false">
      <c r="A270" s="294"/>
      <c r="F270" s="2"/>
      <c r="AMH270" s="0"/>
      <c r="AMI270" s="0"/>
      <c r="AMJ270" s="0"/>
    </row>
    <row r="271" s="5" customFormat="true" ht="13.8" hidden="false" customHeight="false" outlineLevel="0" collapsed="false">
      <c r="A271" s="294"/>
      <c r="F271" s="2"/>
      <c r="AMH271" s="0"/>
      <c r="AMI271" s="0"/>
      <c r="AMJ271" s="0"/>
    </row>
    <row r="272" s="5" customFormat="true" ht="13.8" hidden="false" customHeight="false" outlineLevel="0" collapsed="false">
      <c r="A272" s="294"/>
      <c r="F272" s="2"/>
      <c r="AMH272" s="0"/>
      <c r="AMI272" s="0"/>
      <c r="AMJ272" s="0"/>
    </row>
    <row r="273" s="5" customFormat="true" ht="13.8" hidden="false" customHeight="false" outlineLevel="0" collapsed="false">
      <c r="A273" s="294"/>
      <c r="F273" s="2"/>
      <c r="AMH273" s="0"/>
      <c r="AMI273" s="0"/>
      <c r="AMJ273" s="0"/>
    </row>
    <row r="274" s="5" customFormat="true" ht="13.8" hidden="false" customHeight="false" outlineLevel="0" collapsed="false">
      <c r="A274" s="294"/>
      <c r="F274" s="2"/>
      <c r="AMH274" s="0"/>
      <c r="AMI274" s="0"/>
      <c r="AMJ274" s="0"/>
    </row>
    <row r="275" s="5" customFormat="true" ht="13.8" hidden="false" customHeight="false" outlineLevel="0" collapsed="false">
      <c r="A275" s="294"/>
      <c r="F275" s="2"/>
      <c r="AMH275" s="0"/>
      <c r="AMI275" s="0"/>
      <c r="AMJ275" s="0"/>
    </row>
    <row r="276" s="5" customFormat="true" ht="13.8" hidden="false" customHeight="false" outlineLevel="0" collapsed="false">
      <c r="A276" s="294"/>
      <c r="F276" s="2"/>
      <c r="AMH276" s="0"/>
      <c r="AMI276" s="0"/>
      <c r="AMJ276" s="0"/>
    </row>
    <row r="277" s="5" customFormat="true" ht="13.8" hidden="false" customHeight="false" outlineLevel="0" collapsed="false">
      <c r="A277" s="294"/>
      <c r="F277" s="2"/>
      <c r="AMH277" s="0"/>
      <c r="AMI277" s="0"/>
      <c r="AMJ277" s="0"/>
    </row>
    <row r="278" s="5" customFormat="true" ht="13.8" hidden="false" customHeight="false" outlineLevel="0" collapsed="false">
      <c r="A278" s="294"/>
      <c r="F278" s="2"/>
      <c r="AMH278" s="0"/>
      <c r="AMI278" s="0"/>
      <c r="AMJ278" s="0"/>
    </row>
    <row r="279" s="5" customFormat="true" ht="13.8" hidden="false" customHeight="false" outlineLevel="0" collapsed="false">
      <c r="A279" s="294"/>
      <c r="F279" s="2"/>
      <c r="AMH279" s="0"/>
      <c r="AMI279" s="0"/>
      <c r="AMJ279" s="0"/>
    </row>
    <row r="280" s="5" customFormat="true" ht="13.8" hidden="false" customHeight="false" outlineLevel="0" collapsed="false">
      <c r="A280" s="294"/>
      <c r="F280" s="2"/>
      <c r="AMH280" s="0"/>
      <c r="AMI280" s="0"/>
      <c r="AMJ280" s="0"/>
    </row>
    <row r="281" s="5" customFormat="true" ht="13.8" hidden="false" customHeight="false" outlineLevel="0" collapsed="false">
      <c r="A281" s="294"/>
      <c r="F281" s="2"/>
      <c r="AMH281" s="0"/>
      <c r="AMI281" s="0"/>
      <c r="AMJ281" s="0"/>
    </row>
    <row r="282" s="5" customFormat="true" ht="13.8" hidden="false" customHeight="false" outlineLevel="0" collapsed="false">
      <c r="A282" s="294"/>
      <c r="F282" s="2"/>
      <c r="AMH282" s="0"/>
      <c r="AMI282" s="0"/>
      <c r="AMJ282" s="0"/>
    </row>
    <row r="283" s="5" customFormat="true" ht="13.8" hidden="false" customHeight="false" outlineLevel="0" collapsed="false">
      <c r="A283" s="294"/>
      <c r="F283" s="2"/>
      <c r="AMH283" s="0"/>
      <c r="AMI283" s="0"/>
      <c r="AMJ283" s="0"/>
    </row>
    <row r="284" s="5" customFormat="true" ht="13.8" hidden="false" customHeight="false" outlineLevel="0" collapsed="false">
      <c r="A284" s="294"/>
      <c r="F284" s="2"/>
      <c r="AMH284" s="0"/>
      <c r="AMI284" s="0"/>
      <c r="AMJ284" s="0"/>
    </row>
    <row r="285" s="5" customFormat="true" ht="13.8" hidden="false" customHeight="false" outlineLevel="0" collapsed="false">
      <c r="A285" s="294"/>
      <c r="F285" s="2"/>
      <c r="AMH285" s="0"/>
      <c r="AMI285" s="0"/>
      <c r="AMJ285" s="0"/>
    </row>
    <row r="286" s="5" customFormat="true" ht="13.8" hidden="false" customHeight="false" outlineLevel="0" collapsed="false">
      <c r="A286" s="294"/>
      <c r="F286" s="2"/>
      <c r="AMH286" s="0"/>
      <c r="AMI286" s="0"/>
      <c r="AMJ286" s="0"/>
    </row>
    <row r="287" s="5" customFormat="true" ht="13.8" hidden="false" customHeight="false" outlineLevel="0" collapsed="false">
      <c r="A287" s="294"/>
      <c r="F287" s="2"/>
      <c r="AMH287" s="0"/>
      <c r="AMI287" s="0"/>
      <c r="AMJ287" s="0"/>
    </row>
    <row r="288" s="5" customFormat="true" ht="13.8" hidden="false" customHeight="false" outlineLevel="0" collapsed="false">
      <c r="A288" s="294"/>
      <c r="F288" s="2"/>
      <c r="AMH288" s="0"/>
      <c r="AMI288" s="0"/>
      <c r="AMJ288" s="0"/>
    </row>
    <row r="289" s="5" customFormat="true" ht="13.8" hidden="false" customHeight="false" outlineLevel="0" collapsed="false">
      <c r="A289" s="294"/>
      <c r="F289" s="2"/>
      <c r="AMH289" s="0"/>
      <c r="AMI289" s="0"/>
      <c r="AMJ289" s="0"/>
    </row>
    <row r="290" s="5" customFormat="true" ht="13.8" hidden="false" customHeight="false" outlineLevel="0" collapsed="false">
      <c r="A290" s="294"/>
      <c r="F290" s="2"/>
      <c r="AMH290" s="0"/>
      <c r="AMI290" s="0"/>
      <c r="AMJ290" s="0"/>
    </row>
    <row r="291" s="5" customFormat="true" ht="13.8" hidden="false" customHeight="false" outlineLevel="0" collapsed="false">
      <c r="A291" s="294"/>
      <c r="F291" s="2"/>
      <c r="AMH291" s="0"/>
      <c r="AMI291" s="0"/>
      <c r="AMJ291" s="0"/>
    </row>
    <row r="292" s="5" customFormat="true" ht="13.8" hidden="false" customHeight="false" outlineLevel="0" collapsed="false">
      <c r="A292" s="294"/>
      <c r="F292" s="2"/>
      <c r="AMH292" s="0"/>
      <c r="AMI292" s="0"/>
      <c r="AMJ292" s="0"/>
    </row>
    <row r="293" s="5" customFormat="true" ht="13.8" hidden="false" customHeight="false" outlineLevel="0" collapsed="false">
      <c r="A293" s="294"/>
      <c r="F293" s="2"/>
      <c r="AMH293" s="0"/>
      <c r="AMI293" s="0"/>
      <c r="AMJ293" s="0"/>
    </row>
    <row r="294" s="5" customFormat="true" ht="13.8" hidden="false" customHeight="false" outlineLevel="0" collapsed="false">
      <c r="A294" s="294"/>
      <c r="F294" s="2"/>
      <c r="AMH294" s="0"/>
      <c r="AMI294" s="0"/>
      <c r="AMJ294" s="0"/>
    </row>
    <row r="295" s="5" customFormat="true" ht="13.8" hidden="false" customHeight="false" outlineLevel="0" collapsed="false">
      <c r="A295" s="294"/>
      <c r="F295" s="2"/>
      <c r="AMH295" s="0"/>
      <c r="AMI295" s="0"/>
      <c r="AMJ295" s="0"/>
    </row>
    <row r="296" s="5" customFormat="true" ht="13.8" hidden="false" customHeight="false" outlineLevel="0" collapsed="false">
      <c r="A296" s="294"/>
      <c r="F296" s="2"/>
      <c r="AMH296" s="0"/>
      <c r="AMI296" s="0"/>
      <c r="AMJ296" s="0"/>
    </row>
    <row r="297" s="5" customFormat="true" ht="13.8" hidden="false" customHeight="false" outlineLevel="0" collapsed="false">
      <c r="A297" s="294"/>
      <c r="F297" s="2"/>
      <c r="AMH297" s="0"/>
      <c r="AMI297" s="0"/>
      <c r="AMJ297" s="0"/>
    </row>
    <row r="298" s="5" customFormat="true" ht="13.8" hidden="false" customHeight="false" outlineLevel="0" collapsed="false">
      <c r="A298" s="294"/>
      <c r="F298" s="2"/>
      <c r="AMH298" s="0"/>
      <c r="AMI298" s="0"/>
      <c r="AMJ298" s="0"/>
    </row>
    <row r="299" s="5" customFormat="true" ht="13.8" hidden="false" customHeight="false" outlineLevel="0" collapsed="false">
      <c r="A299" s="294"/>
      <c r="F299" s="2"/>
      <c r="AMH299" s="0"/>
      <c r="AMI299" s="0"/>
      <c r="AMJ299" s="0"/>
    </row>
    <row r="300" s="5" customFormat="true" ht="13.8" hidden="false" customHeight="false" outlineLevel="0" collapsed="false">
      <c r="A300" s="294"/>
      <c r="F300" s="2"/>
      <c r="AMH300" s="0"/>
      <c r="AMI300" s="0"/>
      <c r="AMJ300" s="0"/>
    </row>
    <row r="301" s="5" customFormat="true" ht="13.8" hidden="false" customHeight="false" outlineLevel="0" collapsed="false">
      <c r="A301" s="294"/>
      <c r="F301" s="2"/>
      <c r="AMH301" s="0"/>
      <c r="AMI301" s="0"/>
      <c r="AMJ301" s="0"/>
    </row>
    <row r="302" s="5" customFormat="true" ht="13.8" hidden="false" customHeight="false" outlineLevel="0" collapsed="false">
      <c r="A302" s="294"/>
      <c r="F302" s="2"/>
      <c r="AMH302" s="0"/>
      <c r="AMI302" s="0"/>
      <c r="AMJ302" s="0"/>
    </row>
    <row r="303" s="5" customFormat="true" ht="13.8" hidden="false" customHeight="false" outlineLevel="0" collapsed="false">
      <c r="A303" s="294"/>
      <c r="F303" s="2"/>
      <c r="AMH303" s="0"/>
      <c r="AMI303" s="0"/>
      <c r="AMJ303" s="0"/>
    </row>
    <row r="304" s="5" customFormat="true" ht="13.8" hidden="false" customHeight="false" outlineLevel="0" collapsed="false">
      <c r="A304" s="294"/>
      <c r="F304" s="2"/>
      <c r="AMH304" s="0"/>
      <c r="AMI304" s="0"/>
      <c r="AMJ304" s="0"/>
    </row>
    <row r="305" s="5" customFormat="true" ht="13.8" hidden="false" customHeight="false" outlineLevel="0" collapsed="false">
      <c r="A305" s="294"/>
      <c r="F305" s="2"/>
      <c r="AMH305" s="0"/>
      <c r="AMI305" s="0"/>
      <c r="AMJ305" s="0"/>
    </row>
    <row r="306" s="5" customFormat="true" ht="13.8" hidden="false" customHeight="false" outlineLevel="0" collapsed="false">
      <c r="A306" s="294"/>
      <c r="F306" s="2"/>
      <c r="AMH306" s="0"/>
      <c r="AMI306" s="0"/>
      <c r="AMJ306" s="0"/>
    </row>
    <row r="307" s="5" customFormat="true" ht="13.8" hidden="false" customHeight="false" outlineLevel="0" collapsed="false">
      <c r="A307" s="294"/>
      <c r="F307" s="2"/>
      <c r="AMH307" s="0"/>
      <c r="AMI307" s="0"/>
      <c r="AMJ307" s="0"/>
    </row>
    <row r="308" s="5" customFormat="true" ht="13.8" hidden="false" customHeight="false" outlineLevel="0" collapsed="false">
      <c r="A308" s="294"/>
      <c r="F308" s="2"/>
      <c r="AMH308" s="0"/>
      <c r="AMI308" s="0"/>
      <c r="AMJ308" s="0"/>
    </row>
    <row r="309" s="5" customFormat="true" ht="13.8" hidden="false" customHeight="false" outlineLevel="0" collapsed="false">
      <c r="A309" s="294"/>
      <c r="F309" s="2"/>
      <c r="AMH309" s="0"/>
      <c r="AMI309" s="0"/>
      <c r="AMJ309" s="0"/>
    </row>
    <row r="310" s="5" customFormat="true" ht="13.8" hidden="false" customHeight="false" outlineLevel="0" collapsed="false">
      <c r="A310" s="294"/>
      <c r="F310" s="2"/>
      <c r="AMH310" s="0"/>
      <c r="AMI310" s="0"/>
      <c r="AMJ310" s="0"/>
    </row>
    <row r="311" s="5" customFormat="true" ht="13.8" hidden="false" customHeight="false" outlineLevel="0" collapsed="false">
      <c r="A311" s="294"/>
      <c r="F311" s="2"/>
      <c r="AMH311" s="0"/>
      <c r="AMI311" s="0"/>
      <c r="AMJ311" s="0"/>
    </row>
    <row r="312" s="5" customFormat="true" ht="13.8" hidden="false" customHeight="false" outlineLevel="0" collapsed="false">
      <c r="A312" s="294"/>
      <c r="F312" s="2"/>
      <c r="AMH312" s="0"/>
      <c r="AMI312" s="0"/>
      <c r="AMJ312" s="0"/>
    </row>
    <row r="313" s="5" customFormat="true" ht="13.8" hidden="false" customHeight="false" outlineLevel="0" collapsed="false">
      <c r="A313" s="294"/>
      <c r="F313" s="2"/>
      <c r="AMH313" s="0"/>
      <c r="AMI313" s="0"/>
      <c r="AMJ313" s="0"/>
    </row>
    <row r="314" s="5" customFormat="true" ht="13.8" hidden="false" customHeight="false" outlineLevel="0" collapsed="false">
      <c r="A314" s="294"/>
      <c r="F314" s="2"/>
      <c r="AMH314" s="0"/>
      <c r="AMI314" s="0"/>
      <c r="AMJ314" s="0"/>
    </row>
    <row r="315" s="5" customFormat="true" ht="13.8" hidden="false" customHeight="false" outlineLevel="0" collapsed="false">
      <c r="A315" s="294"/>
      <c r="F315" s="2"/>
      <c r="AMH315" s="0"/>
      <c r="AMI315" s="0"/>
      <c r="AMJ315" s="0"/>
    </row>
    <row r="316" s="5" customFormat="true" ht="13.8" hidden="false" customHeight="false" outlineLevel="0" collapsed="false">
      <c r="A316" s="294"/>
      <c r="F316" s="2"/>
      <c r="AMH316" s="0"/>
      <c r="AMI316" s="0"/>
      <c r="AMJ316" s="0"/>
    </row>
    <row r="317" s="5" customFormat="true" ht="13.8" hidden="false" customHeight="false" outlineLevel="0" collapsed="false">
      <c r="A317" s="294"/>
      <c r="F317" s="2"/>
      <c r="AMH317" s="0"/>
      <c r="AMI317" s="0"/>
      <c r="AMJ317" s="0"/>
    </row>
    <row r="318" s="5" customFormat="true" ht="13.8" hidden="false" customHeight="false" outlineLevel="0" collapsed="false">
      <c r="A318" s="294"/>
      <c r="F318" s="2"/>
      <c r="AMH318" s="0"/>
      <c r="AMI318" s="0"/>
      <c r="AMJ318" s="0"/>
    </row>
    <row r="319" s="5" customFormat="true" ht="13.8" hidden="false" customHeight="false" outlineLevel="0" collapsed="false">
      <c r="A319" s="294"/>
      <c r="F319" s="2"/>
      <c r="AMH319" s="0"/>
      <c r="AMI319" s="0"/>
      <c r="AMJ319" s="0"/>
    </row>
    <row r="320" s="5" customFormat="true" ht="13.8" hidden="false" customHeight="false" outlineLevel="0" collapsed="false">
      <c r="A320" s="294"/>
      <c r="F320" s="2"/>
      <c r="AMH320" s="0"/>
      <c r="AMI320" s="0"/>
      <c r="AMJ320" s="0"/>
    </row>
    <row r="321" s="5" customFormat="true" ht="13.8" hidden="false" customHeight="false" outlineLevel="0" collapsed="false">
      <c r="A321" s="294"/>
      <c r="F321" s="2"/>
      <c r="AMH321" s="0"/>
      <c r="AMI321" s="0"/>
      <c r="AMJ321" s="0"/>
    </row>
    <row r="322" s="5" customFormat="true" ht="13.8" hidden="false" customHeight="false" outlineLevel="0" collapsed="false">
      <c r="A322" s="294"/>
      <c r="F322" s="2"/>
      <c r="AMH322" s="0"/>
      <c r="AMI322" s="0"/>
      <c r="AMJ322" s="0"/>
    </row>
    <row r="323" s="5" customFormat="true" ht="13.8" hidden="false" customHeight="false" outlineLevel="0" collapsed="false">
      <c r="A323" s="294"/>
      <c r="F323" s="2"/>
      <c r="AMH323" s="0"/>
      <c r="AMI323" s="0"/>
      <c r="AMJ323" s="0"/>
    </row>
    <row r="324" s="5" customFormat="true" ht="13.8" hidden="false" customHeight="false" outlineLevel="0" collapsed="false">
      <c r="A324" s="294"/>
      <c r="F324" s="2"/>
      <c r="AMH324" s="0"/>
      <c r="AMI324" s="0"/>
      <c r="AMJ324" s="0"/>
    </row>
    <row r="325" s="5" customFormat="true" ht="13.8" hidden="false" customHeight="false" outlineLevel="0" collapsed="false">
      <c r="A325" s="294"/>
      <c r="F325" s="2"/>
      <c r="AMH325" s="0"/>
      <c r="AMI325" s="0"/>
      <c r="AMJ325" s="0"/>
    </row>
    <row r="326" s="5" customFormat="true" ht="13.8" hidden="false" customHeight="false" outlineLevel="0" collapsed="false">
      <c r="A326" s="294"/>
      <c r="F326" s="2"/>
      <c r="AMH326" s="0"/>
      <c r="AMI326" s="0"/>
      <c r="AMJ326" s="0"/>
    </row>
    <row r="327" s="5" customFormat="true" ht="13.8" hidden="false" customHeight="false" outlineLevel="0" collapsed="false">
      <c r="A327" s="294"/>
      <c r="F327" s="2"/>
      <c r="AMH327" s="0"/>
      <c r="AMI327" s="0"/>
      <c r="AMJ327" s="0"/>
    </row>
    <row r="328" s="5" customFormat="true" ht="13.8" hidden="false" customHeight="false" outlineLevel="0" collapsed="false">
      <c r="A328" s="294"/>
      <c r="F328" s="2"/>
      <c r="AMH328" s="0"/>
      <c r="AMI328" s="0"/>
      <c r="AMJ328" s="0"/>
    </row>
    <row r="329" s="5" customFormat="true" ht="13.8" hidden="false" customHeight="false" outlineLevel="0" collapsed="false">
      <c r="A329" s="294"/>
      <c r="F329" s="2"/>
      <c r="AMH329" s="0"/>
      <c r="AMI329" s="0"/>
      <c r="AMJ329" s="0"/>
    </row>
    <row r="330" s="5" customFormat="true" ht="13.8" hidden="false" customHeight="false" outlineLevel="0" collapsed="false">
      <c r="A330" s="294"/>
      <c r="F330" s="2"/>
      <c r="AMH330" s="0"/>
      <c r="AMI330" s="0"/>
      <c r="AMJ330" s="0"/>
    </row>
    <row r="331" s="5" customFormat="true" ht="13.8" hidden="false" customHeight="false" outlineLevel="0" collapsed="false">
      <c r="A331" s="294"/>
      <c r="F331" s="2"/>
      <c r="AMH331" s="0"/>
      <c r="AMI331" s="0"/>
      <c r="AMJ331" s="0"/>
    </row>
    <row r="332" s="5" customFormat="true" ht="13.8" hidden="false" customHeight="false" outlineLevel="0" collapsed="false">
      <c r="A332" s="294"/>
      <c r="F332" s="2"/>
      <c r="AMH332" s="0"/>
      <c r="AMI332" s="0"/>
      <c r="AMJ332" s="0"/>
    </row>
    <row r="333" s="5" customFormat="true" ht="13.8" hidden="false" customHeight="false" outlineLevel="0" collapsed="false">
      <c r="A333" s="294"/>
      <c r="F333" s="2"/>
      <c r="AMH333" s="0"/>
      <c r="AMI333" s="0"/>
      <c r="AMJ333" s="0"/>
    </row>
    <row r="334" s="5" customFormat="true" ht="13.8" hidden="false" customHeight="false" outlineLevel="0" collapsed="false">
      <c r="A334" s="294"/>
      <c r="F334" s="2"/>
      <c r="AMH334" s="0"/>
      <c r="AMI334" s="0"/>
      <c r="AMJ334" s="0"/>
    </row>
    <row r="335" s="5" customFormat="true" ht="13.8" hidden="false" customHeight="false" outlineLevel="0" collapsed="false">
      <c r="A335" s="294"/>
      <c r="F335" s="2"/>
      <c r="AMH335" s="0"/>
      <c r="AMI335" s="0"/>
      <c r="AMJ335" s="0"/>
    </row>
    <row r="336" s="5" customFormat="true" ht="13.8" hidden="false" customHeight="false" outlineLevel="0" collapsed="false">
      <c r="A336" s="294"/>
      <c r="F336" s="2"/>
      <c r="AMH336" s="0"/>
      <c r="AMI336" s="0"/>
      <c r="AMJ336" s="0"/>
    </row>
    <row r="337" s="5" customFormat="true" ht="13.8" hidden="false" customHeight="false" outlineLevel="0" collapsed="false">
      <c r="A337" s="294"/>
      <c r="F337" s="2"/>
      <c r="AMH337" s="0"/>
      <c r="AMI337" s="0"/>
      <c r="AMJ337" s="0"/>
    </row>
    <row r="338" s="5" customFormat="true" ht="13.8" hidden="false" customHeight="false" outlineLevel="0" collapsed="false">
      <c r="A338" s="294"/>
      <c r="F338" s="2"/>
      <c r="AMH338" s="0"/>
      <c r="AMI338" s="0"/>
      <c r="AMJ338" s="0"/>
    </row>
    <row r="339" s="5" customFormat="true" ht="13.8" hidden="false" customHeight="false" outlineLevel="0" collapsed="false">
      <c r="A339" s="294"/>
      <c r="F339" s="2"/>
      <c r="AMH339" s="0"/>
      <c r="AMI339" s="0"/>
      <c r="AMJ339" s="0"/>
    </row>
    <row r="340" s="5" customFormat="true" ht="13.8" hidden="false" customHeight="false" outlineLevel="0" collapsed="false">
      <c r="A340" s="294"/>
      <c r="F340" s="2"/>
      <c r="AMH340" s="0"/>
      <c r="AMI340" s="0"/>
      <c r="AMJ340" s="0"/>
    </row>
    <row r="341" s="5" customFormat="true" ht="13.8" hidden="false" customHeight="false" outlineLevel="0" collapsed="false">
      <c r="A341" s="294"/>
      <c r="F341" s="2"/>
      <c r="AMH341" s="0"/>
      <c r="AMI341" s="0"/>
      <c r="AMJ341" s="0"/>
    </row>
    <row r="342" s="5" customFormat="true" ht="13.8" hidden="false" customHeight="false" outlineLevel="0" collapsed="false">
      <c r="A342" s="294"/>
      <c r="F342" s="2"/>
      <c r="AMH342" s="0"/>
      <c r="AMI342" s="0"/>
      <c r="AMJ342" s="0"/>
    </row>
    <row r="343" s="5" customFormat="true" ht="13.8" hidden="false" customHeight="false" outlineLevel="0" collapsed="false">
      <c r="A343" s="294"/>
      <c r="F343" s="2"/>
      <c r="AMH343" s="0"/>
      <c r="AMI343" s="0"/>
      <c r="AMJ343" s="0"/>
    </row>
    <row r="344" s="5" customFormat="true" ht="13.8" hidden="false" customHeight="false" outlineLevel="0" collapsed="false">
      <c r="A344" s="294"/>
      <c r="F344" s="2"/>
      <c r="AMH344" s="0"/>
      <c r="AMI344" s="0"/>
      <c r="AMJ344" s="0"/>
    </row>
    <row r="345" s="5" customFormat="true" ht="13.8" hidden="false" customHeight="false" outlineLevel="0" collapsed="false">
      <c r="A345" s="294"/>
      <c r="F345" s="2"/>
      <c r="AMH345" s="0"/>
      <c r="AMI345" s="0"/>
      <c r="AMJ345" s="0"/>
    </row>
    <row r="346" s="5" customFormat="true" ht="13.8" hidden="false" customHeight="false" outlineLevel="0" collapsed="false">
      <c r="A346" s="294"/>
      <c r="F346" s="2"/>
      <c r="AMH346" s="0"/>
      <c r="AMI346" s="0"/>
      <c r="AMJ346" s="0"/>
    </row>
    <row r="347" s="5" customFormat="true" ht="13.8" hidden="false" customHeight="false" outlineLevel="0" collapsed="false">
      <c r="A347" s="294"/>
      <c r="F347" s="2"/>
      <c r="AMH347" s="0"/>
      <c r="AMI347" s="0"/>
      <c r="AMJ347" s="0"/>
    </row>
    <row r="348" s="5" customFormat="true" ht="13.8" hidden="false" customHeight="false" outlineLevel="0" collapsed="false">
      <c r="A348" s="294"/>
      <c r="F348" s="2"/>
      <c r="AMH348" s="0"/>
      <c r="AMI348" s="0"/>
      <c r="AMJ348" s="0"/>
    </row>
    <row r="349" s="5" customFormat="true" ht="13.8" hidden="false" customHeight="false" outlineLevel="0" collapsed="false">
      <c r="A349" s="294"/>
      <c r="F349" s="2"/>
      <c r="AMH349" s="0"/>
      <c r="AMI349" s="0"/>
      <c r="AMJ349" s="0"/>
    </row>
    <row r="350" s="5" customFormat="true" ht="13.8" hidden="false" customHeight="false" outlineLevel="0" collapsed="false">
      <c r="A350" s="294"/>
      <c r="F350" s="2"/>
      <c r="AMH350" s="0"/>
      <c r="AMI350" s="0"/>
      <c r="AMJ350" s="0"/>
    </row>
    <row r="351" s="5" customFormat="true" ht="13.8" hidden="false" customHeight="false" outlineLevel="0" collapsed="false">
      <c r="A351" s="294"/>
      <c r="F351" s="2"/>
      <c r="AMH351" s="0"/>
      <c r="AMI351" s="0"/>
      <c r="AMJ351" s="0"/>
    </row>
    <row r="352" s="5" customFormat="true" ht="13.8" hidden="false" customHeight="false" outlineLevel="0" collapsed="false">
      <c r="A352" s="294"/>
      <c r="F352" s="2"/>
      <c r="AMH352" s="0"/>
      <c r="AMI352" s="0"/>
      <c r="AMJ352" s="0"/>
    </row>
    <row r="353" s="5" customFormat="true" ht="13.8" hidden="false" customHeight="false" outlineLevel="0" collapsed="false">
      <c r="A353" s="294"/>
      <c r="F353" s="2"/>
      <c r="AMH353" s="0"/>
      <c r="AMI353" s="0"/>
      <c r="AMJ353" s="0"/>
    </row>
    <row r="354" s="5" customFormat="true" ht="13.8" hidden="false" customHeight="false" outlineLevel="0" collapsed="false">
      <c r="A354" s="294"/>
      <c r="F354" s="2"/>
      <c r="AMH354" s="0"/>
      <c r="AMI354" s="0"/>
      <c r="AMJ354" s="0"/>
    </row>
    <row r="355" s="5" customFormat="true" ht="13.8" hidden="false" customHeight="false" outlineLevel="0" collapsed="false">
      <c r="A355" s="294"/>
      <c r="F355" s="2"/>
      <c r="AMH355" s="0"/>
      <c r="AMI355" s="0"/>
      <c r="AMJ355" s="0"/>
    </row>
    <row r="356" s="5" customFormat="true" ht="13.8" hidden="false" customHeight="false" outlineLevel="0" collapsed="false">
      <c r="A356" s="294"/>
      <c r="F356" s="2"/>
      <c r="AMH356" s="0"/>
      <c r="AMI356" s="0"/>
      <c r="AMJ356" s="0"/>
    </row>
    <row r="357" s="5" customFormat="true" ht="13.8" hidden="false" customHeight="false" outlineLevel="0" collapsed="false">
      <c r="A357" s="294"/>
      <c r="F357" s="2"/>
      <c r="AMH357" s="0"/>
      <c r="AMI357" s="0"/>
      <c r="AMJ357" s="0"/>
    </row>
    <row r="358" s="5" customFormat="true" ht="13.8" hidden="false" customHeight="false" outlineLevel="0" collapsed="false">
      <c r="A358" s="294"/>
      <c r="F358" s="2"/>
      <c r="AMH358" s="0"/>
      <c r="AMI358" s="0"/>
      <c r="AMJ358" s="0"/>
    </row>
    <row r="359" s="5" customFormat="true" ht="13.8" hidden="false" customHeight="false" outlineLevel="0" collapsed="false">
      <c r="A359" s="294"/>
      <c r="F359" s="2"/>
      <c r="AMH359" s="0"/>
      <c r="AMI359" s="0"/>
      <c r="AMJ359" s="0"/>
    </row>
    <row r="360" s="5" customFormat="true" ht="13.8" hidden="false" customHeight="false" outlineLevel="0" collapsed="false">
      <c r="A360" s="294"/>
      <c r="F360" s="2"/>
      <c r="AMH360" s="0"/>
      <c r="AMI360" s="0"/>
      <c r="AMJ360" s="0"/>
    </row>
    <row r="361" s="5" customFormat="true" ht="13.8" hidden="false" customHeight="false" outlineLevel="0" collapsed="false">
      <c r="A361" s="294"/>
      <c r="F361" s="2"/>
      <c r="AMH361" s="0"/>
      <c r="AMI361" s="0"/>
      <c r="AMJ361" s="0"/>
    </row>
    <row r="362" s="5" customFormat="true" ht="13.8" hidden="false" customHeight="false" outlineLevel="0" collapsed="false">
      <c r="A362" s="294"/>
      <c r="F362" s="2"/>
      <c r="AMH362" s="0"/>
      <c r="AMI362" s="0"/>
      <c r="AMJ362" s="0"/>
    </row>
    <row r="363" s="5" customFormat="true" ht="13.8" hidden="false" customHeight="false" outlineLevel="0" collapsed="false">
      <c r="A363" s="294"/>
      <c r="F363" s="2"/>
      <c r="AMH363" s="0"/>
      <c r="AMI363" s="0"/>
      <c r="AMJ363" s="0"/>
    </row>
    <row r="364" s="5" customFormat="true" ht="13.8" hidden="false" customHeight="false" outlineLevel="0" collapsed="false">
      <c r="A364" s="294"/>
      <c r="F364" s="2"/>
      <c r="AMH364" s="0"/>
      <c r="AMI364" s="0"/>
      <c r="AMJ364" s="0"/>
    </row>
    <row r="365" s="5" customFormat="true" ht="13.8" hidden="false" customHeight="false" outlineLevel="0" collapsed="false">
      <c r="A365" s="294"/>
      <c r="F365" s="2"/>
      <c r="AMH365" s="0"/>
      <c r="AMI365" s="0"/>
      <c r="AMJ365" s="0"/>
    </row>
    <row r="366" s="5" customFormat="true" ht="13.8" hidden="false" customHeight="false" outlineLevel="0" collapsed="false">
      <c r="A366" s="294"/>
      <c r="F366" s="2"/>
      <c r="AMH366" s="0"/>
      <c r="AMI366" s="0"/>
      <c r="AMJ366" s="0"/>
    </row>
    <row r="367" s="5" customFormat="true" ht="13.8" hidden="false" customHeight="false" outlineLevel="0" collapsed="false">
      <c r="A367" s="294"/>
      <c r="F367" s="2"/>
      <c r="AMH367" s="0"/>
      <c r="AMI367" s="0"/>
      <c r="AMJ367" s="0"/>
    </row>
    <row r="368" s="5" customFormat="true" ht="13.8" hidden="false" customHeight="false" outlineLevel="0" collapsed="false">
      <c r="A368" s="294"/>
      <c r="F368" s="2"/>
      <c r="AMH368" s="0"/>
      <c r="AMI368" s="0"/>
      <c r="AMJ368" s="0"/>
    </row>
    <row r="369" s="5" customFormat="true" ht="13.8" hidden="false" customHeight="false" outlineLevel="0" collapsed="false">
      <c r="A369" s="294"/>
      <c r="F369" s="2"/>
      <c r="AMH369" s="0"/>
      <c r="AMI369" s="0"/>
      <c r="AMJ369" s="0"/>
    </row>
    <row r="370" s="5" customFormat="true" ht="13.8" hidden="false" customHeight="false" outlineLevel="0" collapsed="false">
      <c r="A370" s="294"/>
      <c r="F370" s="2"/>
      <c r="AMH370" s="0"/>
      <c r="AMI370" s="0"/>
      <c r="AMJ370" s="0"/>
    </row>
    <row r="371" s="5" customFormat="true" ht="13.8" hidden="false" customHeight="false" outlineLevel="0" collapsed="false">
      <c r="A371" s="294"/>
      <c r="F371" s="2"/>
      <c r="AMH371" s="0"/>
      <c r="AMI371" s="0"/>
      <c r="AMJ371" s="0"/>
    </row>
    <row r="372" s="5" customFormat="true" ht="13.8" hidden="false" customHeight="false" outlineLevel="0" collapsed="false">
      <c r="A372" s="294"/>
      <c r="F372" s="2"/>
      <c r="AMH372" s="0"/>
      <c r="AMI372" s="0"/>
      <c r="AMJ372" s="0"/>
    </row>
    <row r="373" s="5" customFormat="true" ht="13.8" hidden="false" customHeight="false" outlineLevel="0" collapsed="false">
      <c r="A373" s="294"/>
      <c r="F373" s="2"/>
      <c r="AMH373" s="0"/>
      <c r="AMI373" s="0"/>
      <c r="AMJ373" s="0"/>
    </row>
    <row r="374" s="5" customFormat="true" ht="13.8" hidden="false" customHeight="false" outlineLevel="0" collapsed="false">
      <c r="A374" s="294"/>
      <c r="F374" s="2"/>
      <c r="AMH374" s="0"/>
      <c r="AMI374" s="0"/>
      <c r="AMJ374" s="0"/>
    </row>
    <row r="375" s="5" customFormat="true" ht="13.8" hidden="false" customHeight="false" outlineLevel="0" collapsed="false">
      <c r="A375" s="294"/>
      <c r="F375" s="2"/>
      <c r="AMH375" s="0"/>
      <c r="AMI375" s="0"/>
      <c r="AMJ375" s="0"/>
    </row>
    <row r="376" s="5" customFormat="true" ht="13.8" hidden="false" customHeight="false" outlineLevel="0" collapsed="false">
      <c r="A376" s="294"/>
      <c r="F376" s="2"/>
      <c r="AMH376" s="0"/>
      <c r="AMI376" s="0"/>
      <c r="AMJ376" s="0"/>
    </row>
    <row r="377" s="5" customFormat="true" ht="13.8" hidden="false" customHeight="false" outlineLevel="0" collapsed="false">
      <c r="A377" s="294"/>
      <c r="F377" s="2"/>
      <c r="AMH377" s="0"/>
      <c r="AMI377" s="0"/>
      <c r="AMJ377" s="0"/>
    </row>
    <row r="378" s="5" customFormat="true" ht="13.8" hidden="false" customHeight="false" outlineLevel="0" collapsed="false">
      <c r="A378" s="294"/>
      <c r="F378" s="2"/>
      <c r="AMH378" s="0"/>
      <c r="AMI378" s="0"/>
      <c r="AMJ378" s="0"/>
    </row>
    <row r="379" s="5" customFormat="true" ht="13.8" hidden="false" customHeight="false" outlineLevel="0" collapsed="false">
      <c r="A379" s="294"/>
      <c r="F379" s="2"/>
      <c r="AMH379" s="0"/>
      <c r="AMI379" s="0"/>
      <c r="AMJ379" s="0"/>
    </row>
    <row r="380" s="5" customFormat="true" ht="13.8" hidden="false" customHeight="false" outlineLevel="0" collapsed="false">
      <c r="A380" s="294"/>
      <c r="F380" s="2"/>
      <c r="AMH380" s="0"/>
      <c r="AMI380" s="0"/>
      <c r="AMJ380" s="0"/>
    </row>
    <row r="381" s="5" customFormat="true" ht="13.8" hidden="false" customHeight="false" outlineLevel="0" collapsed="false">
      <c r="A381" s="294"/>
      <c r="F381" s="2"/>
      <c r="AMH381" s="0"/>
      <c r="AMI381" s="0"/>
      <c r="AMJ381" s="0"/>
    </row>
    <row r="382" s="5" customFormat="true" ht="13.8" hidden="false" customHeight="false" outlineLevel="0" collapsed="false">
      <c r="A382" s="294"/>
      <c r="F382" s="2"/>
      <c r="AMH382" s="0"/>
      <c r="AMI382" s="0"/>
      <c r="AMJ382" s="0"/>
    </row>
    <row r="383" s="5" customFormat="true" ht="13.8" hidden="false" customHeight="false" outlineLevel="0" collapsed="false">
      <c r="A383" s="294"/>
      <c r="F383" s="2"/>
      <c r="AMH383" s="0"/>
      <c r="AMI383" s="0"/>
      <c r="AMJ383" s="0"/>
    </row>
    <row r="384" s="5" customFormat="true" ht="13.8" hidden="false" customHeight="false" outlineLevel="0" collapsed="false">
      <c r="A384" s="294"/>
      <c r="F384" s="2"/>
      <c r="AMH384" s="0"/>
      <c r="AMI384" s="0"/>
      <c r="AMJ384" s="0"/>
    </row>
    <row r="385" s="5" customFormat="true" ht="13.8" hidden="false" customHeight="false" outlineLevel="0" collapsed="false">
      <c r="A385" s="294"/>
      <c r="F385" s="2"/>
      <c r="AMH385" s="0"/>
      <c r="AMI385" s="0"/>
      <c r="AMJ385" s="0"/>
    </row>
    <row r="386" s="5" customFormat="true" ht="13.8" hidden="false" customHeight="false" outlineLevel="0" collapsed="false">
      <c r="A386" s="294"/>
      <c r="F386" s="2"/>
      <c r="AMH386" s="0"/>
      <c r="AMI386" s="0"/>
      <c r="AMJ386" s="0"/>
    </row>
    <row r="387" s="5" customFormat="true" ht="13.8" hidden="false" customHeight="false" outlineLevel="0" collapsed="false">
      <c r="A387" s="294"/>
      <c r="F387" s="2"/>
      <c r="AMH387" s="0"/>
      <c r="AMI387" s="0"/>
      <c r="AMJ387" s="0"/>
    </row>
    <row r="388" s="5" customFormat="true" ht="13.8" hidden="false" customHeight="false" outlineLevel="0" collapsed="false">
      <c r="A388" s="294"/>
      <c r="F388" s="2"/>
      <c r="AMH388" s="0"/>
      <c r="AMI388" s="0"/>
      <c r="AMJ388" s="0"/>
    </row>
    <row r="389" s="5" customFormat="true" ht="13.8" hidden="false" customHeight="false" outlineLevel="0" collapsed="false">
      <c r="A389" s="294"/>
      <c r="F389" s="2"/>
      <c r="AMH389" s="0"/>
      <c r="AMI389" s="0"/>
      <c r="AMJ389" s="0"/>
    </row>
    <row r="390" s="5" customFormat="true" ht="13.8" hidden="false" customHeight="false" outlineLevel="0" collapsed="false">
      <c r="A390" s="294"/>
      <c r="F390" s="2"/>
      <c r="AMH390" s="0"/>
      <c r="AMI390" s="0"/>
      <c r="AMJ390" s="0"/>
    </row>
    <row r="391" s="5" customFormat="true" ht="13.8" hidden="false" customHeight="false" outlineLevel="0" collapsed="false">
      <c r="A391" s="294"/>
      <c r="F391" s="2"/>
      <c r="AMH391" s="0"/>
      <c r="AMI391" s="0"/>
      <c r="AMJ391" s="0"/>
    </row>
    <row r="392" s="5" customFormat="true" ht="13.8" hidden="false" customHeight="false" outlineLevel="0" collapsed="false">
      <c r="A392" s="294"/>
      <c r="F392" s="2"/>
      <c r="AMH392" s="0"/>
      <c r="AMI392" s="0"/>
      <c r="AMJ392" s="0"/>
    </row>
    <row r="393" s="5" customFormat="true" ht="13.8" hidden="false" customHeight="false" outlineLevel="0" collapsed="false">
      <c r="A393" s="294"/>
      <c r="F393" s="2"/>
      <c r="AMH393" s="0"/>
      <c r="AMI393" s="0"/>
      <c r="AMJ393" s="0"/>
    </row>
    <row r="394" s="5" customFormat="true" ht="13.8" hidden="false" customHeight="false" outlineLevel="0" collapsed="false">
      <c r="A394" s="294"/>
      <c r="F394" s="2"/>
      <c r="AMH394" s="0"/>
      <c r="AMI394" s="0"/>
      <c r="AMJ394" s="0"/>
    </row>
    <row r="395" s="5" customFormat="true" ht="13.8" hidden="false" customHeight="false" outlineLevel="0" collapsed="false">
      <c r="A395" s="294"/>
      <c r="F395" s="2"/>
      <c r="AMH395" s="0"/>
      <c r="AMI395" s="0"/>
      <c r="AMJ395" s="0"/>
    </row>
    <row r="396" s="5" customFormat="true" ht="13.8" hidden="false" customHeight="false" outlineLevel="0" collapsed="false">
      <c r="A396" s="294"/>
      <c r="F396" s="2"/>
      <c r="AMH396" s="0"/>
      <c r="AMI396" s="0"/>
      <c r="AMJ396" s="0"/>
    </row>
    <row r="397" s="5" customFormat="true" ht="13.8" hidden="false" customHeight="false" outlineLevel="0" collapsed="false">
      <c r="A397" s="294"/>
      <c r="F397" s="2"/>
      <c r="AMH397" s="0"/>
      <c r="AMI397" s="0"/>
      <c r="AMJ397" s="0"/>
    </row>
    <row r="398" s="5" customFormat="true" ht="13.8" hidden="false" customHeight="false" outlineLevel="0" collapsed="false">
      <c r="A398" s="294"/>
      <c r="F398" s="2"/>
      <c r="AMH398" s="0"/>
      <c r="AMI398" s="0"/>
      <c r="AMJ398" s="0"/>
    </row>
    <row r="399" s="5" customFormat="true" ht="13.8" hidden="false" customHeight="false" outlineLevel="0" collapsed="false">
      <c r="A399" s="294"/>
      <c r="F399" s="2"/>
      <c r="AMH399" s="0"/>
      <c r="AMI399" s="0"/>
      <c r="AMJ399" s="0"/>
    </row>
    <row r="400" s="5" customFormat="true" ht="13.8" hidden="false" customHeight="false" outlineLevel="0" collapsed="false">
      <c r="A400" s="294"/>
      <c r="F400" s="2"/>
      <c r="AMH400" s="0"/>
      <c r="AMI400" s="0"/>
      <c r="AMJ400" s="0"/>
    </row>
    <row r="401" s="5" customFormat="true" ht="13.8" hidden="false" customHeight="false" outlineLevel="0" collapsed="false">
      <c r="A401" s="294"/>
      <c r="F401" s="2"/>
      <c r="AMH401" s="0"/>
      <c r="AMI401" s="0"/>
      <c r="AMJ401" s="0"/>
    </row>
    <row r="402" s="5" customFormat="true" ht="13.8" hidden="false" customHeight="false" outlineLevel="0" collapsed="false">
      <c r="A402" s="294"/>
      <c r="F402" s="2"/>
      <c r="AMH402" s="0"/>
      <c r="AMI402" s="0"/>
      <c r="AMJ402" s="0"/>
    </row>
    <row r="403" s="5" customFormat="true" ht="13.8" hidden="false" customHeight="false" outlineLevel="0" collapsed="false">
      <c r="A403" s="294"/>
      <c r="F403" s="2"/>
      <c r="AMH403" s="0"/>
      <c r="AMI403" s="0"/>
      <c r="AMJ403" s="0"/>
    </row>
    <row r="404" s="5" customFormat="true" ht="13.8" hidden="false" customHeight="false" outlineLevel="0" collapsed="false">
      <c r="A404" s="294"/>
      <c r="F404" s="2"/>
      <c r="AMH404" s="0"/>
      <c r="AMI404" s="0"/>
      <c r="AMJ404" s="0"/>
    </row>
    <row r="405" s="5" customFormat="true" ht="13.8" hidden="false" customHeight="false" outlineLevel="0" collapsed="false">
      <c r="A405" s="294"/>
      <c r="F405" s="2"/>
      <c r="AMH405" s="0"/>
      <c r="AMI405" s="0"/>
      <c r="AMJ405" s="0"/>
    </row>
    <row r="406" s="5" customFormat="true" ht="13.8" hidden="false" customHeight="false" outlineLevel="0" collapsed="false">
      <c r="A406" s="294"/>
      <c r="F406" s="2"/>
      <c r="AMH406" s="0"/>
      <c r="AMI406" s="0"/>
      <c r="AMJ406" s="0"/>
    </row>
    <row r="407" s="5" customFormat="true" ht="13.8" hidden="false" customHeight="false" outlineLevel="0" collapsed="false">
      <c r="A407" s="294"/>
      <c r="F407" s="2"/>
      <c r="AMH407" s="0"/>
      <c r="AMI407" s="0"/>
      <c r="AMJ407" s="0"/>
    </row>
    <row r="408" s="5" customFormat="true" ht="13.8" hidden="false" customHeight="false" outlineLevel="0" collapsed="false">
      <c r="A408" s="294"/>
      <c r="F408" s="2"/>
      <c r="AMH408" s="0"/>
      <c r="AMI408" s="0"/>
      <c r="AMJ408" s="0"/>
    </row>
    <row r="409" s="5" customFormat="true" ht="13.8" hidden="false" customHeight="false" outlineLevel="0" collapsed="false">
      <c r="A409" s="294"/>
      <c r="F409" s="2"/>
      <c r="AMH409" s="0"/>
      <c r="AMI409" s="0"/>
      <c r="AMJ409" s="0"/>
    </row>
    <row r="410" s="5" customFormat="true" ht="13.8" hidden="false" customHeight="false" outlineLevel="0" collapsed="false">
      <c r="A410" s="294"/>
      <c r="F410" s="2"/>
      <c r="AMH410" s="0"/>
      <c r="AMI410" s="0"/>
      <c r="AMJ410" s="0"/>
    </row>
    <row r="411" s="5" customFormat="true" ht="13.8" hidden="false" customHeight="false" outlineLevel="0" collapsed="false">
      <c r="A411" s="294"/>
      <c r="F411" s="2"/>
      <c r="AMH411" s="0"/>
      <c r="AMI411" s="0"/>
      <c r="AMJ411" s="0"/>
    </row>
    <row r="412" s="5" customFormat="true" ht="13.8" hidden="false" customHeight="false" outlineLevel="0" collapsed="false">
      <c r="A412" s="294"/>
      <c r="F412" s="2"/>
      <c r="AMH412" s="0"/>
      <c r="AMI412" s="0"/>
      <c r="AMJ412" s="0"/>
    </row>
    <row r="413" s="5" customFormat="true" ht="13.8" hidden="false" customHeight="false" outlineLevel="0" collapsed="false">
      <c r="A413" s="294"/>
      <c r="F413" s="2"/>
      <c r="AMH413" s="0"/>
      <c r="AMI413" s="0"/>
      <c r="AMJ413" s="0"/>
    </row>
    <row r="414" s="5" customFormat="true" ht="13.8" hidden="false" customHeight="false" outlineLevel="0" collapsed="false">
      <c r="A414" s="294"/>
      <c r="F414" s="2"/>
      <c r="AMH414" s="0"/>
      <c r="AMI414" s="0"/>
      <c r="AMJ414" s="0"/>
    </row>
    <row r="415" s="5" customFormat="true" ht="13.8" hidden="false" customHeight="false" outlineLevel="0" collapsed="false">
      <c r="A415" s="294"/>
      <c r="F415" s="2"/>
      <c r="AMH415" s="0"/>
      <c r="AMI415" s="0"/>
      <c r="AMJ415" s="0"/>
    </row>
    <row r="416" s="5" customFormat="true" ht="13.8" hidden="false" customHeight="false" outlineLevel="0" collapsed="false">
      <c r="A416" s="294"/>
      <c r="F416" s="2"/>
      <c r="AMH416" s="0"/>
      <c r="AMI416" s="0"/>
      <c r="AMJ416" s="0"/>
    </row>
    <row r="417" s="5" customFormat="true" ht="13.8" hidden="false" customHeight="false" outlineLevel="0" collapsed="false">
      <c r="A417" s="294"/>
      <c r="F417" s="2"/>
      <c r="AMH417" s="0"/>
      <c r="AMI417" s="0"/>
      <c r="AMJ417" s="0"/>
    </row>
    <row r="418" s="5" customFormat="true" ht="13.8" hidden="false" customHeight="false" outlineLevel="0" collapsed="false">
      <c r="A418" s="294"/>
      <c r="F418" s="2"/>
      <c r="AMH418" s="0"/>
      <c r="AMI418" s="0"/>
      <c r="AMJ418" s="0"/>
    </row>
    <row r="419" s="5" customFormat="true" ht="13.8" hidden="false" customHeight="false" outlineLevel="0" collapsed="false">
      <c r="A419" s="294"/>
      <c r="F419" s="2"/>
      <c r="AMH419" s="0"/>
      <c r="AMI419" s="0"/>
      <c r="AMJ419" s="0"/>
    </row>
    <row r="420" s="5" customFormat="true" ht="13.8" hidden="false" customHeight="false" outlineLevel="0" collapsed="false">
      <c r="A420" s="294"/>
      <c r="F420" s="2"/>
      <c r="AMH420" s="0"/>
      <c r="AMI420" s="0"/>
      <c r="AMJ420" s="0"/>
    </row>
    <row r="421" s="5" customFormat="true" ht="13.8" hidden="false" customHeight="false" outlineLevel="0" collapsed="false">
      <c r="A421" s="294"/>
      <c r="F421" s="2"/>
      <c r="AMH421" s="0"/>
      <c r="AMI421" s="0"/>
      <c r="AMJ421" s="0"/>
    </row>
    <row r="422" s="5" customFormat="true" ht="13.8" hidden="false" customHeight="false" outlineLevel="0" collapsed="false">
      <c r="A422" s="294"/>
      <c r="F422" s="2"/>
      <c r="AMH422" s="0"/>
      <c r="AMI422" s="0"/>
      <c r="AMJ422" s="0"/>
    </row>
    <row r="423" s="5" customFormat="true" ht="13.8" hidden="false" customHeight="false" outlineLevel="0" collapsed="false">
      <c r="A423" s="294"/>
      <c r="F423" s="2"/>
      <c r="AMH423" s="0"/>
      <c r="AMI423" s="0"/>
      <c r="AMJ423" s="0"/>
    </row>
    <row r="424" s="5" customFormat="true" ht="13.8" hidden="false" customHeight="false" outlineLevel="0" collapsed="false">
      <c r="A424" s="294"/>
      <c r="F424" s="2"/>
      <c r="AMH424" s="0"/>
      <c r="AMI424" s="0"/>
      <c r="AMJ424" s="0"/>
    </row>
    <row r="425" s="5" customFormat="true" ht="13.8" hidden="false" customHeight="false" outlineLevel="0" collapsed="false">
      <c r="A425" s="294"/>
      <c r="F425" s="2"/>
      <c r="AMH425" s="0"/>
      <c r="AMI425" s="0"/>
      <c r="AMJ425" s="0"/>
    </row>
    <row r="426" s="5" customFormat="true" ht="13.8" hidden="false" customHeight="false" outlineLevel="0" collapsed="false">
      <c r="A426" s="294"/>
      <c r="F426" s="2"/>
      <c r="AMH426" s="0"/>
      <c r="AMI426" s="0"/>
      <c r="AMJ426" s="0"/>
    </row>
    <row r="427" s="5" customFormat="true" ht="13.8" hidden="false" customHeight="false" outlineLevel="0" collapsed="false">
      <c r="A427" s="294"/>
      <c r="F427" s="2"/>
      <c r="AMH427" s="0"/>
      <c r="AMI427" s="0"/>
      <c r="AMJ427" s="0"/>
    </row>
    <row r="428" s="5" customFormat="true" ht="13.8" hidden="false" customHeight="false" outlineLevel="0" collapsed="false">
      <c r="A428" s="294"/>
      <c r="F428" s="2"/>
      <c r="AMH428" s="0"/>
      <c r="AMI428" s="0"/>
      <c r="AMJ428" s="0"/>
    </row>
    <row r="429" s="5" customFormat="true" ht="13.8" hidden="false" customHeight="false" outlineLevel="0" collapsed="false">
      <c r="A429" s="294"/>
      <c r="F429" s="2"/>
      <c r="AMH429" s="0"/>
      <c r="AMI429" s="0"/>
      <c r="AMJ429" s="0"/>
    </row>
    <row r="430" s="5" customFormat="true" ht="13.8" hidden="false" customHeight="false" outlineLevel="0" collapsed="false">
      <c r="A430" s="294"/>
      <c r="F430" s="2"/>
      <c r="AMH430" s="0"/>
      <c r="AMI430" s="0"/>
      <c r="AMJ430" s="0"/>
    </row>
    <row r="431" s="5" customFormat="true" ht="13.8" hidden="false" customHeight="false" outlineLevel="0" collapsed="false">
      <c r="A431" s="294"/>
      <c r="F431" s="2"/>
      <c r="AMH431" s="0"/>
      <c r="AMI431" s="0"/>
      <c r="AMJ431" s="0"/>
    </row>
    <row r="432" s="5" customFormat="true" ht="13.8" hidden="false" customHeight="false" outlineLevel="0" collapsed="false">
      <c r="A432" s="294"/>
      <c r="F432" s="2"/>
      <c r="AMH432" s="0"/>
      <c r="AMI432" s="0"/>
      <c r="AMJ432" s="0"/>
    </row>
    <row r="433" s="5" customFormat="true" ht="13.8" hidden="false" customHeight="false" outlineLevel="0" collapsed="false">
      <c r="A433" s="294"/>
      <c r="F433" s="2"/>
      <c r="AMH433" s="0"/>
      <c r="AMI433" s="0"/>
      <c r="AMJ433" s="0"/>
    </row>
    <row r="434" s="5" customFormat="true" ht="13.8" hidden="false" customHeight="false" outlineLevel="0" collapsed="false">
      <c r="A434" s="294"/>
      <c r="F434" s="2"/>
      <c r="AMH434" s="0"/>
      <c r="AMI434" s="0"/>
      <c r="AMJ434" s="0"/>
    </row>
    <row r="435" s="5" customFormat="true" ht="13.8" hidden="false" customHeight="false" outlineLevel="0" collapsed="false">
      <c r="A435" s="294"/>
      <c r="F435" s="2"/>
      <c r="AMH435" s="0"/>
      <c r="AMI435" s="0"/>
      <c r="AMJ435" s="0"/>
    </row>
    <row r="436" s="5" customFormat="true" ht="13.8" hidden="false" customHeight="false" outlineLevel="0" collapsed="false">
      <c r="A436" s="294"/>
      <c r="F436" s="2"/>
      <c r="AMH436" s="0"/>
      <c r="AMI436" s="0"/>
      <c r="AMJ436" s="0"/>
    </row>
    <row r="437" s="5" customFormat="true" ht="13.8" hidden="false" customHeight="false" outlineLevel="0" collapsed="false">
      <c r="A437" s="294"/>
      <c r="F437" s="2"/>
      <c r="AMH437" s="0"/>
      <c r="AMI437" s="0"/>
      <c r="AMJ437" s="0"/>
    </row>
    <row r="438" s="5" customFormat="true" ht="13.8" hidden="false" customHeight="false" outlineLevel="0" collapsed="false">
      <c r="A438" s="294"/>
      <c r="F438" s="2"/>
      <c r="AMH438" s="0"/>
      <c r="AMI438" s="0"/>
      <c r="AMJ438" s="0"/>
    </row>
    <row r="439" s="5" customFormat="true" ht="13.8" hidden="false" customHeight="false" outlineLevel="0" collapsed="false">
      <c r="A439" s="294"/>
      <c r="F439" s="2"/>
      <c r="AMH439" s="0"/>
      <c r="AMI439" s="0"/>
      <c r="AMJ439" s="0"/>
    </row>
    <row r="440" s="5" customFormat="true" ht="13.8" hidden="false" customHeight="false" outlineLevel="0" collapsed="false">
      <c r="A440" s="294"/>
      <c r="F440" s="2"/>
      <c r="AMH440" s="0"/>
      <c r="AMI440" s="0"/>
      <c r="AMJ440" s="0"/>
    </row>
    <row r="441" s="5" customFormat="true" ht="13.8" hidden="false" customHeight="false" outlineLevel="0" collapsed="false">
      <c r="A441" s="294"/>
      <c r="F441" s="2"/>
      <c r="AMH441" s="0"/>
      <c r="AMI441" s="0"/>
      <c r="AMJ441" s="0"/>
    </row>
    <row r="442" s="5" customFormat="true" ht="13.8" hidden="false" customHeight="false" outlineLevel="0" collapsed="false">
      <c r="A442" s="294"/>
      <c r="F442" s="2"/>
      <c r="AMH442" s="0"/>
      <c r="AMI442" s="0"/>
      <c r="AMJ442" s="0"/>
    </row>
    <row r="443" s="5" customFormat="true" ht="13.8" hidden="false" customHeight="false" outlineLevel="0" collapsed="false">
      <c r="A443" s="294"/>
      <c r="F443" s="2"/>
      <c r="AMH443" s="0"/>
      <c r="AMI443" s="0"/>
      <c r="AMJ443" s="0"/>
    </row>
    <row r="444" s="5" customFormat="true" ht="13.8" hidden="false" customHeight="false" outlineLevel="0" collapsed="false">
      <c r="A444" s="294"/>
      <c r="F444" s="2"/>
      <c r="AMH444" s="0"/>
      <c r="AMI444" s="0"/>
      <c r="AMJ444" s="0"/>
    </row>
    <row r="445" s="5" customFormat="true" ht="13.8" hidden="false" customHeight="false" outlineLevel="0" collapsed="false">
      <c r="A445" s="294"/>
      <c r="F445" s="2"/>
      <c r="AMH445" s="0"/>
      <c r="AMI445" s="0"/>
      <c r="AMJ445" s="0"/>
    </row>
    <row r="446" s="5" customFormat="true" ht="13.8" hidden="false" customHeight="false" outlineLevel="0" collapsed="false">
      <c r="A446" s="294"/>
      <c r="F446" s="2"/>
      <c r="AMH446" s="0"/>
      <c r="AMI446" s="0"/>
      <c r="AMJ446" s="0"/>
    </row>
    <row r="447" s="5" customFormat="true" ht="13.8" hidden="false" customHeight="false" outlineLevel="0" collapsed="false">
      <c r="A447" s="294"/>
      <c r="F447" s="2"/>
      <c r="AMH447" s="0"/>
      <c r="AMI447" s="0"/>
      <c r="AMJ447" s="0"/>
    </row>
    <row r="448" s="5" customFormat="true" ht="13.8" hidden="false" customHeight="false" outlineLevel="0" collapsed="false">
      <c r="A448" s="294"/>
      <c r="F448" s="2"/>
      <c r="AMH448" s="0"/>
      <c r="AMI448" s="0"/>
      <c r="AMJ448" s="0"/>
    </row>
    <row r="449" s="5" customFormat="true" ht="13.8" hidden="false" customHeight="false" outlineLevel="0" collapsed="false">
      <c r="A449" s="294"/>
      <c r="F449" s="2"/>
      <c r="AMH449" s="0"/>
      <c r="AMI449" s="0"/>
      <c r="AMJ449" s="0"/>
    </row>
    <row r="450" s="5" customFormat="true" ht="13.8" hidden="false" customHeight="false" outlineLevel="0" collapsed="false">
      <c r="A450" s="294"/>
      <c r="F450" s="2"/>
      <c r="AMH450" s="0"/>
      <c r="AMI450" s="0"/>
      <c r="AMJ450" s="0"/>
    </row>
    <row r="451" s="5" customFormat="true" ht="13.8" hidden="false" customHeight="false" outlineLevel="0" collapsed="false">
      <c r="A451" s="294"/>
      <c r="F451" s="2"/>
      <c r="AMH451" s="0"/>
      <c r="AMI451" s="0"/>
      <c r="AMJ451" s="0"/>
    </row>
    <row r="452" s="5" customFormat="true" ht="13.8" hidden="false" customHeight="false" outlineLevel="0" collapsed="false">
      <c r="A452" s="294"/>
      <c r="F452" s="2"/>
      <c r="AMH452" s="0"/>
      <c r="AMI452" s="0"/>
      <c r="AMJ452" s="0"/>
    </row>
    <row r="453" s="5" customFormat="true" ht="13.8" hidden="false" customHeight="false" outlineLevel="0" collapsed="false">
      <c r="A453" s="294"/>
      <c r="F453" s="2"/>
      <c r="AMH453" s="0"/>
      <c r="AMI453" s="0"/>
      <c r="AMJ453" s="0"/>
    </row>
    <row r="454" s="5" customFormat="true" ht="13.8" hidden="false" customHeight="false" outlineLevel="0" collapsed="false">
      <c r="A454" s="294"/>
      <c r="F454" s="2"/>
      <c r="AMH454" s="0"/>
      <c r="AMI454" s="0"/>
      <c r="AMJ454" s="0"/>
    </row>
    <row r="455" s="5" customFormat="true" ht="13.8" hidden="false" customHeight="false" outlineLevel="0" collapsed="false">
      <c r="A455" s="294"/>
      <c r="F455" s="2"/>
      <c r="AMH455" s="0"/>
      <c r="AMI455" s="0"/>
      <c r="AMJ455" s="0"/>
    </row>
    <row r="456" s="5" customFormat="true" ht="13.8" hidden="false" customHeight="false" outlineLevel="0" collapsed="false">
      <c r="A456" s="294"/>
      <c r="F456" s="2"/>
      <c r="AMH456" s="0"/>
      <c r="AMI456" s="0"/>
      <c r="AMJ456" s="0"/>
    </row>
    <row r="457" s="5" customFormat="true" ht="13.8" hidden="false" customHeight="false" outlineLevel="0" collapsed="false">
      <c r="A457" s="294"/>
      <c r="F457" s="2"/>
      <c r="AMH457" s="0"/>
      <c r="AMI457" s="0"/>
      <c r="AMJ457" s="0"/>
    </row>
    <row r="458" s="5" customFormat="true" ht="13.8" hidden="false" customHeight="false" outlineLevel="0" collapsed="false">
      <c r="A458" s="294"/>
      <c r="F458" s="2"/>
      <c r="AMH458" s="0"/>
      <c r="AMI458" s="0"/>
      <c r="AMJ458" s="0"/>
    </row>
    <row r="459" s="5" customFormat="true" ht="13.8" hidden="false" customHeight="false" outlineLevel="0" collapsed="false">
      <c r="A459" s="294"/>
      <c r="F459" s="2"/>
      <c r="AMH459" s="0"/>
      <c r="AMI459" s="0"/>
      <c r="AMJ459" s="0"/>
    </row>
    <row r="460" s="5" customFormat="true" ht="13.8" hidden="false" customHeight="false" outlineLevel="0" collapsed="false">
      <c r="A460" s="294"/>
      <c r="F460" s="2"/>
      <c r="AMH460" s="0"/>
      <c r="AMI460" s="0"/>
      <c r="AMJ460" s="0"/>
    </row>
    <row r="461" s="5" customFormat="true" ht="13.8" hidden="false" customHeight="false" outlineLevel="0" collapsed="false">
      <c r="A461" s="294"/>
      <c r="F461" s="2"/>
      <c r="AMH461" s="0"/>
      <c r="AMI461" s="0"/>
      <c r="AMJ461" s="0"/>
    </row>
    <row r="462" s="5" customFormat="true" ht="13.8" hidden="false" customHeight="false" outlineLevel="0" collapsed="false">
      <c r="A462" s="294"/>
      <c r="F462" s="2"/>
      <c r="AMH462" s="0"/>
      <c r="AMI462" s="0"/>
      <c r="AMJ462" s="0"/>
    </row>
    <row r="463" s="5" customFormat="true" ht="13.8" hidden="false" customHeight="false" outlineLevel="0" collapsed="false">
      <c r="A463" s="294"/>
      <c r="F463" s="2"/>
      <c r="AMH463" s="0"/>
      <c r="AMI463" s="0"/>
      <c r="AMJ463" s="0"/>
    </row>
    <row r="464" s="5" customFormat="true" ht="13.8" hidden="false" customHeight="false" outlineLevel="0" collapsed="false">
      <c r="A464" s="294"/>
      <c r="F464" s="2"/>
      <c r="AMH464" s="0"/>
      <c r="AMI464" s="0"/>
      <c r="AMJ464" s="0"/>
    </row>
    <row r="465" s="5" customFormat="true" ht="13.8" hidden="false" customHeight="false" outlineLevel="0" collapsed="false">
      <c r="A465" s="294"/>
      <c r="F465" s="2"/>
      <c r="AMH465" s="0"/>
      <c r="AMI465" s="0"/>
      <c r="AMJ465" s="0"/>
    </row>
    <row r="466" s="5" customFormat="true" ht="13.8" hidden="false" customHeight="false" outlineLevel="0" collapsed="false">
      <c r="A466" s="294"/>
      <c r="F466" s="2"/>
      <c r="AMH466" s="0"/>
      <c r="AMI466" s="0"/>
      <c r="AMJ466" s="0"/>
    </row>
    <row r="467" s="5" customFormat="true" ht="13.8" hidden="false" customHeight="false" outlineLevel="0" collapsed="false">
      <c r="A467" s="294"/>
      <c r="F467" s="2"/>
      <c r="AMH467" s="0"/>
      <c r="AMI467" s="0"/>
      <c r="AMJ467" s="0"/>
    </row>
    <row r="468" s="5" customFormat="true" ht="13.8" hidden="false" customHeight="false" outlineLevel="0" collapsed="false">
      <c r="A468" s="294"/>
      <c r="F468" s="2"/>
      <c r="AMH468" s="0"/>
      <c r="AMI468" s="0"/>
      <c r="AMJ468" s="0"/>
    </row>
    <row r="469" s="5" customFormat="true" ht="13.8" hidden="false" customHeight="false" outlineLevel="0" collapsed="false">
      <c r="A469" s="294"/>
      <c r="F469" s="2"/>
      <c r="AMH469" s="0"/>
      <c r="AMI469" s="0"/>
      <c r="AMJ469" s="0"/>
    </row>
    <row r="470" s="5" customFormat="true" ht="13.8" hidden="false" customHeight="false" outlineLevel="0" collapsed="false">
      <c r="A470" s="294"/>
      <c r="F470" s="2"/>
      <c r="AMH470" s="0"/>
      <c r="AMI470" s="0"/>
      <c r="AMJ470" s="0"/>
    </row>
    <row r="471" s="5" customFormat="true" ht="13.8" hidden="false" customHeight="false" outlineLevel="0" collapsed="false">
      <c r="A471" s="294"/>
      <c r="F471" s="2"/>
      <c r="AMH471" s="0"/>
      <c r="AMI471" s="0"/>
      <c r="AMJ471" s="0"/>
    </row>
    <row r="472" s="5" customFormat="true" ht="13.8" hidden="false" customHeight="false" outlineLevel="0" collapsed="false">
      <c r="A472" s="294"/>
      <c r="F472" s="2"/>
      <c r="AMH472" s="0"/>
      <c r="AMI472" s="0"/>
      <c r="AMJ472" s="0"/>
    </row>
    <row r="473" s="5" customFormat="true" ht="13.8" hidden="false" customHeight="false" outlineLevel="0" collapsed="false">
      <c r="A473" s="294"/>
      <c r="F473" s="2"/>
      <c r="AMH473" s="0"/>
      <c r="AMI473" s="0"/>
      <c r="AMJ473" s="0"/>
    </row>
    <row r="474" s="5" customFormat="true" ht="13.8" hidden="false" customHeight="false" outlineLevel="0" collapsed="false">
      <c r="A474" s="294"/>
      <c r="F474" s="2"/>
      <c r="AMH474" s="0"/>
      <c r="AMI474" s="0"/>
      <c r="AMJ474" s="0"/>
    </row>
    <row r="475" s="5" customFormat="true" ht="13.8" hidden="false" customHeight="false" outlineLevel="0" collapsed="false">
      <c r="A475" s="294"/>
      <c r="F475" s="2"/>
      <c r="AMH475" s="0"/>
      <c r="AMI475" s="0"/>
      <c r="AMJ475" s="0"/>
    </row>
    <row r="476" s="5" customFormat="true" ht="13.8" hidden="false" customHeight="false" outlineLevel="0" collapsed="false">
      <c r="A476" s="294"/>
      <c r="F476" s="2"/>
      <c r="AMH476" s="0"/>
      <c r="AMI476" s="0"/>
      <c r="AMJ476" s="0"/>
    </row>
    <row r="477" s="5" customFormat="true" ht="13.8" hidden="false" customHeight="false" outlineLevel="0" collapsed="false">
      <c r="A477" s="294"/>
      <c r="F477" s="2"/>
      <c r="AMH477" s="0"/>
      <c r="AMI477" s="0"/>
      <c r="AMJ477" s="0"/>
    </row>
    <row r="478" s="5" customFormat="true" ht="13.8" hidden="false" customHeight="false" outlineLevel="0" collapsed="false">
      <c r="A478" s="294"/>
      <c r="F478" s="2"/>
      <c r="AMH478" s="0"/>
      <c r="AMI478" s="0"/>
      <c r="AMJ478" s="0"/>
    </row>
    <row r="479" s="5" customFormat="true" ht="13.8" hidden="false" customHeight="false" outlineLevel="0" collapsed="false">
      <c r="A479" s="294"/>
      <c r="F479" s="2"/>
      <c r="AMH479" s="0"/>
      <c r="AMI479" s="0"/>
      <c r="AMJ479" s="0"/>
    </row>
    <row r="480" s="5" customFormat="true" ht="13.8" hidden="false" customHeight="false" outlineLevel="0" collapsed="false">
      <c r="A480" s="294"/>
      <c r="F480" s="2"/>
      <c r="AMH480" s="0"/>
      <c r="AMI480" s="0"/>
      <c r="AMJ480" s="0"/>
    </row>
    <row r="481" s="5" customFormat="true" ht="13.8" hidden="false" customHeight="false" outlineLevel="0" collapsed="false">
      <c r="A481" s="294"/>
      <c r="F481" s="2"/>
      <c r="AMH481" s="0"/>
      <c r="AMI481" s="0"/>
      <c r="AMJ481" s="0"/>
    </row>
    <row r="482" s="5" customFormat="true" ht="13.8" hidden="false" customHeight="false" outlineLevel="0" collapsed="false">
      <c r="A482" s="294"/>
      <c r="F482" s="2"/>
      <c r="AMH482" s="0"/>
      <c r="AMI482" s="0"/>
      <c r="AMJ482" s="0"/>
    </row>
    <row r="483" s="5" customFormat="true" ht="13.8" hidden="false" customHeight="false" outlineLevel="0" collapsed="false">
      <c r="A483" s="294"/>
      <c r="F483" s="2"/>
      <c r="AMH483" s="0"/>
      <c r="AMI483" s="0"/>
      <c r="AMJ483" s="0"/>
    </row>
    <row r="484" s="5" customFormat="true" ht="13.8" hidden="false" customHeight="false" outlineLevel="0" collapsed="false">
      <c r="A484" s="294"/>
      <c r="F484" s="2"/>
      <c r="AMH484" s="0"/>
      <c r="AMI484" s="0"/>
      <c r="AMJ484" s="0"/>
    </row>
    <row r="485" s="5" customFormat="true" ht="13.8" hidden="false" customHeight="false" outlineLevel="0" collapsed="false">
      <c r="A485" s="294"/>
      <c r="F485" s="2"/>
      <c r="AMH485" s="0"/>
      <c r="AMI485" s="0"/>
      <c r="AMJ485" s="0"/>
    </row>
    <row r="486" s="5" customFormat="true" ht="13.8" hidden="false" customHeight="false" outlineLevel="0" collapsed="false">
      <c r="A486" s="294"/>
      <c r="F486" s="2"/>
      <c r="AMH486" s="0"/>
      <c r="AMI486" s="0"/>
      <c r="AMJ486" s="0"/>
    </row>
    <row r="487" s="5" customFormat="true" ht="13.8" hidden="false" customHeight="false" outlineLevel="0" collapsed="false">
      <c r="A487" s="294"/>
      <c r="F487" s="2"/>
      <c r="AMH487" s="0"/>
      <c r="AMI487" s="0"/>
      <c r="AMJ487" s="0"/>
    </row>
    <row r="488" s="5" customFormat="true" ht="13.8" hidden="false" customHeight="false" outlineLevel="0" collapsed="false">
      <c r="A488" s="294"/>
      <c r="F488" s="2"/>
      <c r="AMH488" s="0"/>
      <c r="AMI488" s="0"/>
      <c r="AMJ488" s="0"/>
    </row>
    <row r="489" s="5" customFormat="true" ht="13.8" hidden="false" customHeight="false" outlineLevel="0" collapsed="false">
      <c r="A489" s="294"/>
      <c r="F489" s="2"/>
      <c r="AMH489" s="0"/>
      <c r="AMI489" s="0"/>
      <c r="AMJ489" s="0"/>
    </row>
    <row r="490" s="5" customFormat="true" ht="13.8" hidden="false" customHeight="false" outlineLevel="0" collapsed="false">
      <c r="A490" s="294"/>
      <c r="F490" s="2"/>
      <c r="AMH490" s="0"/>
      <c r="AMI490" s="0"/>
      <c r="AMJ490" s="0"/>
    </row>
    <row r="491" s="5" customFormat="true" ht="13.8" hidden="false" customHeight="false" outlineLevel="0" collapsed="false">
      <c r="A491" s="294"/>
      <c r="F491" s="2"/>
      <c r="AMH491" s="0"/>
      <c r="AMI491" s="0"/>
      <c r="AMJ491" s="0"/>
    </row>
    <row r="492" s="5" customFormat="true" ht="13.8" hidden="false" customHeight="false" outlineLevel="0" collapsed="false">
      <c r="A492" s="294"/>
      <c r="F492" s="2"/>
      <c r="AMH492" s="0"/>
      <c r="AMI492" s="0"/>
      <c r="AMJ492" s="0"/>
    </row>
    <row r="493" s="5" customFormat="true" ht="13.8" hidden="false" customHeight="false" outlineLevel="0" collapsed="false">
      <c r="A493" s="294"/>
      <c r="F493" s="2"/>
      <c r="AMH493" s="0"/>
      <c r="AMI493" s="0"/>
      <c r="AMJ493" s="0"/>
    </row>
    <row r="494" s="5" customFormat="true" ht="13.8" hidden="false" customHeight="false" outlineLevel="0" collapsed="false">
      <c r="A494" s="294"/>
      <c r="F494" s="2"/>
      <c r="AMH494" s="0"/>
      <c r="AMI494" s="0"/>
      <c r="AMJ494" s="0"/>
    </row>
    <row r="495" s="5" customFormat="true" ht="13.8" hidden="false" customHeight="false" outlineLevel="0" collapsed="false">
      <c r="A495" s="294"/>
      <c r="F495" s="2"/>
      <c r="AMH495" s="0"/>
      <c r="AMI495" s="0"/>
      <c r="AMJ495" s="0"/>
    </row>
    <row r="496" s="5" customFormat="true" ht="13.8" hidden="false" customHeight="false" outlineLevel="0" collapsed="false">
      <c r="A496" s="294"/>
      <c r="F496" s="2"/>
      <c r="AMH496" s="0"/>
      <c r="AMI496" s="0"/>
      <c r="AMJ496" s="0"/>
    </row>
    <row r="497" s="5" customFormat="true" ht="13.8" hidden="false" customHeight="false" outlineLevel="0" collapsed="false">
      <c r="A497" s="294"/>
      <c r="F497" s="2"/>
      <c r="AMH497" s="0"/>
      <c r="AMI497" s="0"/>
      <c r="AMJ497" s="0"/>
    </row>
    <row r="498" s="5" customFormat="true" ht="13.8" hidden="false" customHeight="false" outlineLevel="0" collapsed="false">
      <c r="A498" s="294"/>
      <c r="F498" s="2"/>
      <c r="AMH498" s="0"/>
      <c r="AMI498" s="0"/>
      <c r="AMJ498" s="0"/>
    </row>
    <row r="499" s="5" customFormat="true" ht="13.8" hidden="false" customHeight="false" outlineLevel="0" collapsed="false">
      <c r="A499" s="294"/>
      <c r="F499" s="2"/>
      <c r="AMH499" s="0"/>
      <c r="AMI499" s="0"/>
      <c r="AMJ499" s="0"/>
    </row>
    <row r="500" s="5" customFormat="true" ht="13.8" hidden="false" customHeight="false" outlineLevel="0" collapsed="false">
      <c r="A500" s="294"/>
      <c r="F500" s="2"/>
      <c r="AMH500" s="0"/>
      <c r="AMI500" s="0"/>
      <c r="AMJ500" s="0"/>
    </row>
    <row r="501" s="5" customFormat="true" ht="13.8" hidden="false" customHeight="false" outlineLevel="0" collapsed="false">
      <c r="A501" s="294"/>
      <c r="F501" s="2"/>
      <c r="AMH501" s="0"/>
      <c r="AMI501" s="0"/>
      <c r="AMJ501" s="0"/>
    </row>
    <row r="502" s="5" customFormat="true" ht="13.8" hidden="false" customHeight="false" outlineLevel="0" collapsed="false">
      <c r="A502" s="294"/>
      <c r="F502" s="2"/>
      <c r="AMH502" s="0"/>
      <c r="AMI502" s="0"/>
      <c r="AMJ502" s="0"/>
    </row>
    <row r="503" s="5" customFormat="true" ht="13.8" hidden="false" customHeight="false" outlineLevel="0" collapsed="false">
      <c r="A503" s="294"/>
      <c r="F503" s="2"/>
      <c r="AMH503" s="0"/>
      <c r="AMI503" s="0"/>
      <c r="AMJ503" s="0"/>
    </row>
    <row r="504" s="5" customFormat="true" ht="13.8" hidden="false" customHeight="false" outlineLevel="0" collapsed="false">
      <c r="A504" s="294"/>
      <c r="F504" s="2"/>
      <c r="AMH504" s="0"/>
      <c r="AMI504" s="0"/>
      <c r="AMJ504" s="0"/>
    </row>
    <row r="505" s="5" customFormat="true" ht="13.8" hidden="false" customHeight="false" outlineLevel="0" collapsed="false">
      <c r="A505" s="294"/>
      <c r="F505" s="2"/>
      <c r="AMH505" s="0"/>
      <c r="AMI505" s="0"/>
      <c r="AMJ505" s="0"/>
    </row>
    <row r="506" s="5" customFormat="true" ht="13.8" hidden="false" customHeight="false" outlineLevel="0" collapsed="false">
      <c r="A506" s="294"/>
      <c r="F506" s="2"/>
      <c r="AMH506" s="0"/>
      <c r="AMI506" s="0"/>
      <c r="AMJ506" s="0"/>
    </row>
    <row r="507" s="5" customFormat="true" ht="13.8" hidden="false" customHeight="false" outlineLevel="0" collapsed="false">
      <c r="A507" s="294"/>
      <c r="F507" s="2"/>
      <c r="AMH507" s="0"/>
      <c r="AMI507" s="0"/>
      <c r="AMJ507" s="0"/>
    </row>
    <row r="508" s="5" customFormat="true" ht="13.8" hidden="false" customHeight="false" outlineLevel="0" collapsed="false">
      <c r="A508" s="294"/>
      <c r="F508" s="2"/>
      <c r="AMH508" s="0"/>
      <c r="AMI508" s="0"/>
      <c r="AMJ508" s="0"/>
    </row>
    <row r="509" s="5" customFormat="true" ht="13.8" hidden="false" customHeight="false" outlineLevel="0" collapsed="false">
      <c r="A509" s="294"/>
      <c r="F509" s="2"/>
      <c r="AMH509" s="0"/>
      <c r="AMI509" s="0"/>
      <c r="AMJ509" s="0"/>
    </row>
    <row r="510" s="5" customFormat="true" ht="13.8" hidden="false" customHeight="false" outlineLevel="0" collapsed="false">
      <c r="A510" s="294"/>
      <c r="F510" s="2"/>
      <c r="AMH510" s="0"/>
      <c r="AMI510" s="0"/>
      <c r="AMJ510" s="0"/>
    </row>
    <row r="511" s="5" customFormat="true" ht="13.8" hidden="false" customHeight="false" outlineLevel="0" collapsed="false">
      <c r="A511" s="294"/>
      <c r="F511" s="2"/>
      <c r="AMH511" s="0"/>
      <c r="AMI511" s="0"/>
      <c r="AMJ511" s="0"/>
    </row>
    <row r="512" s="5" customFormat="true" ht="13.8" hidden="false" customHeight="false" outlineLevel="0" collapsed="false">
      <c r="A512" s="294"/>
      <c r="F512" s="2"/>
      <c r="AMH512" s="0"/>
      <c r="AMI512" s="0"/>
      <c r="AMJ512" s="0"/>
    </row>
    <row r="513" s="5" customFormat="true" ht="13.8" hidden="false" customHeight="false" outlineLevel="0" collapsed="false">
      <c r="A513" s="294"/>
      <c r="F513" s="2"/>
      <c r="AMH513" s="0"/>
      <c r="AMI513" s="0"/>
      <c r="AMJ513" s="0"/>
    </row>
    <row r="514" s="5" customFormat="true" ht="13.8" hidden="false" customHeight="false" outlineLevel="0" collapsed="false">
      <c r="A514" s="294"/>
      <c r="F514" s="2"/>
      <c r="AMH514" s="0"/>
      <c r="AMI514" s="0"/>
      <c r="AMJ514" s="0"/>
    </row>
    <row r="515" s="5" customFormat="true" ht="13.8" hidden="false" customHeight="false" outlineLevel="0" collapsed="false">
      <c r="A515" s="294"/>
      <c r="F515" s="2"/>
      <c r="AMH515" s="0"/>
      <c r="AMI515" s="0"/>
      <c r="AMJ515" s="0"/>
    </row>
    <row r="516" s="5" customFormat="true" ht="13.8" hidden="false" customHeight="false" outlineLevel="0" collapsed="false">
      <c r="A516" s="294"/>
      <c r="F516" s="2"/>
      <c r="AMH516" s="0"/>
      <c r="AMI516" s="0"/>
      <c r="AMJ516" s="0"/>
    </row>
    <row r="517" s="5" customFormat="true" ht="13.8" hidden="false" customHeight="false" outlineLevel="0" collapsed="false">
      <c r="A517" s="294"/>
      <c r="F517" s="2"/>
      <c r="AMH517" s="0"/>
      <c r="AMI517" s="0"/>
      <c r="AMJ517" s="0"/>
    </row>
    <row r="518" s="5" customFormat="true" ht="13.8" hidden="false" customHeight="false" outlineLevel="0" collapsed="false">
      <c r="A518" s="294"/>
      <c r="F518" s="2"/>
      <c r="AMH518" s="0"/>
      <c r="AMI518" s="0"/>
      <c r="AMJ518" s="0"/>
    </row>
    <row r="519" s="5" customFormat="true" ht="13.8" hidden="false" customHeight="false" outlineLevel="0" collapsed="false">
      <c r="A519" s="294"/>
      <c r="F519" s="2"/>
      <c r="AMH519" s="0"/>
      <c r="AMI519" s="0"/>
      <c r="AMJ519" s="0"/>
    </row>
    <row r="520" s="5" customFormat="true" ht="13.8" hidden="false" customHeight="false" outlineLevel="0" collapsed="false">
      <c r="A520" s="294"/>
      <c r="F520" s="2"/>
      <c r="AMH520" s="0"/>
      <c r="AMI520" s="0"/>
      <c r="AMJ520" s="0"/>
    </row>
    <row r="521" s="5" customFormat="true" ht="13.8" hidden="false" customHeight="false" outlineLevel="0" collapsed="false">
      <c r="A521" s="294"/>
      <c r="F521" s="2"/>
      <c r="AMH521" s="0"/>
      <c r="AMI521" s="0"/>
      <c r="AMJ521" s="0"/>
    </row>
    <row r="522" s="5" customFormat="true" ht="13.8" hidden="false" customHeight="false" outlineLevel="0" collapsed="false">
      <c r="A522" s="294"/>
      <c r="F522" s="2"/>
      <c r="AMH522" s="0"/>
      <c r="AMI522" s="0"/>
      <c r="AMJ522" s="0"/>
    </row>
    <row r="523" s="5" customFormat="true" ht="13.8" hidden="false" customHeight="false" outlineLevel="0" collapsed="false">
      <c r="A523" s="294"/>
      <c r="F523" s="2"/>
      <c r="AMH523" s="0"/>
      <c r="AMI523" s="0"/>
      <c r="AMJ523" s="0"/>
    </row>
    <row r="524" s="5" customFormat="true" ht="13.8" hidden="false" customHeight="false" outlineLevel="0" collapsed="false">
      <c r="A524" s="294"/>
      <c r="F524" s="2"/>
      <c r="AMH524" s="0"/>
      <c r="AMI524" s="0"/>
      <c r="AMJ524" s="0"/>
    </row>
    <row r="525" s="5" customFormat="true" ht="13.8" hidden="false" customHeight="false" outlineLevel="0" collapsed="false">
      <c r="A525" s="294"/>
      <c r="F525" s="2"/>
      <c r="AMH525" s="0"/>
      <c r="AMI525" s="0"/>
      <c r="AMJ525" s="0"/>
    </row>
    <row r="526" s="5" customFormat="true" ht="13.8" hidden="false" customHeight="false" outlineLevel="0" collapsed="false">
      <c r="A526" s="294"/>
      <c r="F526" s="2"/>
      <c r="AMH526" s="0"/>
      <c r="AMI526" s="0"/>
      <c r="AMJ526" s="0"/>
    </row>
    <row r="527" s="5" customFormat="true" ht="13.8" hidden="false" customHeight="false" outlineLevel="0" collapsed="false">
      <c r="A527" s="294"/>
      <c r="F527" s="2"/>
      <c r="AMH527" s="0"/>
      <c r="AMI527" s="0"/>
      <c r="AMJ527" s="0"/>
    </row>
    <row r="528" s="5" customFormat="true" ht="13.8" hidden="false" customHeight="false" outlineLevel="0" collapsed="false">
      <c r="A528" s="294"/>
      <c r="F528" s="2"/>
      <c r="AMH528" s="0"/>
      <c r="AMI528" s="0"/>
      <c r="AMJ528" s="0"/>
    </row>
    <row r="529" s="5" customFormat="true" ht="13.8" hidden="false" customHeight="false" outlineLevel="0" collapsed="false">
      <c r="A529" s="294"/>
      <c r="F529" s="2"/>
      <c r="AMH529" s="0"/>
      <c r="AMI529" s="0"/>
      <c r="AMJ529" s="0"/>
    </row>
    <row r="530" s="5" customFormat="true" ht="13.8" hidden="false" customHeight="false" outlineLevel="0" collapsed="false">
      <c r="A530" s="294"/>
      <c r="F530" s="2"/>
      <c r="AMH530" s="0"/>
      <c r="AMI530" s="0"/>
      <c r="AMJ530" s="0"/>
    </row>
    <row r="531" s="5" customFormat="true" ht="13.8" hidden="false" customHeight="false" outlineLevel="0" collapsed="false">
      <c r="A531" s="294"/>
      <c r="F531" s="2"/>
      <c r="AMH531" s="0"/>
      <c r="AMI531" s="0"/>
      <c r="AMJ531" s="0"/>
    </row>
    <row r="532" s="5" customFormat="true" ht="13.8" hidden="false" customHeight="false" outlineLevel="0" collapsed="false">
      <c r="A532" s="294"/>
      <c r="F532" s="2"/>
      <c r="AMH532" s="0"/>
      <c r="AMI532" s="0"/>
      <c r="AMJ532" s="0"/>
    </row>
    <row r="533" s="5" customFormat="true" ht="13.8" hidden="false" customHeight="false" outlineLevel="0" collapsed="false">
      <c r="A533" s="294"/>
      <c r="F533" s="2"/>
      <c r="AMH533" s="0"/>
      <c r="AMI533" s="0"/>
      <c r="AMJ533" s="0"/>
    </row>
    <row r="534" s="5" customFormat="true" ht="13.8" hidden="false" customHeight="false" outlineLevel="0" collapsed="false">
      <c r="A534" s="294"/>
      <c r="F534" s="2"/>
      <c r="AMH534" s="0"/>
      <c r="AMI534" s="0"/>
      <c r="AMJ534" s="0"/>
    </row>
    <row r="535" s="5" customFormat="true" ht="13.8" hidden="false" customHeight="false" outlineLevel="0" collapsed="false">
      <c r="A535" s="294"/>
      <c r="F535" s="2"/>
      <c r="AMH535" s="0"/>
      <c r="AMI535" s="0"/>
      <c r="AMJ535" s="0"/>
    </row>
    <row r="536" s="5" customFormat="true" ht="13.8" hidden="false" customHeight="false" outlineLevel="0" collapsed="false">
      <c r="A536" s="294"/>
      <c r="F536" s="2"/>
      <c r="AMH536" s="0"/>
      <c r="AMI536" s="0"/>
      <c r="AMJ536" s="0"/>
    </row>
    <row r="537" s="5" customFormat="true" ht="13.8" hidden="false" customHeight="false" outlineLevel="0" collapsed="false">
      <c r="A537" s="294"/>
      <c r="F537" s="2"/>
      <c r="AMH537" s="0"/>
      <c r="AMI537" s="0"/>
      <c r="AMJ537" s="0"/>
    </row>
    <row r="538" s="5" customFormat="true" ht="13.8" hidden="false" customHeight="false" outlineLevel="0" collapsed="false">
      <c r="A538" s="294"/>
      <c r="F538" s="2"/>
      <c r="AMH538" s="0"/>
      <c r="AMI538" s="0"/>
      <c r="AMJ538" s="0"/>
    </row>
    <row r="539" s="5" customFormat="true" ht="13.8" hidden="false" customHeight="false" outlineLevel="0" collapsed="false">
      <c r="A539" s="294"/>
      <c r="F539" s="2"/>
      <c r="AMH539" s="0"/>
      <c r="AMI539" s="0"/>
      <c r="AMJ539" s="0"/>
    </row>
    <row r="540" s="5" customFormat="true" ht="13.8" hidden="false" customHeight="false" outlineLevel="0" collapsed="false">
      <c r="A540" s="294"/>
      <c r="F540" s="2"/>
      <c r="AMH540" s="0"/>
      <c r="AMI540" s="0"/>
      <c r="AMJ540" s="0"/>
    </row>
    <row r="541" s="5" customFormat="true" ht="13.8" hidden="false" customHeight="false" outlineLevel="0" collapsed="false">
      <c r="A541" s="294"/>
      <c r="F541" s="2"/>
      <c r="AMH541" s="0"/>
      <c r="AMI541" s="0"/>
      <c r="AMJ541" s="0"/>
    </row>
    <row r="542" s="5" customFormat="true" ht="13.8" hidden="false" customHeight="false" outlineLevel="0" collapsed="false">
      <c r="A542" s="294"/>
      <c r="F542" s="2"/>
      <c r="AMH542" s="0"/>
      <c r="AMI542" s="0"/>
      <c r="AMJ542" s="0"/>
    </row>
    <row r="543" s="5" customFormat="true" ht="13.8" hidden="false" customHeight="false" outlineLevel="0" collapsed="false">
      <c r="A543" s="294"/>
      <c r="F543" s="2"/>
      <c r="AMH543" s="0"/>
      <c r="AMI543" s="0"/>
      <c r="AMJ543" s="0"/>
    </row>
    <row r="544" s="5" customFormat="true" ht="13.8" hidden="false" customHeight="false" outlineLevel="0" collapsed="false">
      <c r="A544" s="294"/>
      <c r="F544" s="2"/>
      <c r="AMH544" s="0"/>
      <c r="AMI544" s="0"/>
      <c r="AMJ544" s="0"/>
    </row>
    <row r="545" s="5" customFormat="true" ht="13.8" hidden="false" customHeight="false" outlineLevel="0" collapsed="false">
      <c r="A545" s="294"/>
      <c r="F545" s="2"/>
      <c r="AMH545" s="0"/>
      <c r="AMI545" s="0"/>
      <c r="AMJ545" s="0"/>
    </row>
    <row r="546" s="5" customFormat="true" ht="13.8" hidden="false" customHeight="false" outlineLevel="0" collapsed="false">
      <c r="A546" s="294"/>
      <c r="F546" s="2"/>
      <c r="AMH546" s="0"/>
      <c r="AMI546" s="0"/>
      <c r="AMJ546" s="0"/>
    </row>
    <row r="547" s="5" customFormat="true" ht="13.8" hidden="false" customHeight="false" outlineLevel="0" collapsed="false">
      <c r="A547" s="294"/>
      <c r="F547" s="2"/>
      <c r="AMH547" s="0"/>
      <c r="AMI547" s="0"/>
      <c r="AMJ547" s="0"/>
    </row>
    <row r="548" s="5" customFormat="true" ht="13.8" hidden="false" customHeight="false" outlineLevel="0" collapsed="false">
      <c r="A548" s="294"/>
      <c r="F548" s="2"/>
      <c r="AMH548" s="0"/>
      <c r="AMI548" s="0"/>
      <c r="AMJ548" s="0"/>
    </row>
    <row r="549" s="5" customFormat="true" ht="13.8" hidden="false" customHeight="false" outlineLevel="0" collapsed="false">
      <c r="A549" s="294"/>
      <c r="F549" s="2"/>
      <c r="AMH549" s="0"/>
      <c r="AMI549" s="0"/>
      <c r="AMJ549" s="0"/>
    </row>
    <row r="550" s="5" customFormat="true" ht="13.8" hidden="false" customHeight="false" outlineLevel="0" collapsed="false">
      <c r="A550" s="294"/>
      <c r="F550" s="2"/>
      <c r="AMH550" s="0"/>
      <c r="AMI550" s="0"/>
      <c r="AMJ550" s="0"/>
    </row>
    <row r="551" s="5" customFormat="true" ht="13.8" hidden="false" customHeight="false" outlineLevel="0" collapsed="false">
      <c r="A551" s="294"/>
      <c r="F551" s="2"/>
      <c r="AMH551" s="0"/>
      <c r="AMI551" s="0"/>
      <c r="AMJ551" s="0"/>
    </row>
    <row r="552" s="5" customFormat="true" ht="13.8" hidden="false" customHeight="false" outlineLevel="0" collapsed="false">
      <c r="A552" s="294"/>
      <c r="F552" s="2"/>
      <c r="AMH552" s="0"/>
      <c r="AMI552" s="0"/>
      <c r="AMJ552" s="0"/>
    </row>
    <row r="553" s="5" customFormat="true" ht="13.8" hidden="false" customHeight="false" outlineLevel="0" collapsed="false">
      <c r="A553" s="294"/>
      <c r="F553" s="2"/>
      <c r="AMH553" s="0"/>
      <c r="AMI553" s="0"/>
      <c r="AMJ553" s="0"/>
    </row>
    <row r="554" s="5" customFormat="true" ht="13.8" hidden="false" customHeight="false" outlineLevel="0" collapsed="false">
      <c r="A554" s="294"/>
      <c r="F554" s="2"/>
      <c r="AMH554" s="0"/>
      <c r="AMI554" s="0"/>
      <c r="AMJ554" s="0"/>
    </row>
    <row r="555" s="5" customFormat="true" ht="13.8" hidden="false" customHeight="false" outlineLevel="0" collapsed="false">
      <c r="A555" s="294"/>
      <c r="F555" s="2"/>
      <c r="AMH555" s="0"/>
      <c r="AMI555" s="0"/>
      <c r="AMJ555" s="0"/>
    </row>
    <row r="556" s="5" customFormat="true" ht="13.8" hidden="false" customHeight="false" outlineLevel="0" collapsed="false">
      <c r="A556" s="294"/>
      <c r="F556" s="2"/>
      <c r="AMH556" s="0"/>
      <c r="AMI556" s="0"/>
      <c r="AMJ556" s="0"/>
    </row>
    <row r="557" s="5" customFormat="true" ht="13.8" hidden="false" customHeight="false" outlineLevel="0" collapsed="false">
      <c r="A557" s="294"/>
      <c r="F557" s="2"/>
      <c r="AMH557" s="0"/>
      <c r="AMI557" s="0"/>
      <c r="AMJ557" s="0"/>
    </row>
    <row r="558" s="5" customFormat="true" ht="13.8" hidden="false" customHeight="false" outlineLevel="0" collapsed="false">
      <c r="A558" s="294"/>
      <c r="F558" s="2"/>
      <c r="AMH558" s="0"/>
      <c r="AMI558" s="0"/>
      <c r="AMJ558" s="0"/>
    </row>
    <row r="559" s="5" customFormat="true" ht="13.8" hidden="false" customHeight="false" outlineLevel="0" collapsed="false">
      <c r="A559" s="294"/>
      <c r="F559" s="2"/>
      <c r="AMH559" s="0"/>
      <c r="AMI559" s="0"/>
      <c r="AMJ559" s="0"/>
    </row>
    <row r="560" s="5" customFormat="true" ht="13.8" hidden="false" customHeight="false" outlineLevel="0" collapsed="false">
      <c r="A560" s="294"/>
      <c r="F560" s="2"/>
      <c r="AMH560" s="0"/>
      <c r="AMI560" s="0"/>
      <c r="AMJ560" s="0"/>
    </row>
    <row r="561" s="5" customFormat="true" ht="13.8" hidden="false" customHeight="false" outlineLevel="0" collapsed="false">
      <c r="A561" s="294"/>
      <c r="F561" s="2"/>
      <c r="AMH561" s="0"/>
      <c r="AMI561" s="0"/>
      <c r="AMJ561" s="0"/>
    </row>
    <row r="562" s="5" customFormat="true" ht="13.8" hidden="false" customHeight="false" outlineLevel="0" collapsed="false">
      <c r="A562" s="294"/>
      <c r="F562" s="2"/>
      <c r="AMH562" s="0"/>
      <c r="AMI562" s="0"/>
      <c r="AMJ562" s="0"/>
    </row>
    <row r="563" s="5" customFormat="true" ht="13.8" hidden="false" customHeight="false" outlineLevel="0" collapsed="false">
      <c r="A563" s="294"/>
      <c r="F563" s="2"/>
      <c r="AMH563" s="0"/>
      <c r="AMI563" s="0"/>
      <c r="AMJ563" s="0"/>
    </row>
    <row r="564" s="5" customFormat="true" ht="13.8" hidden="false" customHeight="false" outlineLevel="0" collapsed="false">
      <c r="A564" s="294"/>
      <c r="F564" s="2"/>
      <c r="AMH564" s="0"/>
      <c r="AMI564" s="0"/>
      <c r="AMJ564" s="0"/>
    </row>
    <row r="565" s="5" customFormat="true" ht="13.8" hidden="false" customHeight="false" outlineLevel="0" collapsed="false">
      <c r="A565" s="294"/>
      <c r="F565" s="2"/>
      <c r="AMH565" s="0"/>
      <c r="AMI565" s="0"/>
      <c r="AMJ565" s="0"/>
    </row>
    <row r="566" s="5" customFormat="true" ht="13.8" hidden="false" customHeight="false" outlineLevel="0" collapsed="false">
      <c r="A566" s="294"/>
      <c r="F566" s="2"/>
      <c r="AMH566" s="0"/>
      <c r="AMI566" s="0"/>
      <c r="AMJ566" s="0"/>
    </row>
    <row r="567" s="5" customFormat="true" ht="13.8" hidden="false" customHeight="false" outlineLevel="0" collapsed="false">
      <c r="A567" s="294"/>
      <c r="F567" s="2"/>
      <c r="AMH567" s="0"/>
      <c r="AMI567" s="0"/>
      <c r="AMJ567" s="0"/>
    </row>
    <row r="568" s="5" customFormat="true" ht="13.8" hidden="false" customHeight="false" outlineLevel="0" collapsed="false">
      <c r="A568" s="294"/>
      <c r="F568" s="2"/>
      <c r="AMH568" s="0"/>
      <c r="AMI568" s="0"/>
      <c r="AMJ568" s="0"/>
    </row>
    <row r="569" s="5" customFormat="true" ht="13.8" hidden="false" customHeight="false" outlineLevel="0" collapsed="false">
      <c r="A569" s="294"/>
      <c r="F569" s="2"/>
      <c r="AMH569" s="0"/>
      <c r="AMI569" s="0"/>
      <c r="AMJ569" s="0"/>
    </row>
    <row r="570" s="5" customFormat="true" ht="13.8" hidden="false" customHeight="false" outlineLevel="0" collapsed="false">
      <c r="A570" s="294"/>
      <c r="F570" s="2"/>
      <c r="AMH570" s="0"/>
      <c r="AMI570" s="0"/>
      <c r="AMJ570" s="0"/>
    </row>
    <row r="571" s="5" customFormat="true" ht="13.8" hidden="false" customHeight="false" outlineLevel="0" collapsed="false">
      <c r="A571" s="294"/>
      <c r="F571" s="2"/>
      <c r="AMH571" s="0"/>
      <c r="AMI571" s="0"/>
      <c r="AMJ571" s="0"/>
    </row>
    <row r="572" s="5" customFormat="true" ht="13.8" hidden="false" customHeight="false" outlineLevel="0" collapsed="false">
      <c r="A572" s="294"/>
      <c r="F572" s="2"/>
      <c r="AMH572" s="0"/>
      <c r="AMI572" s="0"/>
      <c r="AMJ572" s="0"/>
    </row>
    <row r="573" s="5" customFormat="true" ht="13.8" hidden="false" customHeight="false" outlineLevel="0" collapsed="false">
      <c r="A573" s="294"/>
      <c r="F573" s="2"/>
      <c r="AMH573" s="0"/>
      <c r="AMI573" s="0"/>
      <c r="AMJ573" s="0"/>
    </row>
    <row r="574" s="5" customFormat="true" ht="13.8" hidden="false" customHeight="false" outlineLevel="0" collapsed="false">
      <c r="A574" s="294"/>
      <c r="F574" s="2"/>
      <c r="AMH574" s="0"/>
      <c r="AMI574" s="0"/>
      <c r="AMJ574" s="0"/>
    </row>
    <row r="575" s="5" customFormat="true" ht="13.8" hidden="false" customHeight="false" outlineLevel="0" collapsed="false">
      <c r="A575" s="294"/>
      <c r="F575" s="2"/>
      <c r="AMH575" s="0"/>
      <c r="AMI575" s="0"/>
      <c r="AMJ575" s="0"/>
    </row>
    <row r="576" s="5" customFormat="true" ht="13.8" hidden="false" customHeight="false" outlineLevel="0" collapsed="false">
      <c r="A576" s="294"/>
      <c r="F576" s="2"/>
      <c r="AMH576" s="0"/>
      <c r="AMI576" s="0"/>
      <c r="AMJ576" s="0"/>
    </row>
    <row r="577" s="5" customFormat="true" ht="13.8" hidden="false" customHeight="false" outlineLevel="0" collapsed="false">
      <c r="A577" s="294"/>
      <c r="F577" s="2"/>
      <c r="AMH577" s="0"/>
      <c r="AMI577" s="0"/>
      <c r="AMJ577" s="0"/>
    </row>
    <row r="578" s="5" customFormat="true" ht="13.8" hidden="false" customHeight="false" outlineLevel="0" collapsed="false">
      <c r="A578" s="294"/>
      <c r="F578" s="2"/>
      <c r="AMH578" s="0"/>
      <c r="AMI578" s="0"/>
      <c r="AMJ578" s="0"/>
    </row>
    <row r="579" s="5" customFormat="true" ht="13.8" hidden="false" customHeight="false" outlineLevel="0" collapsed="false">
      <c r="A579" s="294"/>
      <c r="F579" s="2"/>
      <c r="AMH579" s="0"/>
      <c r="AMI579" s="0"/>
      <c r="AMJ579" s="0"/>
    </row>
    <row r="580" s="5" customFormat="true" ht="13.8" hidden="false" customHeight="false" outlineLevel="0" collapsed="false">
      <c r="A580" s="294"/>
      <c r="F580" s="2"/>
      <c r="AMH580" s="0"/>
      <c r="AMI580" s="0"/>
      <c r="AMJ580" s="0"/>
    </row>
    <row r="581" s="5" customFormat="true" ht="13.8" hidden="false" customHeight="false" outlineLevel="0" collapsed="false">
      <c r="A581" s="294"/>
      <c r="F581" s="2"/>
      <c r="AMH581" s="0"/>
      <c r="AMI581" s="0"/>
      <c r="AMJ581" s="0"/>
    </row>
    <row r="582" s="5" customFormat="true" ht="13.8" hidden="false" customHeight="false" outlineLevel="0" collapsed="false">
      <c r="A582" s="294"/>
      <c r="F582" s="2"/>
      <c r="AMH582" s="0"/>
      <c r="AMI582" s="0"/>
      <c r="AMJ582" s="0"/>
    </row>
    <row r="583" s="5" customFormat="true" ht="13.8" hidden="false" customHeight="false" outlineLevel="0" collapsed="false">
      <c r="A583" s="294"/>
      <c r="F583" s="2"/>
      <c r="AMH583" s="0"/>
      <c r="AMI583" s="0"/>
      <c r="AMJ583" s="0"/>
    </row>
    <row r="584" s="5" customFormat="true" ht="13.8" hidden="false" customHeight="false" outlineLevel="0" collapsed="false">
      <c r="A584" s="294"/>
      <c r="F584" s="2"/>
      <c r="AMH584" s="0"/>
      <c r="AMI584" s="0"/>
      <c r="AMJ584" s="0"/>
    </row>
    <row r="585" s="5" customFormat="true" ht="13.8" hidden="false" customHeight="false" outlineLevel="0" collapsed="false">
      <c r="A585" s="294"/>
      <c r="F585" s="2"/>
      <c r="AMH585" s="0"/>
      <c r="AMI585" s="0"/>
      <c r="AMJ585" s="0"/>
    </row>
    <row r="586" s="5" customFormat="true" ht="13.8" hidden="false" customHeight="false" outlineLevel="0" collapsed="false">
      <c r="A586" s="294"/>
      <c r="F586" s="2"/>
      <c r="AMH586" s="0"/>
      <c r="AMI586" s="0"/>
      <c r="AMJ586" s="0"/>
    </row>
    <row r="587" s="5" customFormat="true" ht="13.8" hidden="false" customHeight="false" outlineLevel="0" collapsed="false">
      <c r="A587" s="294"/>
      <c r="F587" s="2"/>
      <c r="AMH587" s="0"/>
      <c r="AMI587" s="0"/>
      <c r="AMJ587" s="0"/>
    </row>
    <row r="588" s="5" customFormat="true" ht="13.8" hidden="false" customHeight="false" outlineLevel="0" collapsed="false">
      <c r="A588" s="294"/>
      <c r="F588" s="2"/>
      <c r="AMH588" s="0"/>
      <c r="AMI588" s="0"/>
      <c r="AMJ588" s="0"/>
    </row>
    <row r="589" s="5" customFormat="true" ht="13.8" hidden="false" customHeight="false" outlineLevel="0" collapsed="false">
      <c r="A589" s="294"/>
      <c r="F589" s="2"/>
      <c r="AMH589" s="0"/>
      <c r="AMI589" s="0"/>
      <c r="AMJ589" s="0"/>
    </row>
    <row r="590" s="5" customFormat="true" ht="13.8" hidden="false" customHeight="false" outlineLevel="0" collapsed="false">
      <c r="A590" s="294"/>
      <c r="F590" s="2"/>
      <c r="AMH590" s="0"/>
      <c r="AMI590" s="0"/>
      <c r="AMJ590" s="0"/>
    </row>
    <row r="591" s="5" customFormat="true" ht="13.8" hidden="false" customHeight="false" outlineLevel="0" collapsed="false">
      <c r="A591" s="294"/>
      <c r="F591" s="2"/>
      <c r="AMH591" s="0"/>
      <c r="AMI591" s="0"/>
      <c r="AMJ591" s="0"/>
    </row>
    <row r="592" s="5" customFormat="true" ht="13.8" hidden="false" customHeight="false" outlineLevel="0" collapsed="false">
      <c r="A592" s="294"/>
      <c r="F592" s="2"/>
      <c r="AMH592" s="0"/>
      <c r="AMI592" s="0"/>
      <c r="AMJ592" s="0"/>
    </row>
    <row r="593" s="5" customFormat="true" ht="13.8" hidden="false" customHeight="false" outlineLevel="0" collapsed="false">
      <c r="A593" s="294"/>
      <c r="F593" s="2"/>
      <c r="AMH593" s="0"/>
      <c r="AMI593" s="0"/>
      <c r="AMJ593" s="0"/>
    </row>
    <row r="594" s="5" customFormat="true" ht="13.8" hidden="false" customHeight="false" outlineLevel="0" collapsed="false">
      <c r="A594" s="294"/>
      <c r="F594" s="2"/>
      <c r="AMH594" s="0"/>
      <c r="AMI594" s="0"/>
      <c r="AMJ594" s="0"/>
    </row>
    <row r="595" s="5" customFormat="true" ht="13.8" hidden="false" customHeight="false" outlineLevel="0" collapsed="false">
      <c r="A595" s="294"/>
      <c r="F595" s="2"/>
      <c r="AMH595" s="0"/>
      <c r="AMI595" s="0"/>
      <c r="AMJ595" s="0"/>
    </row>
    <row r="596" s="5" customFormat="true" ht="13.8" hidden="false" customHeight="false" outlineLevel="0" collapsed="false">
      <c r="A596" s="294"/>
      <c r="F596" s="2"/>
      <c r="AMH596" s="0"/>
      <c r="AMI596" s="0"/>
      <c r="AMJ596" s="0"/>
    </row>
    <row r="597" s="5" customFormat="true" ht="13.8" hidden="false" customHeight="false" outlineLevel="0" collapsed="false">
      <c r="A597" s="294"/>
      <c r="F597" s="2"/>
      <c r="AMH597" s="0"/>
      <c r="AMI597" s="0"/>
      <c r="AMJ597" s="0"/>
    </row>
    <row r="598" s="5" customFormat="true" ht="13.8" hidden="false" customHeight="false" outlineLevel="0" collapsed="false">
      <c r="A598" s="294"/>
      <c r="F598" s="2"/>
      <c r="AMH598" s="0"/>
      <c r="AMI598" s="0"/>
      <c r="AMJ598" s="0"/>
    </row>
    <row r="599" s="5" customFormat="true" ht="13.8" hidden="false" customHeight="false" outlineLevel="0" collapsed="false">
      <c r="A599" s="294"/>
      <c r="F599" s="2"/>
      <c r="AMH599" s="0"/>
      <c r="AMI599" s="0"/>
      <c r="AMJ599" s="0"/>
    </row>
    <row r="600" s="5" customFormat="true" ht="13.8" hidden="false" customHeight="false" outlineLevel="0" collapsed="false">
      <c r="A600" s="294"/>
      <c r="F600" s="2"/>
      <c r="AMH600" s="0"/>
      <c r="AMI600" s="0"/>
      <c r="AMJ600" s="0"/>
    </row>
    <row r="601" s="5" customFormat="true" ht="13.8" hidden="false" customHeight="false" outlineLevel="0" collapsed="false">
      <c r="A601" s="294"/>
      <c r="F601" s="2"/>
      <c r="AMH601" s="0"/>
      <c r="AMI601" s="0"/>
      <c r="AMJ601" s="0"/>
    </row>
    <row r="602" s="5" customFormat="true" ht="13.8" hidden="false" customHeight="false" outlineLevel="0" collapsed="false">
      <c r="A602" s="294"/>
      <c r="F602" s="2"/>
      <c r="AMH602" s="0"/>
      <c r="AMI602" s="0"/>
      <c r="AMJ602" s="0"/>
    </row>
    <row r="603" s="5" customFormat="true" ht="13.8" hidden="false" customHeight="false" outlineLevel="0" collapsed="false">
      <c r="A603" s="294"/>
      <c r="F603" s="2"/>
      <c r="AMH603" s="0"/>
      <c r="AMI603" s="0"/>
      <c r="AMJ603" s="0"/>
    </row>
    <row r="604" s="5" customFormat="true" ht="13.8" hidden="false" customHeight="false" outlineLevel="0" collapsed="false">
      <c r="A604" s="294"/>
      <c r="F604" s="2"/>
      <c r="AMH604" s="0"/>
      <c r="AMI604" s="0"/>
      <c r="AMJ604" s="0"/>
    </row>
    <row r="605" s="5" customFormat="true" ht="13.8" hidden="false" customHeight="false" outlineLevel="0" collapsed="false">
      <c r="A605" s="294"/>
      <c r="F605" s="2"/>
      <c r="AMH605" s="0"/>
      <c r="AMI605" s="0"/>
      <c r="AMJ605" s="0"/>
    </row>
    <row r="606" s="5" customFormat="true" ht="13.8" hidden="false" customHeight="false" outlineLevel="0" collapsed="false">
      <c r="A606" s="294"/>
      <c r="F606" s="2"/>
      <c r="AMH606" s="0"/>
      <c r="AMI606" s="0"/>
      <c r="AMJ606" s="0"/>
    </row>
    <row r="607" s="5" customFormat="true" ht="13.8" hidden="false" customHeight="false" outlineLevel="0" collapsed="false">
      <c r="A607" s="294"/>
      <c r="F607" s="2"/>
      <c r="AMH607" s="0"/>
      <c r="AMI607" s="0"/>
      <c r="AMJ607" s="0"/>
    </row>
    <row r="608" s="5" customFormat="true" ht="13.8" hidden="false" customHeight="false" outlineLevel="0" collapsed="false">
      <c r="A608" s="294"/>
      <c r="F608" s="2"/>
      <c r="AMH608" s="0"/>
      <c r="AMI608" s="0"/>
      <c r="AMJ608" s="0"/>
    </row>
    <row r="609" s="5" customFormat="true" ht="13.8" hidden="false" customHeight="false" outlineLevel="0" collapsed="false">
      <c r="A609" s="294"/>
      <c r="F609" s="2"/>
      <c r="AMH609" s="0"/>
      <c r="AMI609" s="0"/>
      <c r="AMJ609" s="0"/>
    </row>
    <row r="610" s="5" customFormat="true" ht="13.8" hidden="false" customHeight="false" outlineLevel="0" collapsed="false">
      <c r="A610" s="294"/>
      <c r="F610" s="2"/>
      <c r="AMH610" s="0"/>
      <c r="AMI610" s="0"/>
      <c r="AMJ610" s="0"/>
    </row>
    <row r="611" s="5" customFormat="true" ht="13.8" hidden="false" customHeight="false" outlineLevel="0" collapsed="false">
      <c r="A611" s="294"/>
      <c r="F611" s="2"/>
      <c r="AMH611" s="0"/>
      <c r="AMI611" s="0"/>
      <c r="AMJ611" s="0"/>
    </row>
    <row r="612" s="5" customFormat="true" ht="13.8" hidden="false" customHeight="false" outlineLevel="0" collapsed="false">
      <c r="A612" s="294"/>
      <c r="F612" s="2"/>
      <c r="AMH612" s="0"/>
      <c r="AMI612" s="0"/>
      <c r="AMJ612" s="0"/>
    </row>
    <row r="613" s="5" customFormat="true" ht="13.8" hidden="false" customHeight="false" outlineLevel="0" collapsed="false">
      <c r="A613" s="294"/>
      <c r="F613" s="2"/>
      <c r="AMH613" s="0"/>
      <c r="AMI613" s="0"/>
      <c r="AMJ613" s="0"/>
    </row>
    <row r="614" s="5" customFormat="true" ht="13.8" hidden="false" customHeight="false" outlineLevel="0" collapsed="false">
      <c r="A614" s="294"/>
      <c r="F614" s="2"/>
      <c r="AMH614" s="0"/>
      <c r="AMI614" s="0"/>
      <c r="AMJ614" s="0"/>
    </row>
    <row r="615" s="5" customFormat="true" ht="13.8" hidden="false" customHeight="false" outlineLevel="0" collapsed="false">
      <c r="A615" s="294"/>
      <c r="F615" s="2"/>
      <c r="AMH615" s="0"/>
      <c r="AMI615" s="0"/>
      <c r="AMJ615" s="0"/>
    </row>
    <row r="616" s="5" customFormat="true" ht="13.8" hidden="false" customHeight="false" outlineLevel="0" collapsed="false">
      <c r="A616" s="294"/>
      <c r="F616" s="2"/>
      <c r="AMH616" s="0"/>
      <c r="AMI616" s="0"/>
      <c r="AMJ616" s="0"/>
    </row>
    <row r="617" s="5" customFormat="true" ht="13.8" hidden="false" customHeight="false" outlineLevel="0" collapsed="false">
      <c r="A617" s="294"/>
      <c r="F617" s="2"/>
      <c r="AMH617" s="0"/>
      <c r="AMI617" s="0"/>
      <c r="AMJ617" s="0"/>
    </row>
    <row r="618" s="5" customFormat="true" ht="13.8" hidden="false" customHeight="false" outlineLevel="0" collapsed="false">
      <c r="A618" s="294"/>
      <c r="F618" s="2"/>
      <c r="AMH618" s="0"/>
      <c r="AMI618" s="0"/>
      <c r="AMJ618" s="0"/>
    </row>
    <row r="619" s="5" customFormat="true" ht="13.8" hidden="false" customHeight="false" outlineLevel="0" collapsed="false">
      <c r="A619" s="294"/>
      <c r="F619" s="2"/>
      <c r="AMH619" s="0"/>
      <c r="AMI619" s="0"/>
      <c r="AMJ619" s="0"/>
    </row>
    <row r="620" s="5" customFormat="true" ht="13.8" hidden="false" customHeight="false" outlineLevel="0" collapsed="false">
      <c r="A620" s="294"/>
      <c r="F620" s="2"/>
      <c r="AMH620" s="0"/>
      <c r="AMI620" s="0"/>
      <c r="AMJ620" s="0"/>
    </row>
    <row r="621" s="5" customFormat="true" ht="13.8" hidden="false" customHeight="false" outlineLevel="0" collapsed="false">
      <c r="A621" s="294"/>
      <c r="F621" s="2"/>
      <c r="AMH621" s="0"/>
      <c r="AMI621" s="0"/>
      <c r="AMJ621" s="0"/>
    </row>
    <row r="622" s="5" customFormat="true" ht="13.8" hidden="false" customHeight="false" outlineLevel="0" collapsed="false">
      <c r="A622" s="294"/>
      <c r="F622" s="2"/>
      <c r="AMH622" s="0"/>
      <c r="AMI622" s="0"/>
      <c r="AMJ622" s="0"/>
    </row>
    <row r="623" s="5" customFormat="true" ht="13.8" hidden="false" customHeight="false" outlineLevel="0" collapsed="false">
      <c r="A623" s="294"/>
      <c r="F623" s="2"/>
      <c r="AMH623" s="0"/>
      <c r="AMI623" s="0"/>
      <c r="AMJ623" s="0"/>
    </row>
    <row r="624" s="5" customFormat="true" ht="13.8" hidden="false" customHeight="false" outlineLevel="0" collapsed="false">
      <c r="A624" s="294"/>
      <c r="F624" s="2"/>
      <c r="AMH624" s="0"/>
      <c r="AMI624" s="0"/>
      <c r="AMJ624" s="0"/>
    </row>
    <row r="625" s="5" customFormat="true" ht="13.8" hidden="false" customHeight="false" outlineLevel="0" collapsed="false">
      <c r="A625" s="294"/>
      <c r="F625" s="2"/>
      <c r="AMH625" s="0"/>
      <c r="AMI625" s="0"/>
      <c r="AMJ625" s="0"/>
    </row>
    <row r="626" s="5" customFormat="true" ht="13.8" hidden="false" customHeight="false" outlineLevel="0" collapsed="false">
      <c r="A626" s="294"/>
      <c r="F626" s="2"/>
      <c r="AMH626" s="0"/>
      <c r="AMI626" s="0"/>
      <c r="AMJ626" s="0"/>
    </row>
    <row r="627" s="5" customFormat="true" ht="13.8" hidden="false" customHeight="false" outlineLevel="0" collapsed="false">
      <c r="A627" s="294"/>
      <c r="F627" s="2"/>
      <c r="AMH627" s="0"/>
      <c r="AMI627" s="0"/>
      <c r="AMJ627" s="0"/>
    </row>
    <row r="628" s="5" customFormat="true" ht="13.8" hidden="false" customHeight="false" outlineLevel="0" collapsed="false">
      <c r="A628" s="294"/>
      <c r="F628" s="2"/>
      <c r="AMH628" s="0"/>
      <c r="AMI628" s="0"/>
      <c r="AMJ628" s="0"/>
    </row>
    <row r="629" s="5" customFormat="true" ht="13.8" hidden="false" customHeight="false" outlineLevel="0" collapsed="false">
      <c r="A629" s="294"/>
      <c r="F629" s="2"/>
      <c r="AMH629" s="0"/>
      <c r="AMI629" s="0"/>
      <c r="AMJ629" s="0"/>
    </row>
    <row r="630" s="5" customFormat="true" ht="13.8" hidden="false" customHeight="false" outlineLevel="0" collapsed="false">
      <c r="A630" s="294"/>
      <c r="F630" s="2"/>
      <c r="AMH630" s="0"/>
      <c r="AMI630" s="0"/>
      <c r="AMJ630" s="0"/>
    </row>
    <row r="631" s="5" customFormat="true" ht="13.8" hidden="false" customHeight="false" outlineLevel="0" collapsed="false">
      <c r="A631" s="294"/>
      <c r="F631" s="2"/>
      <c r="AMH631" s="0"/>
      <c r="AMI631" s="0"/>
      <c r="AMJ631" s="0"/>
    </row>
    <row r="632" s="5" customFormat="true" ht="13.8" hidden="false" customHeight="false" outlineLevel="0" collapsed="false">
      <c r="A632" s="294"/>
      <c r="F632" s="2"/>
      <c r="AMH632" s="0"/>
      <c r="AMI632" s="0"/>
      <c r="AMJ632" s="0"/>
    </row>
    <row r="633" s="5" customFormat="true" ht="13.8" hidden="false" customHeight="false" outlineLevel="0" collapsed="false">
      <c r="A633" s="294"/>
      <c r="F633" s="2"/>
      <c r="AMH633" s="0"/>
      <c r="AMI633" s="0"/>
      <c r="AMJ633" s="0"/>
    </row>
    <row r="634" s="5" customFormat="true" ht="13.8" hidden="false" customHeight="false" outlineLevel="0" collapsed="false">
      <c r="A634" s="294"/>
      <c r="F634" s="2"/>
      <c r="AMH634" s="0"/>
      <c r="AMI634" s="0"/>
      <c r="AMJ634" s="0"/>
    </row>
    <row r="635" s="5" customFormat="true" ht="13.8" hidden="false" customHeight="false" outlineLevel="0" collapsed="false">
      <c r="A635" s="294"/>
      <c r="F635" s="2"/>
      <c r="AMH635" s="0"/>
      <c r="AMI635" s="0"/>
      <c r="AMJ635" s="0"/>
    </row>
    <row r="636" s="5" customFormat="true" ht="13.8" hidden="false" customHeight="false" outlineLevel="0" collapsed="false">
      <c r="A636" s="294"/>
      <c r="F636" s="2"/>
      <c r="AMH636" s="0"/>
      <c r="AMI636" s="0"/>
      <c r="AMJ636" s="0"/>
    </row>
    <row r="637" s="5" customFormat="true" ht="13.8" hidden="false" customHeight="false" outlineLevel="0" collapsed="false">
      <c r="A637" s="294"/>
      <c r="F637" s="2"/>
      <c r="AMH637" s="0"/>
      <c r="AMI637" s="0"/>
      <c r="AMJ637" s="0"/>
    </row>
    <row r="638" s="5" customFormat="true" ht="13.8" hidden="false" customHeight="false" outlineLevel="0" collapsed="false">
      <c r="A638" s="294"/>
      <c r="F638" s="2"/>
      <c r="AMH638" s="0"/>
      <c r="AMI638" s="0"/>
      <c r="AMJ638" s="0"/>
    </row>
    <row r="639" s="5" customFormat="true" ht="13.8" hidden="false" customHeight="false" outlineLevel="0" collapsed="false">
      <c r="A639" s="294"/>
      <c r="F639" s="2"/>
      <c r="AMH639" s="0"/>
      <c r="AMI639" s="0"/>
      <c r="AMJ639" s="0"/>
    </row>
    <row r="640" s="5" customFormat="true" ht="13.8" hidden="false" customHeight="false" outlineLevel="0" collapsed="false">
      <c r="A640" s="294"/>
      <c r="F640" s="2"/>
      <c r="AMH640" s="0"/>
      <c r="AMI640" s="0"/>
      <c r="AMJ640" s="0"/>
    </row>
    <row r="641" s="5" customFormat="true" ht="13.8" hidden="false" customHeight="false" outlineLevel="0" collapsed="false">
      <c r="A641" s="294"/>
      <c r="F641" s="2"/>
      <c r="AMH641" s="0"/>
      <c r="AMI641" s="0"/>
      <c r="AMJ641" s="0"/>
    </row>
    <row r="642" s="5" customFormat="true" ht="13.8" hidden="false" customHeight="false" outlineLevel="0" collapsed="false">
      <c r="A642" s="294"/>
      <c r="F642" s="2"/>
      <c r="AMH642" s="0"/>
      <c r="AMI642" s="0"/>
      <c r="AMJ642" s="0"/>
    </row>
    <row r="643" s="5" customFormat="true" ht="13.8" hidden="false" customHeight="false" outlineLevel="0" collapsed="false">
      <c r="A643" s="294"/>
      <c r="F643" s="2"/>
      <c r="AMH643" s="0"/>
      <c r="AMI643" s="0"/>
      <c r="AMJ643" s="0"/>
    </row>
    <row r="644" s="5" customFormat="true" ht="13.8" hidden="false" customHeight="false" outlineLevel="0" collapsed="false">
      <c r="A644" s="294"/>
      <c r="F644" s="2"/>
      <c r="AMH644" s="0"/>
      <c r="AMI644" s="0"/>
      <c r="AMJ644" s="0"/>
    </row>
    <row r="645" s="5" customFormat="true" ht="13.8" hidden="false" customHeight="false" outlineLevel="0" collapsed="false">
      <c r="A645" s="294"/>
      <c r="F645" s="2"/>
      <c r="AMH645" s="0"/>
      <c r="AMI645" s="0"/>
      <c r="AMJ645" s="0"/>
    </row>
    <row r="646" s="5" customFormat="true" ht="13.8" hidden="false" customHeight="false" outlineLevel="0" collapsed="false">
      <c r="A646" s="294"/>
      <c r="F646" s="2"/>
      <c r="AMH646" s="0"/>
      <c r="AMI646" s="0"/>
      <c r="AMJ646" s="0"/>
    </row>
    <row r="647" s="5" customFormat="true" ht="13.8" hidden="false" customHeight="false" outlineLevel="0" collapsed="false">
      <c r="A647" s="294"/>
      <c r="F647" s="2"/>
      <c r="AMH647" s="0"/>
      <c r="AMI647" s="0"/>
      <c r="AMJ647" s="0"/>
    </row>
    <row r="648" s="5" customFormat="true" ht="13.8" hidden="false" customHeight="false" outlineLevel="0" collapsed="false">
      <c r="A648" s="294"/>
      <c r="F648" s="2"/>
      <c r="AMH648" s="0"/>
      <c r="AMI648" s="0"/>
      <c r="AMJ648" s="0"/>
    </row>
    <row r="649" s="5" customFormat="true" ht="13.8" hidden="false" customHeight="false" outlineLevel="0" collapsed="false">
      <c r="A649" s="294"/>
      <c r="F649" s="2"/>
      <c r="AMH649" s="0"/>
      <c r="AMI649" s="0"/>
      <c r="AMJ649" s="0"/>
    </row>
    <row r="650" s="5" customFormat="true" ht="13.8" hidden="false" customHeight="false" outlineLevel="0" collapsed="false">
      <c r="A650" s="294"/>
      <c r="F650" s="2"/>
      <c r="AMH650" s="0"/>
      <c r="AMI650" s="0"/>
      <c r="AMJ650" s="0"/>
    </row>
    <row r="651" s="5" customFormat="true" ht="13.8" hidden="false" customHeight="false" outlineLevel="0" collapsed="false">
      <c r="A651" s="294"/>
      <c r="F651" s="2"/>
      <c r="AMH651" s="0"/>
      <c r="AMI651" s="0"/>
      <c r="AMJ651" s="0"/>
    </row>
    <row r="652" s="5" customFormat="true" ht="13.8" hidden="false" customHeight="false" outlineLevel="0" collapsed="false">
      <c r="A652" s="294"/>
      <c r="F652" s="2"/>
      <c r="AMH652" s="0"/>
      <c r="AMI652" s="0"/>
      <c r="AMJ652" s="0"/>
    </row>
    <row r="653" s="5" customFormat="true" ht="13.8" hidden="false" customHeight="false" outlineLevel="0" collapsed="false">
      <c r="A653" s="294"/>
      <c r="F653" s="2"/>
      <c r="AMH653" s="0"/>
      <c r="AMI653" s="0"/>
      <c r="AMJ653" s="0"/>
    </row>
    <row r="654" s="5" customFormat="true" ht="13.8" hidden="false" customHeight="false" outlineLevel="0" collapsed="false">
      <c r="A654" s="294"/>
      <c r="F654" s="2"/>
      <c r="AMH654" s="0"/>
      <c r="AMI654" s="0"/>
      <c r="AMJ654" s="0"/>
    </row>
    <row r="655" s="5" customFormat="true" ht="13.8" hidden="false" customHeight="false" outlineLevel="0" collapsed="false">
      <c r="A655" s="294"/>
      <c r="F655" s="2"/>
      <c r="AMH655" s="0"/>
      <c r="AMI655" s="0"/>
      <c r="AMJ655" s="0"/>
    </row>
    <row r="656" s="5" customFormat="true" ht="13.8" hidden="false" customHeight="false" outlineLevel="0" collapsed="false">
      <c r="A656" s="294"/>
      <c r="F656" s="2"/>
      <c r="AMH656" s="0"/>
      <c r="AMI656" s="0"/>
      <c r="AMJ656" s="0"/>
    </row>
    <row r="657" s="5" customFormat="true" ht="13.8" hidden="false" customHeight="false" outlineLevel="0" collapsed="false">
      <c r="A657" s="294"/>
      <c r="F657" s="2"/>
      <c r="AMH657" s="0"/>
      <c r="AMI657" s="0"/>
      <c r="AMJ657" s="0"/>
    </row>
    <row r="658" s="5" customFormat="true" ht="13.8" hidden="false" customHeight="false" outlineLevel="0" collapsed="false">
      <c r="A658" s="294"/>
      <c r="F658" s="2"/>
      <c r="AMH658" s="0"/>
      <c r="AMI658" s="0"/>
      <c r="AMJ658" s="0"/>
    </row>
    <row r="659" s="5" customFormat="true" ht="13.8" hidden="false" customHeight="false" outlineLevel="0" collapsed="false">
      <c r="A659" s="294"/>
      <c r="F659" s="2"/>
      <c r="AMH659" s="0"/>
      <c r="AMI659" s="0"/>
      <c r="AMJ659" s="0"/>
    </row>
    <row r="660" s="5" customFormat="true" ht="13.8" hidden="false" customHeight="false" outlineLevel="0" collapsed="false">
      <c r="A660" s="294"/>
      <c r="F660" s="2"/>
      <c r="AMH660" s="0"/>
      <c r="AMI660" s="0"/>
      <c r="AMJ660" s="0"/>
    </row>
    <row r="661" s="5" customFormat="true" ht="13.8" hidden="false" customHeight="false" outlineLevel="0" collapsed="false">
      <c r="A661" s="294"/>
      <c r="F661" s="2"/>
      <c r="AMH661" s="0"/>
      <c r="AMI661" s="0"/>
      <c r="AMJ661" s="0"/>
    </row>
    <row r="662" s="5" customFormat="true" ht="13.8" hidden="false" customHeight="false" outlineLevel="0" collapsed="false">
      <c r="A662" s="294"/>
      <c r="F662" s="2"/>
      <c r="AMH662" s="0"/>
      <c r="AMI662" s="0"/>
      <c r="AMJ662" s="0"/>
    </row>
    <row r="663" s="5" customFormat="true" ht="13.8" hidden="false" customHeight="false" outlineLevel="0" collapsed="false">
      <c r="A663" s="294"/>
      <c r="F663" s="2"/>
      <c r="AMH663" s="0"/>
      <c r="AMI663" s="0"/>
      <c r="AMJ663" s="0"/>
    </row>
    <row r="664" s="5" customFormat="true" ht="13.8" hidden="false" customHeight="false" outlineLevel="0" collapsed="false">
      <c r="A664" s="294"/>
      <c r="F664" s="2"/>
      <c r="AMH664" s="0"/>
      <c r="AMI664" s="0"/>
      <c r="AMJ664" s="0"/>
    </row>
    <row r="665" s="5" customFormat="true" ht="13.8" hidden="false" customHeight="false" outlineLevel="0" collapsed="false">
      <c r="A665" s="294"/>
      <c r="F665" s="2"/>
      <c r="AMH665" s="0"/>
      <c r="AMI665" s="0"/>
      <c r="AMJ665" s="0"/>
    </row>
    <row r="666" s="5" customFormat="true" ht="13.8" hidden="false" customHeight="false" outlineLevel="0" collapsed="false">
      <c r="A666" s="294"/>
      <c r="F666" s="2"/>
      <c r="AMH666" s="0"/>
      <c r="AMI666" s="0"/>
      <c r="AMJ666" s="0"/>
    </row>
    <row r="667" s="5" customFormat="true" ht="13.8" hidden="false" customHeight="false" outlineLevel="0" collapsed="false">
      <c r="A667" s="294"/>
      <c r="F667" s="2"/>
      <c r="AMH667" s="0"/>
      <c r="AMI667" s="0"/>
      <c r="AMJ667" s="0"/>
    </row>
    <row r="668" s="5" customFormat="true" ht="13.8" hidden="false" customHeight="false" outlineLevel="0" collapsed="false">
      <c r="A668" s="294"/>
      <c r="F668" s="2"/>
      <c r="AMH668" s="0"/>
      <c r="AMI668" s="0"/>
      <c r="AMJ668" s="0"/>
    </row>
    <row r="669" s="5" customFormat="true" ht="13.8" hidden="false" customHeight="false" outlineLevel="0" collapsed="false">
      <c r="A669" s="294"/>
      <c r="F669" s="2"/>
      <c r="AMH669" s="0"/>
      <c r="AMI669" s="0"/>
      <c r="AMJ669" s="0"/>
    </row>
    <row r="670" s="5" customFormat="true" ht="13.8" hidden="false" customHeight="false" outlineLevel="0" collapsed="false">
      <c r="A670" s="294"/>
      <c r="F670" s="2"/>
      <c r="AMH670" s="0"/>
      <c r="AMI670" s="0"/>
      <c r="AMJ670" s="0"/>
    </row>
    <row r="671" s="5" customFormat="true" ht="13.8" hidden="false" customHeight="false" outlineLevel="0" collapsed="false">
      <c r="A671" s="294"/>
      <c r="F671" s="2"/>
      <c r="AMH671" s="0"/>
      <c r="AMI671" s="0"/>
      <c r="AMJ671" s="0"/>
    </row>
    <row r="672" s="5" customFormat="true" ht="13.8" hidden="false" customHeight="false" outlineLevel="0" collapsed="false">
      <c r="A672" s="294"/>
      <c r="F672" s="2"/>
      <c r="AMH672" s="0"/>
      <c r="AMI672" s="0"/>
      <c r="AMJ672" s="0"/>
    </row>
    <row r="673" s="5" customFormat="true" ht="13.8" hidden="false" customHeight="false" outlineLevel="0" collapsed="false">
      <c r="A673" s="294"/>
      <c r="F673" s="2"/>
      <c r="AMH673" s="0"/>
      <c r="AMI673" s="0"/>
      <c r="AMJ673" s="0"/>
    </row>
    <row r="674" s="5" customFormat="true" ht="13.8" hidden="false" customHeight="false" outlineLevel="0" collapsed="false">
      <c r="A674" s="294"/>
      <c r="F674" s="2"/>
      <c r="AMH674" s="0"/>
      <c r="AMI674" s="0"/>
      <c r="AMJ674" s="0"/>
    </row>
    <row r="675" s="5" customFormat="true" ht="13.8" hidden="false" customHeight="false" outlineLevel="0" collapsed="false">
      <c r="A675" s="294"/>
      <c r="F675" s="2"/>
      <c r="AMH675" s="0"/>
      <c r="AMI675" s="0"/>
      <c r="AMJ675" s="0"/>
    </row>
    <row r="676" s="5" customFormat="true" ht="13.8" hidden="false" customHeight="false" outlineLevel="0" collapsed="false">
      <c r="A676" s="294"/>
      <c r="F676" s="2"/>
      <c r="AMH676" s="0"/>
      <c r="AMI676" s="0"/>
      <c r="AMJ676" s="0"/>
    </row>
    <row r="677" s="5" customFormat="true" ht="13.8" hidden="false" customHeight="false" outlineLevel="0" collapsed="false">
      <c r="A677" s="294"/>
      <c r="F677" s="2"/>
      <c r="AMH677" s="0"/>
      <c r="AMI677" s="0"/>
      <c r="AMJ677" s="0"/>
    </row>
    <row r="678" s="5" customFormat="true" ht="13.8" hidden="false" customHeight="false" outlineLevel="0" collapsed="false">
      <c r="A678" s="294"/>
      <c r="F678" s="2"/>
      <c r="AMH678" s="0"/>
      <c r="AMI678" s="0"/>
      <c r="AMJ678" s="0"/>
    </row>
    <row r="679" s="5" customFormat="true" ht="13.8" hidden="false" customHeight="false" outlineLevel="0" collapsed="false">
      <c r="A679" s="294"/>
      <c r="F679" s="2"/>
      <c r="AMH679" s="0"/>
      <c r="AMI679" s="0"/>
      <c r="AMJ679" s="0"/>
    </row>
    <row r="680" s="5" customFormat="true" ht="13.8" hidden="false" customHeight="false" outlineLevel="0" collapsed="false">
      <c r="A680" s="294"/>
      <c r="F680" s="2"/>
      <c r="AMH680" s="0"/>
      <c r="AMI680" s="0"/>
      <c r="AMJ680" s="0"/>
    </row>
    <row r="681" s="5" customFormat="true" ht="13.8" hidden="false" customHeight="false" outlineLevel="0" collapsed="false">
      <c r="A681" s="294"/>
      <c r="F681" s="2"/>
      <c r="AMH681" s="0"/>
      <c r="AMI681" s="0"/>
      <c r="AMJ681" s="0"/>
    </row>
    <row r="682" s="5" customFormat="true" ht="13.8" hidden="false" customHeight="false" outlineLevel="0" collapsed="false">
      <c r="A682" s="294"/>
      <c r="F682" s="2"/>
      <c r="AMH682" s="0"/>
      <c r="AMI682" s="0"/>
      <c r="AMJ682" s="0"/>
    </row>
    <row r="683" s="5" customFormat="true" ht="13.8" hidden="false" customHeight="false" outlineLevel="0" collapsed="false">
      <c r="A683" s="294"/>
      <c r="F683" s="2"/>
      <c r="AMH683" s="0"/>
      <c r="AMI683" s="0"/>
      <c r="AMJ683" s="0"/>
    </row>
    <row r="684" s="5" customFormat="true" ht="13.8" hidden="false" customHeight="false" outlineLevel="0" collapsed="false">
      <c r="A684" s="294"/>
      <c r="F684" s="2"/>
      <c r="AMH684" s="0"/>
      <c r="AMI684" s="0"/>
      <c r="AMJ684" s="0"/>
    </row>
    <row r="685" s="5" customFormat="true" ht="13.8" hidden="false" customHeight="false" outlineLevel="0" collapsed="false">
      <c r="A685" s="294"/>
      <c r="F685" s="2"/>
      <c r="AMH685" s="0"/>
      <c r="AMI685" s="0"/>
      <c r="AMJ685" s="0"/>
    </row>
    <row r="686" s="5" customFormat="true" ht="13.8" hidden="false" customHeight="false" outlineLevel="0" collapsed="false">
      <c r="A686" s="294"/>
      <c r="F686" s="2"/>
      <c r="AMH686" s="0"/>
      <c r="AMI686" s="0"/>
      <c r="AMJ686" s="0"/>
    </row>
    <row r="687" s="5" customFormat="true" ht="13.8" hidden="false" customHeight="false" outlineLevel="0" collapsed="false">
      <c r="A687" s="294"/>
      <c r="F687" s="2"/>
      <c r="AMH687" s="0"/>
      <c r="AMI687" s="0"/>
      <c r="AMJ687" s="0"/>
    </row>
    <row r="688" s="5" customFormat="true" ht="13.8" hidden="false" customHeight="false" outlineLevel="0" collapsed="false">
      <c r="A688" s="294"/>
      <c r="F688" s="2"/>
      <c r="AMH688" s="0"/>
      <c r="AMI688" s="0"/>
      <c r="AMJ688" s="0"/>
    </row>
    <row r="689" s="5" customFormat="true" ht="13.8" hidden="false" customHeight="false" outlineLevel="0" collapsed="false">
      <c r="A689" s="294"/>
      <c r="F689" s="2"/>
      <c r="AMH689" s="0"/>
      <c r="AMI689" s="0"/>
      <c r="AMJ689" s="0"/>
    </row>
    <row r="690" s="5" customFormat="true" ht="13.8" hidden="false" customHeight="false" outlineLevel="0" collapsed="false">
      <c r="A690" s="294"/>
      <c r="F690" s="2"/>
      <c r="AMH690" s="0"/>
      <c r="AMI690" s="0"/>
      <c r="AMJ690" s="0"/>
    </row>
    <row r="691" s="5" customFormat="true" ht="13.8" hidden="false" customHeight="false" outlineLevel="0" collapsed="false">
      <c r="A691" s="294"/>
      <c r="F691" s="2"/>
      <c r="AMH691" s="0"/>
      <c r="AMI691" s="0"/>
      <c r="AMJ691" s="0"/>
    </row>
    <row r="692" s="5" customFormat="true" ht="13.8" hidden="false" customHeight="false" outlineLevel="0" collapsed="false">
      <c r="A692" s="294"/>
      <c r="F692" s="2"/>
      <c r="AMH692" s="0"/>
      <c r="AMI692" s="0"/>
      <c r="AMJ692" s="0"/>
    </row>
    <row r="693" s="5" customFormat="true" ht="13.8" hidden="false" customHeight="false" outlineLevel="0" collapsed="false">
      <c r="A693" s="294"/>
      <c r="F693" s="2"/>
      <c r="AMH693" s="0"/>
      <c r="AMI693" s="0"/>
      <c r="AMJ693" s="0"/>
    </row>
    <row r="694" s="5" customFormat="true" ht="13.8" hidden="false" customHeight="false" outlineLevel="0" collapsed="false">
      <c r="A694" s="294"/>
      <c r="F694" s="2"/>
      <c r="AMH694" s="0"/>
      <c r="AMI694" s="0"/>
      <c r="AMJ694" s="0"/>
    </row>
    <row r="695" s="5" customFormat="true" ht="13.8" hidden="false" customHeight="false" outlineLevel="0" collapsed="false">
      <c r="A695" s="294"/>
      <c r="F695" s="2"/>
      <c r="AMH695" s="0"/>
      <c r="AMI695" s="0"/>
      <c r="AMJ695" s="0"/>
    </row>
    <row r="696" s="5" customFormat="true" ht="13.8" hidden="false" customHeight="false" outlineLevel="0" collapsed="false">
      <c r="A696" s="294"/>
      <c r="F696" s="2"/>
      <c r="AMH696" s="0"/>
      <c r="AMI696" s="0"/>
      <c r="AMJ696" s="0"/>
    </row>
    <row r="697" s="5" customFormat="true" ht="13.8" hidden="false" customHeight="false" outlineLevel="0" collapsed="false">
      <c r="A697" s="294"/>
      <c r="F697" s="2"/>
      <c r="AMH697" s="0"/>
      <c r="AMI697" s="0"/>
      <c r="AMJ697" s="0"/>
    </row>
    <row r="698" s="5" customFormat="true" ht="13.8" hidden="false" customHeight="false" outlineLevel="0" collapsed="false">
      <c r="A698" s="294"/>
      <c r="F698" s="2"/>
      <c r="AMH698" s="0"/>
      <c r="AMI698" s="0"/>
      <c r="AMJ698" s="0"/>
    </row>
    <row r="699" s="5" customFormat="true" ht="13.8" hidden="false" customHeight="false" outlineLevel="0" collapsed="false">
      <c r="A699" s="294"/>
      <c r="F699" s="2"/>
      <c r="AMH699" s="0"/>
      <c r="AMI699" s="0"/>
      <c r="AMJ699" s="0"/>
    </row>
    <row r="700" s="5" customFormat="true" ht="13.8" hidden="false" customHeight="false" outlineLevel="0" collapsed="false">
      <c r="A700" s="294"/>
      <c r="F700" s="2"/>
      <c r="AMH700" s="0"/>
      <c r="AMI700" s="0"/>
      <c r="AMJ700" s="0"/>
    </row>
    <row r="701" s="5" customFormat="true" ht="13.8" hidden="false" customHeight="false" outlineLevel="0" collapsed="false">
      <c r="A701" s="294"/>
      <c r="F701" s="2"/>
      <c r="AMH701" s="0"/>
      <c r="AMI701" s="0"/>
      <c r="AMJ701" s="0"/>
    </row>
    <row r="702" s="5" customFormat="true" ht="13.8" hidden="false" customHeight="false" outlineLevel="0" collapsed="false">
      <c r="A702" s="294"/>
      <c r="F702" s="2"/>
      <c r="AMH702" s="0"/>
      <c r="AMI702" s="0"/>
      <c r="AMJ702" s="0"/>
    </row>
    <row r="703" s="5" customFormat="true" ht="13.8" hidden="false" customHeight="false" outlineLevel="0" collapsed="false">
      <c r="A703" s="294"/>
      <c r="F703" s="2"/>
      <c r="AMH703" s="0"/>
      <c r="AMI703" s="0"/>
      <c r="AMJ703" s="0"/>
    </row>
    <row r="704" s="5" customFormat="true" ht="13.8" hidden="false" customHeight="false" outlineLevel="0" collapsed="false">
      <c r="A704" s="294"/>
      <c r="F704" s="2"/>
      <c r="AMH704" s="0"/>
      <c r="AMI704" s="0"/>
      <c r="AMJ704" s="0"/>
    </row>
    <row r="705" s="5" customFormat="true" ht="13.8" hidden="false" customHeight="false" outlineLevel="0" collapsed="false">
      <c r="A705" s="294"/>
      <c r="F705" s="2"/>
      <c r="AMH705" s="0"/>
      <c r="AMI705" s="0"/>
      <c r="AMJ705" s="0"/>
    </row>
    <row r="706" s="5" customFormat="true" ht="13.8" hidden="false" customHeight="false" outlineLevel="0" collapsed="false">
      <c r="A706" s="294"/>
      <c r="F706" s="2"/>
      <c r="AMH706" s="0"/>
      <c r="AMI706" s="0"/>
      <c r="AMJ706" s="0"/>
    </row>
    <row r="707" s="5" customFormat="true" ht="13.8" hidden="false" customHeight="false" outlineLevel="0" collapsed="false">
      <c r="A707" s="294"/>
      <c r="F707" s="2"/>
      <c r="AMH707" s="0"/>
      <c r="AMI707" s="0"/>
      <c r="AMJ707" s="0"/>
    </row>
    <row r="708" s="5" customFormat="true" ht="13.8" hidden="false" customHeight="false" outlineLevel="0" collapsed="false">
      <c r="A708" s="294"/>
      <c r="F708" s="2"/>
      <c r="AMH708" s="0"/>
      <c r="AMI708" s="0"/>
      <c r="AMJ708" s="0"/>
    </row>
    <row r="709" s="5" customFormat="true" ht="13.8" hidden="false" customHeight="false" outlineLevel="0" collapsed="false">
      <c r="A709" s="294"/>
      <c r="F709" s="2"/>
      <c r="AMH709" s="0"/>
      <c r="AMI709" s="0"/>
      <c r="AMJ709" s="0"/>
    </row>
    <row r="710" s="5" customFormat="true" ht="13.8" hidden="false" customHeight="false" outlineLevel="0" collapsed="false">
      <c r="A710" s="294"/>
      <c r="F710" s="2"/>
      <c r="AMH710" s="0"/>
      <c r="AMI710" s="0"/>
      <c r="AMJ710" s="0"/>
    </row>
    <row r="711" s="5" customFormat="true" ht="13.8" hidden="false" customHeight="false" outlineLevel="0" collapsed="false">
      <c r="A711" s="294"/>
      <c r="F711" s="2"/>
      <c r="AMH711" s="0"/>
      <c r="AMI711" s="0"/>
      <c r="AMJ711" s="0"/>
    </row>
    <row r="712" s="5" customFormat="true" ht="13.8" hidden="false" customHeight="false" outlineLevel="0" collapsed="false">
      <c r="A712" s="294"/>
      <c r="F712" s="2"/>
      <c r="AMH712" s="0"/>
      <c r="AMI712" s="0"/>
      <c r="AMJ712" s="0"/>
    </row>
    <row r="713" s="5" customFormat="true" ht="13.8" hidden="false" customHeight="false" outlineLevel="0" collapsed="false">
      <c r="A713" s="294"/>
      <c r="F713" s="2"/>
      <c r="AMH713" s="0"/>
      <c r="AMI713" s="0"/>
      <c r="AMJ713" s="0"/>
    </row>
    <row r="714" s="5" customFormat="true" ht="13.8" hidden="false" customHeight="false" outlineLevel="0" collapsed="false">
      <c r="A714" s="294"/>
      <c r="F714" s="2"/>
      <c r="AMH714" s="0"/>
      <c r="AMI714" s="0"/>
      <c r="AMJ714" s="0"/>
    </row>
    <row r="715" s="5" customFormat="true" ht="13.8" hidden="false" customHeight="false" outlineLevel="0" collapsed="false">
      <c r="A715" s="294"/>
      <c r="F715" s="2"/>
      <c r="AMH715" s="0"/>
      <c r="AMI715" s="0"/>
      <c r="AMJ715" s="0"/>
    </row>
    <row r="716" s="5" customFormat="true" ht="13.8" hidden="false" customHeight="false" outlineLevel="0" collapsed="false">
      <c r="A716" s="294"/>
      <c r="F716" s="2"/>
      <c r="AMH716" s="0"/>
      <c r="AMI716" s="0"/>
      <c r="AMJ716" s="0"/>
    </row>
    <row r="717" s="5" customFormat="true" ht="13.8" hidden="false" customHeight="false" outlineLevel="0" collapsed="false">
      <c r="A717" s="294"/>
      <c r="F717" s="2"/>
      <c r="AMH717" s="0"/>
      <c r="AMI717" s="0"/>
      <c r="AMJ717" s="0"/>
    </row>
    <row r="718" s="5" customFormat="true" ht="13.8" hidden="false" customHeight="false" outlineLevel="0" collapsed="false">
      <c r="A718" s="294"/>
      <c r="F718" s="2"/>
      <c r="AMH718" s="0"/>
      <c r="AMI718" s="0"/>
      <c r="AMJ718" s="0"/>
    </row>
    <row r="719" s="5" customFormat="true" ht="13.8" hidden="false" customHeight="false" outlineLevel="0" collapsed="false">
      <c r="A719" s="294"/>
      <c r="F719" s="2"/>
      <c r="AMH719" s="0"/>
      <c r="AMI719" s="0"/>
      <c r="AMJ719" s="0"/>
    </row>
    <row r="720" s="5" customFormat="true" ht="13.8" hidden="false" customHeight="false" outlineLevel="0" collapsed="false">
      <c r="A720" s="294"/>
      <c r="F720" s="2"/>
      <c r="AMH720" s="0"/>
      <c r="AMI720" s="0"/>
      <c r="AMJ720" s="0"/>
    </row>
    <row r="721" s="5" customFormat="true" ht="13.8" hidden="false" customHeight="false" outlineLevel="0" collapsed="false">
      <c r="A721" s="294"/>
      <c r="F721" s="2"/>
      <c r="AMH721" s="0"/>
      <c r="AMI721" s="0"/>
      <c r="AMJ721" s="0"/>
    </row>
    <row r="722" s="5" customFormat="true" ht="13.8" hidden="false" customHeight="false" outlineLevel="0" collapsed="false">
      <c r="A722" s="294"/>
      <c r="F722" s="2"/>
      <c r="AMH722" s="0"/>
      <c r="AMI722" s="0"/>
      <c r="AMJ722" s="0"/>
    </row>
    <row r="723" s="5" customFormat="true" ht="13.8" hidden="false" customHeight="false" outlineLevel="0" collapsed="false">
      <c r="A723" s="294"/>
      <c r="F723" s="2"/>
      <c r="AMH723" s="0"/>
      <c r="AMI723" s="0"/>
      <c r="AMJ723" s="0"/>
    </row>
    <row r="724" s="5" customFormat="true" ht="13.8" hidden="false" customHeight="false" outlineLevel="0" collapsed="false">
      <c r="A724" s="294"/>
      <c r="F724" s="2"/>
      <c r="AMH724" s="0"/>
      <c r="AMI724" s="0"/>
      <c r="AMJ724" s="0"/>
    </row>
    <row r="725" s="5" customFormat="true" ht="13.8" hidden="false" customHeight="false" outlineLevel="0" collapsed="false">
      <c r="A725" s="294"/>
      <c r="F725" s="2"/>
      <c r="AMH725" s="0"/>
      <c r="AMI725" s="0"/>
      <c r="AMJ725" s="0"/>
    </row>
    <row r="726" s="5" customFormat="true" ht="13.8" hidden="false" customHeight="false" outlineLevel="0" collapsed="false">
      <c r="A726" s="294"/>
      <c r="F726" s="2"/>
      <c r="AMH726" s="0"/>
      <c r="AMI726" s="0"/>
      <c r="AMJ726" s="0"/>
    </row>
    <row r="727" s="5" customFormat="true" ht="13.8" hidden="false" customHeight="false" outlineLevel="0" collapsed="false">
      <c r="A727" s="294"/>
      <c r="F727" s="2"/>
      <c r="AMH727" s="0"/>
      <c r="AMI727" s="0"/>
      <c r="AMJ727" s="0"/>
    </row>
    <row r="728" s="5" customFormat="true" ht="13.8" hidden="false" customHeight="false" outlineLevel="0" collapsed="false">
      <c r="A728" s="294"/>
      <c r="F728" s="2"/>
      <c r="AMH728" s="0"/>
      <c r="AMI728" s="0"/>
      <c r="AMJ728" s="0"/>
    </row>
    <row r="729" s="5" customFormat="true" ht="13.8" hidden="false" customHeight="false" outlineLevel="0" collapsed="false">
      <c r="A729" s="294"/>
      <c r="F729" s="2"/>
      <c r="AMH729" s="0"/>
      <c r="AMI729" s="0"/>
      <c r="AMJ729" s="0"/>
    </row>
    <row r="730" s="5" customFormat="true" ht="13.8" hidden="false" customHeight="false" outlineLevel="0" collapsed="false">
      <c r="A730" s="294"/>
      <c r="F730" s="2"/>
      <c r="AMH730" s="0"/>
      <c r="AMI730" s="0"/>
      <c r="AMJ730" s="0"/>
    </row>
    <row r="731" s="5" customFormat="true" ht="13.8" hidden="false" customHeight="false" outlineLevel="0" collapsed="false">
      <c r="A731" s="294"/>
      <c r="F731" s="2"/>
      <c r="AMH731" s="0"/>
      <c r="AMI731" s="0"/>
      <c r="AMJ731" s="0"/>
    </row>
    <row r="732" s="5" customFormat="true" ht="13.8" hidden="false" customHeight="false" outlineLevel="0" collapsed="false">
      <c r="A732" s="294"/>
      <c r="F732" s="2"/>
      <c r="AMH732" s="0"/>
      <c r="AMI732" s="0"/>
      <c r="AMJ732" s="0"/>
    </row>
    <row r="733" s="5" customFormat="true" ht="13.8" hidden="false" customHeight="false" outlineLevel="0" collapsed="false">
      <c r="A733" s="294"/>
      <c r="F733" s="2"/>
      <c r="AMH733" s="0"/>
      <c r="AMI733" s="0"/>
      <c r="AMJ733" s="0"/>
    </row>
    <row r="734" s="5" customFormat="true" ht="13.8" hidden="false" customHeight="false" outlineLevel="0" collapsed="false">
      <c r="A734" s="294"/>
      <c r="F734" s="2"/>
      <c r="AMH734" s="0"/>
      <c r="AMI734" s="0"/>
      <c r="AMJ734" s="0"/>
    </row>
    <row r="735" s="5" customFormat="true" ht="13.8" hidden="false" customHeight="false" outlineLevel="0" collapsed="false">
      <c r="A735" s="294"/>
      <c r="F735" s="2"/>
      <c r="AMH735" s="0"/>
      <c r="AMI735" s="0"/>
      <c r="AMJ735" s="0"/>
    </row>
    <row r="736" s="5" customFormat="true" ht="13.8" hidden="false" customHeight="false" outlineLevel="0" collapsed="false">
      <c r="A736" s="294"/>
      <c r="F736" s="2"/>
      <c r="AMH736" s="0"/>
      <c r="AMI736" s="0"/>
      <c r="AMJ736" s="0"/>
    </row>
    <row r="737" s="5" customFormat="true" ht="13.8" hidden="false" customHeight="false" outlineLevel="0" collapsed="false">
      <c r="A737" s="294"/>
      <c r="F737" s="2"/>
      <c r="AMH737" s="0"/>
      <c r="AMI737" s="0"/>
      <c r="AMJ737" s="0"/>
    </row>
    <row r="738" s="5" customFormat="true" ht="13.8" hidden="false" customHeight="false" outlineLevel="0" collapsed="false">
      <c r="A738" s="294"/>
      <c r="F738" s="2"/>
      <c r="AMH738" s="0"/>
      <c r="AMI738" s="0"/>
      <c r="AMJ738" s="0"/>
    </row>
    <row r="739" s="5" customFormat="true" ht="13.8" hidden="false" customHeight="false" outlineLevel="0" collapsed="false">
      <c r="A739" s="294"/>
      <c r="F739" s="2"/>
      <c r="AMH739" s="0"/>
      <c r="AMI739" s="0"/>
      <c r="AMJ739" s="0"/>
    </row>
    <row r="740" s="5" customFormat="true" ht="13.8" hidden="false" customHeight="false" outlineLevel="0" collapsed="false">
      <c r="A740" s="294"/>
      <c r="F740" s="2"/>
      <c r="AMH740" s="0"/>
      <c r="AMI740" s="0"/>
      <c r="AMJ740" s="0"/>
    </row>
    <row r="741" s="5" customFormat="true" ht="13.8" hidden="false" customHeight="false" outlineLevel="0" collapsed="false">
      <c r="A741" s="294"/>
      <c r="F741" s="2"/>
      <c r="AMH741" s="0"/>
      <c r="AMI741" s="0"/>
      <c r="AMJ741" s="0"/>
    </row>
    <row r="742" s="5" customFormat="true" ht="13.8" hidden="false" customHeight="false" outlineLevel="0" collapsed="false">
      <c r="A742" s="294"/>
      <c r="F742" s="2"/>
      <c r="AMH742" s="0"/>
      <c r="AMI742" s="0"/>
      <c r="AMJ742" s="0"/>
    </row>
    <row r="743" s="5" customFormat="true" ht="13.8" hidden="false" customHeight="false" outlineLevel="0" collapsed="false">
      <c r="A743" s="294"/>
      <c r="F743" s="2"/>
      <c r="AMH743" s="0"/>
      <c r="AMI743" s="0"/>
      <c r="AMJ743" s="0"/>
    </row>
    <row r="744" s="5" customFormat="true" ht="13.8" hidden="false" customHeight="false" outlineLevel="0" collapsed="false">
      <c r="A744" s="294"/>
      <c r="F744" s="2"/>
      <c r="AMH744" s="0"/>
      <c r="AMI744" s="0"/>
      <c r="AMJ744" s="0"/>
    </row>
    <row r="745" s="5" customFormat="true" ht="13.8" hidden="false" customHeight="false" outlineLevel="0" collapsed="false">
      <c r="A745" s="294"/>
      <c r="F745" s="2"/>
      <c r="AMH745" s="0"/>
      <c r="AMI745" s="0"/>
      <c r="AMJ745" s="0"/>
    </row>
    <row r="746" s="5" customFormat="true" ht="13.8" hidden="false" customHeight="false" outlineLevel="0" collapsed="false">
      <c r="A746" s="294"/>
      <c r="F746" s="2"/>
      <c r="AMH746" s="0"/>
      <c r="AMI746" s="0"/>
      <c r="AMJ746" s="0"/>
    </row>
    <row r="747" s="5" customFormat="true" ht="13.8" hidden="false" customHeight="false" outlineLevel="0" collapsed="false">
      <c r="A747" s="294"/>
      <c r="F747" s="2"/>
      <c r="AMH747" s="0"/>
      <c r="AMI747" s="0"/>
      <c r="AMJ747" s="0"/>
    </row>
    <row r="748" s="5" customFormat="true" ht="13.8" hidden="false" customHeight="false" outlineLevel="0" collapsed="false">
      <c r="A748" s="294"/>
      <c r="F748" s="2"/>
      <c r="AMH748" s="0"/>
      <c r="AMI748" s="0"/>
      <c r="AMJ748" s="0"/>
    </row>
    <row r="749" s="5" customFormat="true" ht="13.8" hidden="false" customHeight="false" outlineLevel="0" collapsed="false">
      <c r="A749" s="294"/>
      <c r="F749" s="2"/>
      <c r="AMH749" s="0"/>
      <c r="AMI749" s="0"/>
      <c r="AMJ749" s="0"/>
    </row>
    <row r="750" s="5" customFormat="true" ht="13.8" hidden="false" customHeight="false" outlineLevel="0" collapsed="false">
      <c r="A750" s="294"/>
      <c r="F750" s="2"/>
      <c r="AMH750" s="0"/>
      <c r="AMI750" s="0"/>
      <c r="AMJ750" s="0"/>
    </row>
    <row r="751" s="5" customFormat="true" ht="13.8" hidden="false" customHeight="false" outlineLevel="0" collapsed="false">
      <c r="A751" s="294"/>
      <c r="F751" s="2"/>
      <c r="AMH751" s="0"/>
      <c r="AMI751" s="0"/>
      <c r="AMJ751" s="0"/>
    </row>
    <row r="752" s="5" customFormat="true" ht="13.8" hidden="false" customHeight="false" outlineLevel="0" collapsed="false">
      <c r="A752" s="294"/>
      <c r="F752" s="2"/>
      <c r="AMH752" s="0"/>
      <c r="AMI752" s="0"/>
      <c r="AMJ752" s="0"/>
    </row>
    <row r="753" s="5" customFormat="true" ht="13.8" hidden="false" customHeight="false" outlineLevel="0" collapsed="false">
      <c r="A753" s="294"/>
      <c r="F753" s="2"/>
      <c r="AMH753" s="0"/>
      <c r="AMI753" s="0"/>
      <c r="AMJ753" s="0"/>
    </row>
    <row r="754" s="5" customFormat="true" ht="13.8" hidden="false" customHeight="false" outlineLevel="0" collapsed="false">
      <c r="A754" s="294"/>
      <c r="F754" s="2"/>
      <c r="AMH754" s="0"/>
      <c r="AMI754" s="0"/>
      <c r="AMJ754" s="0"/>
    </row>
    <row r="755" s="5" customFormat="true" ht="13.8" hidden="false" customHeight="false" outlineLevel="0" collapsed="false">
      <c r="A755" s="294"/>
      <c r="F755" s="2"/>
      <c r="AMH755" s="0"/>
      <c r="AMI755" s="0"/>
      <c r="AMJ755" s="0"/>
    </row>
    <row r="756" s="5" customFormat="true" ht="13.8" hidden="false" customHeight="false" outlineLevel="0" collapsed="false">
      <c r="A756" s="294"/>
      <c r="F756" s="2"/>
      <c r="AMH756" s="0"/>
      <c r="AMI756" s="0"/>
      <c r="AMJ756" s="0"/>
    </row>
    <row r="757" s="5" customFormat="true" ht="13.8" hidden="false" customHeight="false" outlineLevel="0" collapsed="false">
      <c r="A757" s="294"/>
      <c r="F757" s="2"/>
      <c r="AMH757" s="0"/>
      <c r="AMI757" s="0"/>
      <c r="AMJ757" s="0"/>
    </row>
    <row r="758" s="5" customFormat="true" ht="13.8" hidden="false" customHeight="false" outlineLevel="0" collapsed="false">
      <c r="A758" s="294"/>
      <c r="F758" s="2"/>
      <c r="AMH758" s="0"/>
      <c r="AMI758" s="0"/>
      <c r="AMJ758" s="0"/>
    </row>
    <row r="759" s="5" customFormat="true" ht="13.8" hidden="false" customHeight="false" outlineLevel="0" collapsed="false">
      <c r="A759" s="294"/>
      <c r="F759" s="2"/>
      <c r="AMH759" s="0"/>
      <c r="AMI759" s="0"/>
      <c r="AMJ759" s="0"/>
    </row>
    <row r="760" s="5" customFormat="true" ht="13.8" hidden="false" customHeight="false" outlineLevel="0" collapsed="false">
      <c r="A760" s="294"/>
      <c r="F760" s="2"/>
      <c r="AMH760" s="0"/>
      <c r="AMI760" s="0"/>
      <c r="AMJ760" s="0"/>
    </row>
    <row r="761" s="5" customFormat="true" ht="13.8" hidden="false" customHeight="false" outlineLevel="0" collapsed="false">
      <c r="A761" s="294"/>
      <c r="F761" s="2"/>
      <c r="AMH761" s="0"/>
      <c r="AMI761" s="0"/>
      <c r="AMJ761" s="0"/>
    </row>
    <row r="762" s="5" customFormat="true" ht="13.8" hidden="false" customHeight="false" outlineLevel="0" collapsed="false">
      <c r="A762" s="294"/>
      <c r="F762" s="2"/>
      <c r="AMH762" s="0"/>
      <c r="AMI762" s="0"/>
      <c r="AMJ762" s="0"/>
    </row>
    <row r="763" s="5" customFormat="true" ht="13.8" hidden="false" customHeight="false" outlineLevel="0" collapsed="false">
      <c r="A763" s="294"/>
      <c r="F763" s="2"/>
      <c r="AMH763" s="0"/>
      <c r="AMI763" s="0"/>
      <c r="AMJ763" s="0"/>
    </row>
    <row r="764" s="5" customFormat="true" ht="13.8" hidden="false" customHeight="false" outlineLevel="0" collapsed="false">
      <c r="A764" s="294"/>
      <c r="F764" s="2"/>
      <c r="AMH764" s="0"/>
      <c r="AMI764" s="0"/>
      <c r="AMJ764" s="0"/>
    </row>
    <row r="765" s="5" customFormat="true" ht="13.8" hidden="false" customHeight="false" outlineLevel="0" collapsed="false">
      <c r="A765" s="294"/>
      <c r="F765" s="2"/>
      <c r="AMH765" s="0"/>
      <c r="AMI765" s="0"/>
      <c r="AMJ765" s="0"/>
    </row>
    <row r="766" s="5" customFormat="true" ht="13.8" hidden="false" customHeight="false" outlineLevel="0" collapsed="false">
      <c r="A766" s="294"/>
      <c r="F766" s="2"/>
      <c r="AMH766" s="0"/>
      <c r="AMI766" s="0"/>
      <c r="AMJ766" s="0"/>
    </row>
    <row r="767" s="5" customFormat="true" ht="13.8" hidden="false" customHeight="false" outlineLevel="0" collapsed="false">
      <c r="A767" s="294"/>
      <c r="F767" s="2"/>
      <c r="AMH767" s="0"/>
      <c r="AMI767" s="0"/>
      <c r="AMJ767" s="0"/>
    </row>
    <row r="768" s="5" customFormat="true" ht="13.8" hidden="false" customHeight="false" outlineLevel="0" collapsed="false">
      <c r="A768" s="294"/>
      <c r="F768" s="2"/>
      <c r="AMH768" s="0"/>
      <c r="AMI768" s="0"/>
      <c r="AMJ768" s="0"/>
    </row>
    <row r="769" s="5" customFormat="true" ht="13.8" hidden="false" customHeight="false" outlineLevel="0" collapsed="false">
      <c r="A769" s="294"/>
      <c r="F769" s="2"/>
      <c r="AMH769" s="0"/>
      <c r="AMI769" s="0"/>
      <c r="AMJ769" s="0"/>
    </row>
    <row r="770" s="5" customFormat="true" ht="13.8" hidden="false" customHeight="false" outlineLevel="0" collapsed="false">
      <c r="A770" s="294"/>
      <c r="F770" s="2"/>
      <c r="AMH770" s="0"/>
      <c r="AMI770" s="0"/>
      <c r="AMJ770" s="0"/>
    </row>
    <row r="771" s="5" customFormat="true" ht="13.8" hidden="false" customHeight="false" outlineLevel="0" collapsed="false">
      <c r="A771" s="294"/>
      <c r="F771" s="2"/>
      <c r="AMH771" s="0"/>
      <c r="AMI771" s="0"/>
      <c r="AMJ771" s="0"/>
    </row>
    <row r="772" s="5" customFormat="true" ht="13.8" hidden="false" customHeight="false" outlineLevel="0" collapsed="false">
      <c r="A772" s="294"/>
      <c r="F772" s="2"/>
      <c r="AMH772" s="0"/>
      <c r="AMI772" s="0"/>
      <c r="AMJ772" s="0"/>
    </row>
    <row r="773" s="5" customFormat="true" ht="13.8" hidden="false" customHeight="false" outlineLevel="0" collapsed="false">
      <c r="A773" s="294"/>
      <c r="F773" s="2"/>
      <c r="AMH773" s="0"/>
      <c r="AMI773" s="0"/>
      <c r="AMJ773" s="0"/>
    </row>
    <row r="774" s="5" customFormat="true" ht="13.8" hidden="false" customHeight="false" outlineLevel="0" collapsed="false">
      <c r="A774" s="294"/>
      <c r="F774" s="2"/>
      <c r="AMH774" s="0"/>
      <c r="AMI774" s="0"/>
      <c r="AMJ774" s="0"/>
    </row>
    <row r="775" s="5" customFormat="true" ht="13.8" hidden="false" customHeight="false" outlineLevel="0" collapsed="false">
      <c r="A775" s="294"/>
      <c r="F775" s="2"/>
      <c r="AMH775" s="0"/>
      <c r="AMI775" s="0"/>
      <c r="AMJ775" s="0"/>
    </row>
    <row r="776" s="5" customFormat="true" ht="13.8" hidden="false" customHeight="false" outlineLevel="0" collapsed="false">
      <c r="A776" s="294"/>
      <c r="F776" s="2"/>
      <c r="AMH776" s="0"/>
      <c r="AMI776" s="0"/>
      <c r="AMJ776" s="0"/>
    </row>
    <row r="777" s="5" customFormat="true" ht="13.8" hidden="false" customHeight="false" outlineLevel="0" collapsed="false">
      <c r="A777" s="294"/>
      <c r="F777" s="2"/>
      <c r="AMH777" s="0"/>
      <c r="AMI777" s="0"/>
      <c r="AMJ777" s="0"/>
    </row>
    <row r="778" s="5" customFormat="true" ht="13.8" hidden="false" customHeight="false" outlineLevel="0" collapsed="false">
      <c r="A778" s="294"/>
      <c r="F778" s="2"/>
      <c r="AMH778" s="0"/>
      <c r="AMI778" s="0"/>
      <c r="AMJ778" s="0"/>
    </row>
    <row r="779" s="5" customFormat="true" ht="13.8" hidden="false" customHeight="false" outlineLevel="0" collapsed="false">
      <c r="A779" s="294"/>
      <c r="F779" s="2"/>
      <c r="AMH779" s="0"/>
      <c r="AMI779" s="0"/>
      <c r="AMJ779" s="0"/>
    </row>
    <row r="780" s="5" customFormat="true" ht="13.8" hidden="false" customHeight="false" outlineLevel="0" collapsed="false">
      <c r="A780" s="294"/>
      <c r="F780" s="2"/>
      <c r="AMH780" s="0"/>
      <c r="AMI780" s="0"/>
      <c r="AMJ780" s="0"/>
    </row>
    <row r="781" s="5" customFormat="true" ht="13.8" hidden="false" customHeight="false" outlineLevel="0" collapsed="false">
      <c r="A781" s="294"/>
      <c r="F781" s="2"/>
      <c r="AMH781" s="0"/>
      <c r="AMI781" s="0"/>
      <c r="AMJ781" s="0"/>
    </row>
    <row r="782" s="5" customFormat="true" ht="13.8" hidden="false" customHeight="false" outlineLevel="0" collapsed="false">
      <c r="A782" s="294"/>
      <c r="F782" s="2"/>
      <c r="AMH782" s="0"/>
      <c r="AMI782" s="0"/>
      <c r="AMJ782" s="0"/>
    </row>
    <row r="783" s="5" customFormat="true" ht="13.8" hidden="false" customHeight="false" outlineLevel="0" collapsed="false">
      <c r="A783" s="294"/>
      <c r="F783" s="2"/>
      <c r="AMH783" s="0"/>
      <c r="AMI783" s="0"/>
      <c r="AMJ783" s="0"/>
    </row>
    <row r="784" s="5" customFormat="true" ht="13.8" hidden="false" customHeight="false" outlineLevel="0" collapsed="false">
      <c r="A784" s="294"/>
      <c r="F784" s="2"/>
      <c r="AMH784" s="0"/>
      <c r="AMI784" s="0"/>
      <c r="AMJ784" s="0"/>
    </row>
    <row r="785" s="5" customFormat="true" ht="13.8" hidden="false" customHeight="false" outlineLevel="0" collapsed="false">
      <c r="A785" s="294"/>
      <c r="F785" s="2"/>
      <c r="AMH785" s="0"/>
      <c r="AMI785" s="0"/>
      <c r="AMJ785" s="0"/>
    </row>
    <row r="786" s="5" customFormat="true" ht="13.8" hidden="false" customHeight="false" outlineLevel="0" collapsed="false">
      <c r="A786" s="294"/>
      <c r="F786" s="2"/>
      <c r="AMH786" s="0"/>
      <c r="AMI786" s="0"/>
      <c r="AMJ786" s="0"/>
    </row>
    <row r="787" s="5" customFormat="true" ht="13.8" hidden="false" customHeight="false" outlineLevel="0" collapsed="false">
      <c r="A787" s="294"/>
      <c r="F787" s="2"/>
      <c r="AMH787" s="0"/>
      <c r="AMI787" s="0"/>
      <c r="AMJ787" s="0"/>
    </row>
    <row r="788" s="5" customFormat="true" ht="13.8" hidden="false" customHeight="false" outlineLevel="0" collapsed="false">
      <c r="A788" s="294"/>
      <c r="F788" s="2"/>
      <c r="AMH788" s="0"/>
      <c r="AMI788" s="0"/>
      <c r="AMJ788" s="0"/>
    </row>
    <row r="789" s="5" customFormat="true" ht="13.8" hidden="false" customHeight="false" outlineLevel="0" collapsed="false">
      <c r="A789" s="294"/>
      <c r="F789" s="2"/>
      <c r="AMH789" s="0"/>
      <c r="AMI789" s="0"/>
      <c r="AMJ789" s="0"/>
    </row>
    <row r="790" s="5" customFormat="true" ht="13.8" hidden="false" customHeight="false" outlineLevel="0" collapsed="false">
      <c r="A790" s="294"/>
      <c r="F790" s="2"/>
      <c r="AMH790" s="0"/>
      <c r="AMI790" s="0"/>
      <c r="AMJ790" s="0"/>
    </row>
    <row r="791" s="5" customFormat="true" ht="13.8" hidden="false" customHeight="false" outlineLevel="0" collapsed="false">
      <c r="A791" s="294"/>
      <c r="F791" s="2"/>
      <c r="AMH791" s="0"/>
      <c r="AMI791" s="0"/>
      <c r="AMJ791" s="0"/>
    </row>
    <row r="792" s="5" customFormat="true" ht="13.8" hidden="false" customHeight="false" outlineLevel="0" collapsed="false">
      <c r="A792" s="294"/>
      <c r="F792" s="2"/>
      <c r="AMH792" s="0"/>
      <c r="AMI792" s="0"/>
      <c r="AMJ792" s="0"/>
    </row>
    <row r="793" s="5" customFormat="true" ht="13.8" hidden="false" customHeight="false" outlineLevel="0" collapsed="false">
      <c r="A793" s="294"/>
      <c r="F793" s="2"/>
      <c r="AMH793" s="0"/>
      <c r="AMI793" s="0"/>
      <c r="AMJ793" s="0"/>
    </row>
    <row r="794" s="5" customFormat="true" ht="13.8" hidden="false" customHeight="false" outlineLevel="0" collapsed="false">
      <c r="A794" s="294"/>
      <c r="F794" s="2"/>
      <c r="AMH794" s="0"/>
      <c r="AMI794" s="0"/>
      <c r="AMJ794" s="0"/>
    </row>
    <row r="795" s="5" customFormat="true" ht="13.8" hidden="false" customHeight="false" outlineLevel="0" collapsed="false">
      <c r="A795" s="294"/>
      <c r="F795" s="2"/>
      <c r="AMH795" s="0"/>
      <c r="AMI795" s="0"/>
      <c r="AMJ795" s="0"/>
    </row>
    <row r="796" s="5" customFormat="true" ht="13.8" hidden="false" customHeight="false" outlineLevel="0" collapsed="false">
      <c r="A796" s="294"/>
      <c r="F796" s="2"/>
      <c r="AMH796" s="0"/>
      <c r="AMI796" s="0"/>
      <c r="AMJ796" s="0"/>
    </row>
    <row r="797" s="5" customFormat="true" ht="13.8" hidden="false" customHeight="false" outlineLevel="0" collapsed="false">
      <c r="A797" s="294"/>
      <c r="F797" s="2"/>
      <c r="AMH797" s="0"/>
      <c r="AMI797" s="0"/>
      <c r="AMJ797" s="0"/>
    </row>
    <row r="798" s="5" customFormat="true" ht="13.8" hidden="false" customHeight="false" outlineLevel="0" collapsed="false">
      <c r="A798" s="294"/>
      <c r="F798" s="2"/>
      <c r="AMH798" s="0"/>
      <c r="AMI798" s="0"/>
      <c r="AMJ798" s="0"/>
    </row>
    <row r="799" s="5" customFormat="true" ht="13.8" hidden="false" customHeight="false" outlineLevel="0" collapsed="false">
      <c r="A799" s="294"/>
      <c r="F799" s="2"/>
      <c r="AMH799" s="0"/>
      <c r="AMI799" s="0"/>
      <c r="AMJ799" s="0"/>
    </row>
    <row r="800" s="5" customFormat="true" ht="13.8" hidden="false" customHeight="false" outlineLevel="0" collapsed="false">
      <c r="A800" s="294"/>
      <c r="F800" s="2"/>
      <c r="AMH800" s="0"/>
      <c r="AMI800" s="0"/>
      <c r="AMJ800" s="0"/>
    </row>
    <row r="801" s="5" customFormat="true" ht="13.8" hidden="false" customHeight="false" outlineLevel="0" collapsed="false">
      <c r="A801" s="294"/>
      <c r="F801" s="2"/>
      <c r="AMH801" s="0"/>
      <c r="AMI801" s="0"/>
      <c r="AMJ801" s="0"/>
    </row>
    <row r="802" s="5" customFormat="true" ht="13.8" hidden="false" customHeight="false" outlineLevel="0" collapsed="false">
      <c r="A802" s="294"/>
      <c r="F802" s="2"/>
      <c r="AMH802" s="0"/>
      <c r="AMI802" s="0"/>
      <c r="AMJ802" s="0"/>
    </row>
    <row r="803" s="5" customFormat="true" ht="13.8" hidden="false" customHeight="false" outlineLevel="0" collapsed="false">
      <c r="A803" s="294"/>
      <c r="F803" s="2"/>
      <c r="AMH803" s="0"/>
      <c r="AMI803" s="0"/>
      <c r="AMJ803" s="0"/>
    </row>
    <row r="804" s="5" customFormat="true" ht="13.8" hidden="false" customHeight="false" outlineLevel="0" collapsed="false">
      <c r="A804" s="294"/>
      <c r="F804" s="2"/>
      <c r="AMH804" s="0"/>
      <c r="AMI804" s="0"/>
      <c r="AMJ804" s="0"/>
    </row>
    <row r="805" s="5" customFormat="true" ht="13.8" hidden="false" customHeight="false" outlineLevel="0" collapsed="false">
      <c r="A805" s="294"/>
      <c r="F805" s="2"/>
      <c r="AMH805" s="0"/>
      <c r="AMI805" s="0"/>
      <c r="AMJ805" s="0"/>
    </row>
    <row r="806" s="5" customFormat="true" ht="13.8" hidden="false" customHeight="false" outlineLevel="0" collapsed="false">
      <c r="A806" s="294"/>
      <c r="F806" s="2"/>
      <c r="AMH806" s="0"/>
      <c r="AMI806" s="0"/>
      <c r="AMJ806" s="0"/>
    </row>
    <row r="807" s="5" customFormat="true" ht="13.8" hidden="false" customHeight="false" outlineLevel="0" collapsed="false">
      <c r="A807" s="294"/>
      <c r="F807" s="2"/>
      <c r="AMH807" s="0"/>
      <c r="AMI807" s="0"/>
      <c r="AMJ807" s="0"/>
    </row>
    <row r="808" s="5" customFormat="true" ht="13.8" hidden="false" customHeight="false" outlineLevel="0" collapsed="false">
      <c r="A808" s="294"/>
      <c r="F808" s="2"/>
      <c r="AMH808" s="0"/>
      <c r="AMI808" s="0"/>
      <c r="AMJ808" s="0"/>
    </row>
    <row r="809" s="5" customFormat="true" ht="13.8" hidden="false" customHeight="false" outlineLevel="0" collapsed="false">
      <c r="A809" s="294"/>
      <c r="F809" s="2"/>
      <c r="AMH809" s="0"/>
      <c r="AMI809" s="0"/>
      <c r="AMJ809" s="0"/>
    </row>
    <row r="810" s="5" customFormat="true" ht="13.8" hidden="false" customHeight="false" outlineLevel="0" collapsed="false">
      <c r="A810" s="294"/>
      <c r="F810" s="2"/>
      <c r="AMH810" s="0"/>
      <c r="AMI810" s="0"/>
      <c r="AMJ810" s="0"/>
    </row>
    <row r="811" s="5" customFormat="true" ht="13.8" hidden="false" customHeight="false" outlineLevel="0" collapsed="false">
      <c r="A811" s="294"/>
      <c r="F811" s="2"/>
      <c r="AMH811" s="0"/>
      <c r="AMI811" s="0"/>
      <c r="AMJ811" s="0"/>
    </row>
    <row r="812" s="5" customFormat="true" ht="13.8" hidden="false" customHeight="false" outlineLevel="0" collapsed="false">
      <c r="A812" s="294"/>
      <c r="F812" s="2"/>
      <c r="AMH812" s="0"/>
      <c r="AMI812" s="0"/>
      <c r="AMJ812" s="0"/>
    </row>
    <row r="813" s="5" customFormat="true" ht="13.8" hidden="false" customHeight="false" outlineLevel="0" collapsed="false">
      <c r="A813" s="294"/>
      <c r="F813" s="2"/>
      <c r="AMH813" s="0"/>
      <c r="AMI813" s="0"/>
      <c r="AMJ813" s="0"/>
    </row>
    <row r="814" s="5" customFormat="true" ht="13.8" hidden="false" customHeight="false" outlineLevel="0" collapsed="false">
      <c r="A814" s="294"/>
      <c r="F814" s="2"/>
      <c r="AMH814" s="0"/>
      <c r="AMI814" s="0"/>
      <c r="AMJ814" s="0"/>
    </row>
    <row r="815" s="5" customFormat="true" ht="13.8" hidden="false" customHeight="false" outlineLevel="0" collapsed="false">
      <c r="A815" s="294"/>
      <c r="F815" s="2"/>
      <c r="AMH815" s="0"/>
      <c r="AMI815" s="0"/>
      <c r="AMJ815" s="0"/>
    </row>
    <row r="816" s="5" customFormat="true" ht="13.8" hidden="false" customHeight="false" outlineLevel="0" collapsed="false">
      <c r="A816" s="294"/>
      <c r="F816" s="2"/>
      <c r="AMH816" s="0"/>
      <c r="AMI816" s="0"/>
      <c r="AMJ816" s="0"/>
    </row>
    <row r="817" s="5" customFormat="true" ht="13.8" hidden="false" customHeight="false" outlineLevel="0" collapsed="false">
      <c r="A817" s="294"/>
      <c r="F817" s="2"/>
      <c r="AMH817" s="0"/>
      <c r="AMI817" s="0"/>
      <c r="AMJ817" s="0"/>
    </row>
    <row r="818" s="5" customFormat="true" ht="13.8" hidden="false" customHeight="false" outlineLevel="0" collapsed="false">
      <c r="A818" s="294"/>
      <c r="F818" s="2"/>
      <c r="AMH818" s="0"/>
      <c r="AMI818" s="0"/>
      <c r="AMJ818" s="0"/>
    </row>
    <row r="819" s="5" customFormat="true" ht="13.8" hidden="false" customHeight="false" outlineLevel="0" collapsed="false">
      <c r="A819" s="294"/>
      <c r="F819" s="2"/>
      <c r="AMH819" s="0"/>
      <c r="AMI819" s="0"/>
      <c r="AMJ819" s="0"/>
    </row>
    <row r="820" s="5" customFormat="true" ht="13.8" hidden="false" customHeight="false" outlineLevel="0" collapsed="false">
      <c r="A820" s="294"/>
      <c r="F820" s="2"/>
      <c r="AMH820" s="0"/>
      <c r="AMI820" s="0"/>
      <c r="AMJ820" s="0"/>
    </row>
    <row r="821" s="5" customFormat="true" ht="13.8" hidden="false" customHeight="false" outlineLevel="0" collapsed="false">
      <c r="A821" s="294"/>
      <c r="F821" s="2"/>
      <c r="AMH821" s="0"/>
      <c r="AMI821" s="0"/>
      <c r="AMJ821" s="0"/>
    </row>
    <row r="822" s="5" customFormat="true" ht="13.8" hidden="false" customHeight="false" outlineLevel="0" collapsed="false">
      <c r="A822" s="294"/>
      <c r="F822" s="2"/>
      <c r="AMH822" s="0"/>
      <c r="AMI822" s="0"/>
      <c r="AMJ822" s="0"/>
    </row>
    <row r="823" s="5" customFormat="true" ht="13.8" hidden="false" customHeight="false" outlineLevel="0" collapsed="false">
      <c r="A823" s="294"/>
      <c r="F823" s="2"/>
      <c r="AMH823" s="0"/>
      <c r="AMI823" s="0"/>
      <c r="AMJ823" s="0"/>
    </row>
    <row r="824" s="5" customFormat="true" ht="13.8" hidden="false" customHeight="false" outlineLevel="0" collapsed="false">
      <c r="A824" s="294"/>
      <c r="F824" s="2"/>
      <c r="AMH824" s="0"/>
      <c r="AMI824" s="0"/>
      <c r="AMJ824" s="0"/>
    </row>
    <row r="825" s="5" customFormat="true" ht="13.8" hidden="false" customHeight="false" outlineLevel="0" collapsed="false">
      <c r="A825" s="294"/>
      <c r="F825" s="2"/>
      <c r="AMH825" s="0"/>
      <c r="AMI825" s="0"/>
      <c r="AMJ825" s="0"/>
    </row>
    <row r="826" s="5" customFormat="true" ht="13.8" hidden="false" customHeight="false" outlineLevel="0" collapsed="false">
      <c r="A826" s="294"/>
      <c r="F826" s="2"/>
      <c r="AMH826" s="0"/>
      <c r="AMI826" s="0"/>
      <c r="AMJ826" s="0"/>
    </row>
    <row r="827" s="5" customFormat="true" ht="13.8" hidden="false" customHeight="false" outlineLevel="0" collapsed="false">
      <c r="A827" s="294"/>
      <c r="F827" s="2"/>
      <c r="AMH827" s="0"/>
      <c r="AMI827" s="0"/>
      <c r="AMJ827" s="0"/>
    </row>
    <row r="828" s="5" customFormat="true" ht="13.8" hidden="false" customHeight="false" outlineLevel="0" collapsed="false">
      <c r="A828" s="294"/>
      <c r="F828" s="2"/>
      <c r="AMH828" s="0"/>
      <c r="AMI828" s="0"/>
      <c r="AMJ828" s="0"/>
    </row>
    <row r="829" s="5" customFormat="true" ht="13.8" hidden="false" customHeight="false" outlineLevel="0" collapsed="false">
      <c r="A829" s="294"/>
      <c r="F829" s="2"/>
      <c r="AMH829" s="0"/>
      <c r="AMI829" s="0"/>
      <c r="AMJ829" s="0"/>
    </row>
    <row r="830" s="5" customFormat="true" ht="13.8" hidden="false" customHeight="false" outlineLevel="0" collapsed="false">
      <c r="A830" s="294"/>
      <c r="F830" s="2"/>
      <c r="AMH830" s="0"/>
      <c r="AMI830" s="0"/>
      <c r="AMJ830" s="0"/>
    </row>
    <row r="831" s="5" customFormat="true" ht="13.8" hidden="false" customHeight="false" outlineLevel="0" collapsed="false">
      <c r="A831" s="294"/>
      <c r="F831" s="2"/>
      <c r="AMH831" s="0"/>
      <c r="AMI831" s="0"/>
      <c r="AMJ831" s="0"/>
    </row>
    <row r="832" s="5" customFormat="true" ht="13.8" hidden="false" customHeight="false" outlineLevel="0" collapsed="false">
      <c r="A832" s="294"/>
      <c r="F832" s="2"/>
      <c r="AMH832" s="0"/>
      <c r="AMI832" s="0"/>
      <c r="AMJ832" s="0"/>
    </row>
    <row r="833" s="5" customFormat="true" ht="13.8" hidden="false" customHeight="false" outlineLevel="0" collapsed="false">
      <c r="A833" s="294"/>
      <c r="F833" s="2"/>
      <c r="AMH833" s="0"/>
      <c r="AMI833" s="0"/>
      <c r="AMJ833" s="0"/>
    </row>
    <row r="834" s="5" customFormat="true" ht="13.8" hidden="false" customHeight="false" outlineLevel="0" collapsed="false">
      <c r="A834" s="294"/>
      <c r="F834" s="2"/>
      <c r="AMH834" s="0"/>
      <c r="AMI834" s="0"/>
      <c r="AMJ834" s="0"/>
    </row>
    <row r="835" s="5" customFormat="true" ht="13.8" hidden="false" customHeight="false" outlineLevel="0" collapsed="false">
      <c r="A835" s="294"/>
      <c r="F835" s="2"/>
      <c r="AMH835" s="0"/>
      <c r="AMI835" s="0"/>
      <c r="AMJ835" s="0"/>
    </row>
    <row r="836" s="5" customFormat="true" ht="13.8" hidden="false" customHeight="false" outlineLevel="0" collapsed="false">
      <c r="A836" s="294"/>
      <c r="F836" s="2"/>
      <c r="AMH836" s="0"/>
      <c r="AMI836" s="0"/>
      <c r="AMJ836" s="0"/>
    </row>
    <row r="837" s="5" customFormat="true" ht="13.8" hidden="false" customHeight="false" outlineLevel="0" collapsed="false">
      <c r="A837" s="294"/>
      <c r="F837" s="2"/>
      <c r="AMH837" s="0"/>
      <c r="AMI837" s="0"/>
      <c r="AMJ837" s="0"/>
    </row>
    <row r="838" s="5" customFormat="true" ht="13.8" hidden="false" customHeight="false" outlineLevel="0" collapsed="false">
      <c r="A838" s="294"/>
      <c r="F838" s="2"/>
      <c r="AMH838" s="0"/>
      <c r="AMI838" s="0"/>
      <c r="AMJ838" s="0"/>
    </row>
    <row r="839" s="5" customFormat="true" ht="13.8" hidden="false" customHeight="false" outlineLevel="0" collapsed="false">
      <c r="A839" s="294"/>
      <c r="F839" s="2"/>
      <c r="AMH839" s="0"/>
      <c r="AMI839" s="0"/>
      <c r="AMJ839" s="0"/>
    </row>
    <row r="840" s="5" customFormat="true" ht="13.8" hidden="false" customHeight="false" outlineLevel="0" collapsed="false">
      <c r="A840" s="294"/>
      <c r="F840" s="2"/>
      <c r="AMH840" s="0"/>
      <c r="AMI840" s="0"/>
      <c r="AMJ840" s="0"/>
    </row>
    <row r="841" s="5" customFormat="true" ht="13.8" hidden="false" customHeight="false" outlineLevel="0" collapsed="false">
      <c r="A841" s="294"/>
      <c r="F841" s="2"/>
      <c r="AMH841" s="0"/>
      <c r="AMI841" s="0"/>
      <c r="AMJ841" s="0"/>
    </row>
    <row r="842" s="5" customFormat="true" ht="13.8" hidden="false" customHeight="false" outlineLevel="0" collapsed="false">
      <c r="A842" s="294"/>
      <c r="F842" s="2"/>
      <c r="AMH842" s="0"/>
      <c r="AMI842" s="0"/>
      <c r="AMJ842" s="0"/>
    </row>
    <row r="843" s="5" customFormat="true" ht="13.8" hidden="false" customHeight="false" outlineLevel="0" collapsed="false">
      <c r="A843" s="294"/>
      <c r="F843" s="2"/>
      <c r="AMH843" s="0"/>
      <c r="AMI843" s="0"/>
      <c r="AMJ843" s="0"/>
    </row>
    <row r="844" s="5" customFormat="true" ht="13.8" hidden="false" customHeight="false" outlineLevel="0" collapsed="false">
      <c r="A844" s="294"/>
      <c r="F844" s="2"/>
      <c r="AMH844" s="0"/>
      <c r="AMI844" s="0"/>
      <c r="AMJ844" s="0"/>
    </row>
    <row r="845" s="5" customFormat="true" ht="13.8" hidden="false" customHeight="false" outlineLevel="0" collapsed="false">
      <c r="A845" s="294"/>
      <c r="F845" s="2"/>
      <c r="AMH845" s="0"/>
      <c r="AMI845" s="0"/>
      <c r="AMJ845" s="0"/>
    </row>
    <row r="846" s="5" customFormat="true" ht="13.8" hidden="false" customHeight="false" outlineLevel="0" collapsed="false">
      <c r="A846" s="294"/>
      <c r="F846" s="2"/>
      <c r="AMH846" s="0"/>
      <c r="AMI846" s="0"/>
      <c r="AMJ846" s="0"/>
    </row>
    <row r="847" s="5" customFormat="true" ht="13.8" hidden="false" customHeight="false" outlineLevel="0" collapsed="false">
      <c r="A847" s="294"/>
      <c r="F847" s="2"/>
      <c r="AMH847" s="0"/>
      <c r="AMI847" s="0"/>
      <c r="AMJ847" s="0"/>
    </row>
    <row r="848" s="5" customFormat="true" ht="13.8" hidden="false" customHeight="false" outlineLevel="0" collapsed="false">
      <c r="A848" s="294"/>
      <c r="F848" s="2"/>
      <c r="AMH848" s="0"/>
      <c r="AMI848" s="0"/>
      <c r="AMJ848" s="0"/>
    </row>
    <row r="849" s="5" customFormat="true" ht="13.8" hidden="false" customHeight="false" outlineLevel="0" collapsed="false">
      <c r="A849" s="294"/>
      <c r="F849" s="2"/>
      <c r="AMH849" s="0"/>
      <c r="AMI849" s="0"/>
      <c r="AMJ849" s="0"/>
    </row>
    <row r="850" s="5" customFormat="true" ht="13.8" hidden="false" customHeight="false" outlineLevel="0" collapsed="false">
      <c r="A850" s="294"/>
      <c r="F850" s="2"/>
      <c r="AMH850" s="0"/>
      <c r="AMI850" s="0"/>
      <c r="AMJ850" s="0"/>
    </row>
    <row r="851" s="5" customFormat="true" ht="13.8" hidden="false" customHeight="false" outlineLevel="0" collapsed="false">
      <c r="A851" s="294"/>
      <c r="F851" s="2"/>
      <c r="AMH851" s="0"/>
      <c r="AMI851" s="0"/>
      <c r="AMJ851" s="0"/>
    </row>
    <row r="852" s="5" customFormat="true" ht="13.8" hidden="false" customHeight="false" outlineLevel="0" collapsed="false">
      <c r="A852" s="294"/>
      <c r="F852" s="2"/>
      <c r="AMH852" s="0"/>
      <c r="AMI852" s="0"/>
      <c r="AMJ852" s="0"/>
    </row>
    <row r="853" s="5" customFormat="true" ht="13.8" hidden="false" customHeight="false" outlineLevel="0" collapsed="false">
      <c r="A853" s="294"/>
      <c r="F853" s="2"/>
      <c r="AMH853" s="0"/>
      <c r="AMI853" s="0"/>
      <c r="AMJ853" s="0"/>
    </row>
    <row r="854" s="5" customFormat="true" ht="13.8" hidden="false" customHeight="false" outlineLevel="0" collapsed="false">
      <c r="A854" s="294"/>
      <c r="F854" s="2"/>
      <c r="AMH854" s="0"/>
      <c r="AMI854" s="0"/>
      <c r="AMJ854" s="0"/>
    </row>
    <row r="855" s="5" customFormat="true" ht="13.8" hidden="false" customHeight="false" outlineLevel="0" collapsed="false">
      <c r="A855" s="294"/>
      <c r="F855" s="2"/>
      <c r="AMH855" s="0"/>
      <c r="AMI855" s="0"/>
      <c r="AMJ855" s="0"/>
    </row>
    <row r="856" s="5" customFormat="true" ht="13.8" hidden="false" customHeight="false" outlineLevel="0" collapsed="false">
      <c r="A856" s="294"/>
      <c r="F856" s="2"/>
      <c r="AMH856" s="0"/>
      <c r="AMI856" s="0"/>
      <c r="AMJ856" s="0"/>
    </row>
    <row r="857" s="5" customFormat="true" ht="13.8" hidden="false" customHeight="false" outlineLevel="0" collapsed="false">
      <c r="A857" s="294"/>
      <c r="F857" s="2"/>
      <c r="AMH857" s="0"/>
      <c r="AMI857" s="0"/>
      <c r="AMJ857" s="0"/>
    </row>
    <row r="858" s="5" customFormat="true" ht="13.8" hidden="false" customHeight="false" outlineLevel="0" collapsed="false">
      <c r="A858" s="294"/>
      <c r="F858" s="2"/>
      <c r="AMH858" s="0"/>
      <c r="AMI858" s="0"/>
      <c r="AMJ858" s="0"/>
    </row>
    <row r="859" s="5" customFormat="true" ht="13.8" hidden="false" customHeight="false" outlineLevel="0" collapsed="false">
      <c r="A859" s="294"/>
      <c r="F859" s="2"/>
      <c r="AMH859" s="0"/>
      <c r="AMI859" s="0"/>
      <c r="AMJ859" s="0"/>
    </row>
    <row r="860" s="5" customFormat="true" ht="13.8" hidden="false" customHeight="false" outlineLevel="0" collapsed="false">
      <c r="A860" s="294"/>
      <c r="F860" s="2"/>
      <c r="AMH860" s="0"/>
      <c r="AMI860" s="0"/>
      <c r="AMJ860" s="0"/>
    </row>
    <row r="861" s="5" customFormat="true" ht="13.8" hidden="false" customHeight="false" outlineLevel="0" collapsed="false">
      <c r="A861" s="294"/>
      <c r="F861" s="2"/>
      <c r="AMH861" s="0"/>
      <c r="AMI861" s="0"/>
      <c r="AMJ861" s="0"/>
    </row>
    <row r="862" s="5" customFormat="true" ht="13.8" hidden="false" customHeight="false" outlineLevel="0" collapsed="false">
      <c r="A862" s="294"/>
      <c r="F862" s="2"/>
      <c r="AMH862" s="0"/>
      <c r="AMI862" s="0"/>
      <c r="AMJ862" s="0"/>
    </row>
    <row r="863" s="5" customFormat="true" ht="13.8" hidden="false" customHeight="false" outlineLevel="0" collapsed="false">
      <c r="A863" s="294"/>
      <c r="F863" s="2"/>
      <c r="AMH863" s="0"/>
      <c r="AMI863" s="0"/>
      <c r="AMJ863" s="0"/>
    </row>
    <row r="864" s="5" customFormat="true" ht="13.8" hidden="false" customHeight="false" outlineLevel="0" collapsed="false">
      <c r="A864" s="294"/>
      <c r="F864" s="2"/>
      <c r="AMH864" s="0"/>
      <c r="AMI864" s="0"/>
      <c r="AMJ864" s="0"/>
    </row>
    <row r="865" s="5" customFormat="true" ht="13.8" hidden="false" customHeight="false" outlineLevel="0" collapsed="false">
      <c r="A865" s="294"/>
      <c r="F865" s="2"/>
      <c r="AMH865" s="0"/>
      <c r="AMI865" s="0"/>
      <c r="AMJ865" s="0"/>
    </row>
    <row r="866" s="5" customFormat="true" ht="13.8" hidden="false" customHeight="false" outlineLevel="0" collapsed="false">
      <c r="A866" s="294"/>
      <c r="F866" s="2"/>
      <c r="AMH866" s="0"/>
      <c r="AMI866" s="0"/>
      <c r="AMJ866" s="0"/>
    </row>
    <row r="867" s="5" customFormat="true" ht="13.8" hidden="false" customHeight="false" outlineLevel="0" collapsed="false">
      <c r="A867" s="294"/>
      <c r="F867" s="2"/>
      <c r="AMH867" s="0"/>
      <c r="AMI867" s="0"/>
      <c r="AMJ867" s="0"/>
    </row>
    <row r="868" s="5" customFormat="true" ht="13.8" hidden="false" customHeight="false" outlineLevel="0" collapsed="false">
      <c r="A868" s="294"/>
      <c r="F868" s="2"/>
      <c r="AMH868" s="0"/>
      <c r="AMI868" s="0"/>
      <c r="AMJ868" s="0"/>
    </row>
    <row r="869" s="5" customFormat="true" ht="13.8" hidden="false" customHeight="false" outlineLevel="0" collapsed="false">
      <c r="A869" s="294"/>
      <c r="F869" s="2"/>
      <c r="AMH869" s="0"/>
      <c r="AMI869" s="0"/>
      <c r="AMJ869" s="0"/>
    </row>
    <row r="870" s="5" customFormat="true" ht="13.8" hidden="false" customHeight="false" outlineLevel="0" collapsed="false">
      <c r="A870" s="294"/>
      <c r="F870" s="2"/>
      <c r="AMH870" s="0"/>
      <c r="AMI870" s="0"/>
      <c r="AMJ870" s="0"/>
    </row>
    <row r="871" s="5" customFormat="true" ht="13.8" hidden="false" customHeight="false" outlineLevel="0" collapsed="false">
      <c r="A871" s="294"/>
      <c r="F871" s="2"/>
      <c r="AMH871" s="0"/>
      <c r="AMI871" s="0"/>
      <c r="AMJ871" s="0"/>
    </row>
    <row r="872" s="5" customFormat="true" ht="13.8" hidden="false" customHeight="false" outlineLevel="0" collapsed="false">
      <c r="A872" s="294"/>
      <c r="F872" s="2"/>
      <c r="AMH872" s="0"/>
      <c r="AMI872" s="0"/>
      <c r="AMJ872" s="0"/>
    </row>
    <row r="873" s="5" customFormat="true" ht="13.8" hidden="false" customHeight="false" outlineLevel="0" collapsed="false">
      <c r="A873" s="294"/>
      <c r="F873" s="2"/>
      <c r="AMH873" s="0"/>
      <c r="AMI873" s="0"/>
      <c r="AMJ873" s="0"/>
    </row>
    <row r="874" s="5" customFormat="true" ht="13.8" hidden="false" customHeight="false" outlineLevel="0" collapsed="false">
      <c r="A874" s="294"/>
      <c r="F874" s="2"/>
      <c r="AMH874" s="0"/>
      <c r="AMI874" s="0"/>
      <c r="AMJ874" s="0"/>
    </row>
    <row r="875" s="5" customFormat="true" ht="13.8" hidden="false" customHeight="false" outlineLevel="0" collapsed="false">
      <c r="A875" s="294"/>
      <c r="F875" s="2"/>
      <c r="AMH875" s="0"/>
      <c r="AMI875" s="0"/>
      <c r="AMJ875" s="0"/>
    </row>
    <row r="876" s="5" customFormat="true" ht="13.8" hidden="false" customHeight="false" outlineLevel="0" collapsed="false">
      <c r="A876" s="294"/>
      <c r="F876" s="2"/>
      <c r="AMH876" s="0"/>
      <c r="AMI876" s="0"/>
      <c r="AMJ876" s="0"/>
    </row>
    <row r="877" s="5" customFormat="true" ht="13.8" hidden="false" customHeight="false" outlineLevel="0" collapsed="false">
      <c r="A877" s="294"/>
      <c r="F877" s="2"/>
      <c r="AMH877" s="0"/>
      <c r="AMI877" s="0"/>
      <c r="AMJ877" s="0"/>
    </row>
    <row r="878" s="5" customFormat="true" ht="13.8" hidden="false" customHeight="false" outlineLevel="0" collapsed="false">
      <c r="A878" s="294"/>
      <c r="F878" s="2"/>
      <c r="AMH878" s="0"/>
      <c r="AMI878" s="0"/>
      <c r="AMJ878" s="0"/>
    </row>
    <row r="879" s="5" customFormat="true" ht="13.8" hidden="false" customHeight="false" outlineLevel="0" collapsed="false">
      <c r="A879" s="294"/>
      <c r="F879" s="2"/>
      <c r="AMH879" s="0"/>
      <c r="AMI879" s="0"/>
      <c r="AMJ879" s="0"/>
    </row>
    <row r="880" s="5" customFormat="true" ht="13.8" hidden="false" customHeight="false" outlineLevel="0" collapsed="false">
      <c r="A880" s="294"/>
      <c r="F880" s="2"/>
      <c r="AMH880" s="0"/>
      <c r="AMI880" s="0"/>
      <c r="AMJ880" s="0"/>
    </row>
    <row r="881" s="5" customFormat="true" ht="13.8" hidden="false" customHeight="false" outlineLevel="0" collapsed="false">
      <c r="A881" s="294"/>
      <c r="F881" s="2"/>
      <c r="AMH881" s="0"/>
      <c r="AMI881" s="0"/>
      <c r="AMJ881" s="0"/>
    </row>
    <row r="882" s="5" customFormat="true" ht="13.8" hidden="false" customHeight="false" outlineLevel="0" collapsed="false">
      <c r="A882" s="294"/>
      <c r="F882" s="2"/>
      <c r="AMH882" s="0"/>
      <c r="AMI882" s="0"/>
      <c r="AMJ882" s="0"/>
    </row>
    <row r="883" s="5" customFormat="true" ht="13.8" hidden="false" customHeight="false" outlineLevel="0" collapsed="false">
      <c r="A883" s="294"/>
      <c r="F883" s="2"/>
      <c r="AMH883" s="0"/>
      <c r="AMI883" s="0"/>
      <c r="AMJ883" s="0"/>
    </row>
    <row r="884" s="5" customFormat="true" ht="13.8" hidden="false" customHeight="false" outlineLevel="0" collapsed="false">
      <c r="A884" s="294"/>
      <c r="F884" s="2"/>
      <c r="AMH884" s="0"/>
      <c r="AMI884" s="0"/>
      <c r="AMJ884" s="0"/>
    </row>
    <row r="885" s="5" customFormat="true" ht="13.8" hidden="false" customHeight="false" outlineLevel="0" collapsed="false">
      <c r="A885" s="294"/>
      <c r="F885" s="2"/>
      <c r="AMH885" s="0"/>
      <c r="AMI885" s="0"/>
      <c r="AMJ885" s="0"/>
    </row>
    <row r="886" s="5" customFormat="true" ht="13.8" hidden="false" customHeight="false" outlineLevel="0" collapsed="false">
      <c r="A886" s="294"/>
      <c r="F886" s="2"/>
      <c r="AMH886" s="0"/>
      <c r="AMI886" s="0"/>
      <c r="AMJ886" s="0"/>
    </row>
    <row r="887" s="5" customFormat="true" ht="13.8" hidden="false" customHeight="false" outlineLevel="0" collapsed="false">
      <c r="A887" s="294"/>
      <c r="F887" s="2"/>
      <c r="AMH887" s="0"/>
      <c r="AMI887" s="0"/>
      <c r="AMJ887" s="0"/>
    </row>
    <row r="888" s="5" customFormat="true" ht="13.8" hidden="false" customHeight="false" outlineLevel="0" collapsed="false">
      <c r="A888" s="294"/>
      <c r="F888" s="2"/>
      <c r="AMH888" s="0"/>
      <c r="AMI888" s="0"/>
      <c r="AMJ888" s="0"/>
    </row>
    <row r="889" s="5" customFormat="true" ht="13.8" hidden="false" customHeight="false" outlineLevel="0" collapsed="false">
      <c r="A889" s="294"/>
      <c r="F889" s="2"/>
      <c r="AMH889" s="0"/>
      <c r="AMI889" s="0"/>
      <c r="AMJ889" s="0"/>
    </row>
    <row r="890" s="5" customFormat="true" ht="13.8" hidden="false" customHeight="false" outlineLevel="0" collapsed="false">
      <c r="A890" s="294"/>
      <c r="F890" s="2"/>
      <c r="AMH890" s="0"/>
      <c r="AMI890" s="0"/>
      <c r="AMJ890" s="0"/>
    </row>
    <row r="891" s="5" customFormat="true" ht="13.8" hidden="false" customHeight="false" outlineLevel="0" collapsed="false">
      <c r="A891" s="294"/>
      <c r="F891" s="2"/>
      <c r="AMH891" s="0"/>
      <c r="AMI891" s="0"/>
      <c r="AMJ891" s="0"/>
    </row>
    <row r="892" s="5" customFormat="true" ht="13.8" hidden="false" customHeight="false" outlineLevel="0" collapsed="false">
      <c r="A892" s="294"/>
      <c r="F892" s="2"/>
      <c r="AMH892" s="0"/>
      <c r="AMI892" s="0"/>
      <c r="AMJ892" s="0"/>
    </row>
    <row r="893" s="5" customFormat="true" ht="13.8" hidden="false" customHeight="false" outlineLevel="0" collapsed="false">
      <c r="A893" s="294"/>
      <c r="F893" s="2"/>
      <c r="AMH893" s="0"/>
      <c r="AMI893" s="0"/>
      <c r="AMJ893" s="0"/>
    </row>
    <row r="894" s="5" customFormat="true" ht="13.8" hidden="false" customHeight="false" outlineLevel="0" collapsed="false">
      <c r="A894" s="294"/>
      <c r="F894" s="2"/>
      <c r="AMH894" s="0"/>
      <c r="AMI894" s="0"/>
      <c r="AMJ894" s="0"/>
    </row>
    <row r="895" s="5" customFormat="true" ht="13.8" hidden="false" customHeight="false" outlineLevel="0" collapsed="false">
      <c r="A895" s="294"/>
      <c r="F895" s="2"/>
      <c r="AMH895" s="0"/>
      <c r="AMI895" s="0"/>
      <c r="AMJ895" s="0"/>
    </row>
    <row r="896" s="5" customFormat="true" ht="13.8" hidden="false" customHeight="false" outlineLevel="0" collapsed="false">
      <c r="A896" s="294"/>
      <c r="F896" s="2"/>
      <c r="AMH896" s="0"/>
      <c r="AMI896" s="0"/>
      <c r="AMJ896" s="0"/>
    </row>
    <row r="897" s="5" customFormat="true" ht="13.8" hidden="false" customHeight="false" outlineLevel="0" collapsed="false">
      <c r="A897" s="294"/>
      <c r="F897" s="2"/>
      <c r="AMH897" s="0"/>
      <c r="AMI897" s="0"/>
      <c r="AMJ897" s="0"/>
    </row>
    <row r="898" s="5" customFormat="true" ht="13.8" hidden="false" customHeight="false" outlineLevel="0" collapsed="false">
      <c r="A898" s="294"/>
      <c r="F898" s="2"/>
      <c r="AMH898" s="0"/>
      <c r="AMI898" s="0"/>
      <c r="AMJ898" s="0"/>
    </row>
    <row r="899" s="5" customFormat="true" ht="13.8" hidden="false" customHeight="false" outlineLevel="0" collapsed="false">
      <c r="A899" s="294"/>
      <c r="F899" s="2"/>
      <c r="AMH899" s="0"/>
      <c r="AMI899" s="0"/>
      <c r="AMJ899" s="0"/>
    </row>
    <row r="900" s="5" customFormat="true" ht="13.8" hidden="false" customHeight="false" outlineLevel="0" collapsed="false">
      <c r="A900" s="294"/>
      <c r="F900" s="2"/>
      <c r="AMH900" s="0"/>
      <c r="AMI900" s="0"/>
      <c r="AMJ900" s="0"/>
    </row>
    <row r="901" s="5" customFormat="true" ht="13.8" hidden="false" customHeight="false" outlineLevel="0" collapsed="false">
      <c r="A901" s="294"/>
      <c r="F901" s="2"/>
      <c r="AMH901" s="0"/>
      <c r="AMI901" s="0"/>
      <c r="AMJ901" s="0"/>
    </row>
    <row r="902" s="5" customFormat="true" ht="13.8" hidden="false" customHeight="false" outlineLevel="0" collapsed="false">
      <c r="A902" s="294"/>
      <c r="F902" s="2"/>
      <c r="AMH902" s="0"/>
      <c r="AMI902" s="0"/>
      <c r="AMJ902" s="0"/>
    </row>
    <row r="903" s="5" customFormat="true" ht="13.8" hidden="false" customHeight="false" outlineLevel="0" collapsed="false">
      <c r="A903" s="294"/>
      <c r="F903" s="2"/>
      <c r="AMH903" s="0"/>
      <c r="AMI903" s="0"/>
      <c r="AMJ903" s="0"/>
    </row>
    <row r="904" s="5" customFormat="true" ht="13.8" hidden="false" customHeight="false" outlineLevel="0" collapsed="false">
      <c r="A904" s="294"/>
      <c r="F904" s="2"/>
      <c r="AMH904" s="0"/>
      <c r="AMI904" s="0"/>
      <c r="AMJ904" s="0"/>
    </row>
    <row r="905" s="5" customFormat="true" ht="13.8" hidden="false" customHeight="false" outlineLevel="0" collapsed="false">
      <c r="A905" s="294"/>
      <c r="F905" s="2"/>
      <c r="AMH905" s="0"/>
      <c r="AMI905" s="0"/>
      <c r="AMJ905" s="0"/>
    </row>
    <row r="906" s="5" customFormat="true" ht="13.8" hidden="false" customHeight="false" outlineLevel="0" collapsed="false">
      <c r="A906" s="294"/>
      <c r="F906" s="2"/>
      <c r="AMH906" s="0"/>
      <c r="AMI906" s="0"/>
      <c r="AMJ906" s="0"/>
    </row>
    <row r="907" s="5" customFormat="true" ht="13.8" hidden="false" customHeight="false" outlineLevel="0" collapsed="false">
      <c r="A907" s="294"/>
      <c r="F907" s="2"/>
      <c r="AMH907" s="0"/>
      <c r="AMI907" s="0"/>
      <c r="AMJ907" s="0"/>
    </row>
    <row r="908" s="5" customFormat="true" ht="13.8" hidden="false" customHeight="false" outlineLevel="0" collapsed="false">
      <c r="A908" s="294"/>
      <c r="F908" s="2"/>
      <c r="AMH908" s="0"/>
      <c r="AMI908" s="0"/>
      <c r="AMJ908" s="0"/>
    </row>
    <row r="909" s="5" customFormat="true" ht="13.8" hidden="false" customHeight="false" outlineLevel="0" collapsed="false">
      <c r="A909" s="294"/>
      <c r="F909" s="2"/>
      <c r="AMH909" s="0"/>
      <c r="AMI909" s="0"/>
      <c r="AMJ909" s="0"/>
    </row>
    <row r="910" s="5" customFormat="true" ht="13.8" hidden="false" customHeight="false" outlineLevel="0" collapsed="false">
      <c r="A910" s="294"/>
      <c r="F910" s="2"/>
      <c r="AMH910" s="0"/>
      <c r="AMI910" s="0"/>
      <c r="AMJ910" s="0"/>
    </row>
    <row r="911" s="5" customFormat="true" ht="13.8" hidden="false" customHeight="false" outlineLevel="0" collapsed="false">
      <c r="A911" s="294"/>
      <c r="F911" s="2"/>
      <c r="AMH911" s="0"/>
      <c r="AMI911" s="0"/>
      <c r="AMJ911" s="0"/>
    </row>
    <row r="912" s="5" customFormat="true" ht="13.8" hidden="false" customHeight="false" outlineLevel="0" collapsed="false">
      <c r="A912" s="294"/>
      <c r="F912" s="2"/>
      <c r="AMH912" s="0"/>
      <c r="AMI912" s="0"/>
      <c r="AMJ912" s="0"/>
    </row>
    <row r="913" s="5" customFormat="true" ht="13.8" hidden="false" customHeight="false" outlineLevel="0" collapsed="false">
      <c r="A913" s="294"/>
      <c r="F913" s="2"/>
      <c r="AMH913" s="0"/>
      <c r="AMI913" s="0"/>
      <c r="AMJ913" s="0"/>
    </row>
    <row r="914" s="5" customFormat="true" ht="13.8" hidden="false" customHeight="false" outlineLevel="0" collapsed="false">
      <c r="A914" s="294"/>
      <c r="F914" s="2"/>
      <c r="AMH914" s="0"/>
      <c r="AMI914" s="0"/>
      <c r="AMJ914" s="0"/>
    </row>
    <row r="915" s="5" customFormat="true" ht="13.8" hidden="false" customHeight="false" outlineLevel="0" collapsed="false">
      <c r="A915" s="294"/>
      <c r="F915" s="2"/>
      <c r="AMH915" s="0"/>
      <c r="AMI915" s="0"/>
      <c r="AMJ915" s="0"/>
    </row>
    <row r="916" s="5" customFormat="true" ht="13.8" hidden="false" customHeight="false" outlineLevel="0" collapsed="false">
      <c r="A916" s="294"/>
      <c r="F916" s="2"/>
      <c r="AMH916" s="0"/>
      <c r="AMI916" s="0"/>
      <c r="AMJ916" s="0"/>
    </row>
    <row r="917" s="5" customFormat="true" ht="13.8" hidden="false" customHeight="false" outlineLevel="0" collapsed="false">
      <c r="A917" s="294"/>
      <c r="F917" s="2"/>
      <c r="AMH917" s="0"/>
      <c r="AMI917" s="0"/>
      <c r="AMJ917" s="0"/>
    </row>
    <row r="918" s="5" customFormat="true" ht="13.8" hidden="false" customHeight="false" outlineLevel="0" collapsed="false">
      <c r="A918" s="294"/>
      <c r="F918" s="2"/>
      <c r="AMH918" s="0"/>
      <c r="AMI918" s="0"/>
      <c r="AMJ918" s="0"/>
    </row>
    <row r="919" s="5" customFormat="true" ht="13.8" hidden="false" customHeight="false" outlineLevel="0" collapsed="false">
      <c r="A919" s="294"/>
      <c r="F919" s="2"/>
      <c r="AMH919" s="0"/>
      <c r="AMI919" s="0"/>
      <c r="AMJ919" s="0"/>
    </row>
    <row r="920" s="5" customFormat="true" ht="13.8" hidden="false" customHeight="false" outlineLevel="0" collapsed="false">
      <c r="A920" s="294"/>
      <c r="F920" s="2"/>
      <c r="AMH920" s="0"/>
      <c r="AMI920" s="0"/>
      <c r="AMJ920" s="0"/>
    </row>
    <row r="921" s="5" customFormat="true" ht="13.8" hidden="false" customHeight="false" outlineLevel="0" collapsed="false">
      <c r="A921" s="294"/>
      <c r="F921" s="2"/>
      <c r="AMH921" s="0"/>
      <c r="AMI921" s="0"/>
      <c r="AMJ921" s="0"/>
    </row>
    <row r="922" s="5" customFormat="true" ht="13.8" hidden="false" customHeight="false" outlineLevel="0" collapsed="false">
      <c r="A922" s="294"/>
      <c r="F922" s="2"/>
      <c r="AMH922" s="0"/>
      <c r="AMI922" s="0"/>
      <c r="AMJ922" s="0"/>
    </row>
    <row r="923" s="5" customFormat="true" ht="13.8" hidden="false" customHeight="false" outlineLevel="0" collapsed="false">
      <c r="A923" s="294"/>
      <c r="F923" s="2"/>
      <c r="AMH923" s="0"/>
      <c r="AMI923" s="0"/>
      <c r="AMJ923" s="0"/>
    </row>
    <row r="924" s="5" customFormat="true" ht="13.8" hidden="false" customHeight="false" outlineLevel="0" collapsed="false">
      <c r="A924" s="294"/>
      <c r="F924" s="2"/>
      <c r="AMH924" s="0"/>
      <c r="AMI924" s="0"/>
      <c r="AMJ924" s="0"/>
    </row>
    <row r="925" s="5" customFormat="true" ht="13.8" hidden="false" customHeight="false" outlineLevel="0" collapsed="false">
      <c r="A925" s="294"/>
      <c r="F925" s="2"/>
      <c r="AMH925" s="0"/>
      <c r="AMI925" s="0"/>
      <c r="AMJ925" s="0"/>
    </row>
    <row r="926" s="5" customFormat="true" ht="13.8" hidden="false" customHeight="false" outlineLevel="0" collapsed="false">
      <c r="A926" s="294"/>
      <c r="F926" s="2"/>
      <c r="AMH926" s="0"/>
      <c r="AMI926" s="0"/>
      <c r="AMJ926" s="0"/>
    </row>
    <row r="927" s="5" customFormat="true" ht="13.8" hidden="false" customHeight="false" outlineLevel="0" collapsed="false">
      <c r="A927" s="294"/>
      <c r="F927" s="2"/>
      <c r="AMH927" s="0"/>
      <c r="AMI927" s="0"/>
      <c r="AMJ927" s="0"/>
    </row>
    <row r="928" s="5" customFormat="true" ht="13.8" hidden="false" customHeight="false" outlineLevel="0" collapsed="false">
      <c r="A928" s="294"/>
      <c r="F928" s="2"/>
      <c r="AMH928" s="0"/>
      <c r="AMI928" s="0"/>
      <c r="AMJ928" s="0"/>
    </row>
    <row r="929" s="5" customFormat="true" ht="13.8" hidden="false" customHeight="false" outlineLevel="0" collapsed="false">
      <c r="A929" s="294"/>
      <c r="F929" s="2"/>
      <c r="AMH929" s="0"/>
      <c r="AMI929" s="0"/>
      <c r="AMJ929" s="0"/>
    </row>
    <row r="930" s="5" customFormat="true" ht="13.8" hidden="false" customHeight="false" outlineLevel="0" collapsed="false">
      <c r="A930" s="294"/>
      <c r="F930" s="2"/>
      <c r="AMH930" s="0"/>
      <c r="AMI930" s="0"/>
      <c r="AMJ930" s="0"/>
    </row>
    <row r="931" s="5" customFormat="true" ht="13.8" hidden="false" customHeight="false" outlineLevel="0" collapsed="false">
      <c r="A931" s="294"/>
      <c r="F931" s="2"/>
      <c r="AMH931" s="0"/>
      <c r="AMI931" s="0"/>
      <c r="AMJ931" s="0"/>
    </row>
    <row r="932" s="5" customFormat="true" ht="13.8" hidden="false" customHeight="false" outlineLevel="0" collapsed="false">
      <c r="A932" s="294"/>
      <c r="F932" s="2"/>
      <c r="AMH932" s="0"/>
      <c r="AMI932" s="0"/>
      <c r="AMJ932" s="0"/>
    </row>
    <row r="933" s="5" customFormat="true" ht="13.8" hidden="false" customHeight="false" outlineLevel="0" collapsed="false">
      <c r="A933" s="294"/>
      <c r="F933" s="2"/>
      <c r="AMH933" s="0"/>
      <c r="AMI933" s="0"/>
      <c r="AMJ933" s="0"/>
    </row>
    <row r="934" s="5" customFormat="true" ht="13.8" hidden="false" customHeight="false" outlineLevel="0" collapsed="false">
      <c r="A934" s="294"/>
      <c r="F934" s="2"/>
      <c r="AMH934" s="0"/>
      <c r="AMI934" s="0"/>
      <c r="AMJ934" s="0"/>
    </row>
    <row r="935" s="5" customFormat="true" ht="13.8" hidden="false" customHeight="false" outlineLevel="0" collapsed="false">
      <c r="A935" s="294"/>
      <c r="F935" s="2"/>
      <c r="AMH935" s="0"/>
      <c r="AMI935" s="0"/>
      <c r="AMJ935" s="0"/>
    </row>
    <row r="936" s="5" customFormat="true" ht="13.8" hidden="false" customHeight="false" outlineLevel="0" collapsed="false">
      <c r="A936" s="294"/>
      <c r="F936" s="2"/>
      <c r="AMH936" s="0"/>
      <c r="AMI936" s="0"/>
      <c r="AMJ936" s="0"/>
    </row>
    <row r="937" s="5" customFormat="true" ht="13.8" hidden="false" customHeight="false" outlineLevel="0" collapsed="false">
      <c r="A937" s="294"/>
      <c r="F937" s="2"/>
      <c r="AMH937" s="0"/>
      <c r="AMI937" s="0"/>
      <c r="AMJ937" s="0"/>
    </row>
    <row r="938" s="5" customFormat="true" ht="13.8" hidden="false" customHeight="false" outlineLevel="0" collapsed="false">
      <c r="A938" s="294"/>
      <c r="F938" s="2"/>
      <c r="AMH938" s="0"/>
      <c r="AMI938" s="0"/>
      <c r="AMJ938" s="0"/>
    </row>
    <row r="939" s="5" customFormat="true" ht="13.8" hidden="false" customHeight="false" outlineLevel="0" collapsed="false">
      <c r="A939" s="294"/>
      <c r="F939" s="2"/>
      <c r="AMH939" s="0"/>
      <c r="AMI939" s="0"/>
      <c r="AMJ939" s="0"/>
    </row>
    <row r="940" s="5" customFormat="true" ht="13.8" hidden="false" customHeight="false" outlineLevel="0" collapsed="false">
      <c r="A940" s="294"/>
      <c r="F940" s="2"/>
      <c r="AMH940" s="0"/>
      <c r="AMI940" s="0"/>
      <c r="AMJ940" s="0"/>
    </row>
    <row r="941" s="5" customFormat="true" ht="13.8" hidden="false" customHeight="false" outlineLevel="0" collapsed="false">
      <c r="A941" s="294"/>
      <c r="F941" s="2"/>
      <c r="AMH941" s="0"/>
      <c r="AMI941" s="0"/>
      <c r="AMJ941" s="0"/>
    </row>
    <row r="942" s="5" customFormat="true" ht="13.8" hidden="false" customHeight="false" outlineLevel="0" collapsed="false">
      <c r="A942" s="294"/>
      <c r="F942" s="2"/>
      <c r="AMH942" s="0"/>
      <c r="AMI942" s="0"/>
      <c r="AMJ942" s="0"/>
    </row>
    <row r="943" s="5" customFormat="true" ht="13.8" hidden="false" customHeight="false" outlineLevel="0" collapsed="false">
      <c r="A943" s="294"/>
      <c r="F943" s="2"/>
      <c r="AMH943" s="0"/>
      <c r="AMI943" s="0"/>
      <c r="AMJ943" s="0"/>
    </row>
    <row r="944" s="5" customFormat="true" ht="13.8" hidden="false" customHeight="false" outlineLevel="0" collapsed="false">
      <c r="A944" s="294"/>
      <c r="F944" s="2"/>
      <c r="AMH944" s="0"/>
      <c r="AMI944" s="0"/>
      <c r="AMJ944" s="0"/>
    </row>
    <row r="945" s="5" customFormat="true" ht="13.8" hidden="false" customHeight="false" outlineLevel="0" collapsed="false">
      <c r="A945" s="294"/>
      <c r="F945" s="2"/>
      <c r="AMH945" s="0"/>
      <c r="AMI945" s="0"/>
      <c r="AMJ945" s="0"/>
    </row>
    <row r="946" s="5" customFormat="true" ht="13.8" hidden="false" customHeight="false" outlineLevel="0" collapsed="false">
      <c r="A946" s="294"/>
      <c r="F946" s="2"/>
      <c r="AMH946" s="0"/>
      <c r="AMI946" s="0"/>
      <c r="AMJ946" s="0"/>
    </row>
    <row r="947" s="5" customFormat="true" ht="13.8" hidden="false" customHeight="false" outlineLevel="0" collapsed="false">
      <c r="A947" s="294"/>
      <c r="F947" s="2"/>
      <c r="AMH947" s="0"/>
      <c r="AMI947" s="0"/>
      <c r="AMJ947" s="0"/>
    </row>
    <row r="948" s="5" customFormat="true" ht="13.8" hidden="false" customHeight="false" outlineLevel="0" collapsed="false">
      <c r="A948" s="294"/>
      <c r="F948" s="2"/>
      <c r="AMH948" s="0"/>
      <c r="AMI948" s="0"/>
      <c r="AMJ948" s="0"/>
    </row>
    <row r="949" s="5" customFormat="true" ht="13.8" hidden="false" customHeight="false" outlineLevel="0" collapsed="false">
      <c r="A949" s="294"/>
      <c r="F949" s="2"/>
      <c r="AMH949" s="0"/>
      <c r="AMI949" s="0"/>
      <c r="AMJ949" s="0"/>
    </row>
    <row r="950" s="5" customFormat="true" ht="13.8" hidden="false" customHeight="false" outlineLevel="0" collapsed="false">
      <c r="A950" s="294"/>
      <c r="F950" s="2"/>
      <c r="AMH950" s="0"/>
      <c r="AMI950" s="0"/>
      <c r="AMJ950" s="0"/>
    </row>
    <row r="951" s="5" customFormat="true" ht="13.8" hidden="false" customHeight="false" outlineLevel="0" collapsed="false">
      <c r="A951" s="294"/>
      <c r="F951" s="2"/>
      <c r="AMH951" s="0"/>
      <c r="AMI951" s="0"/>
      <c r="AMJ951" s="0"/>
    </row>
    <row r="952" s="5" customFormat="true" ht="13.8" hidden="false" customHeight="false" outlineLevel="0" collapsed="false">
      <c r="A952" s="294"/>
      <c r="F952" s="2"/>
      <c r="AMH952" s="0"/>
      <c r="AMI952" s="0"/>
      <c r="AMJ952" s="0"/>
    </row>
    <row r="953" s="5" customFormat="true" ht="13.8" hidden="false" customHeight="false" outlineLevel="0" collapsed="false">
      <c r="A953" s="294"/>
      <c r="F953" s="2"/>
      <c r="AMH953" s="0"/>
      <c r="AMI953" s="0"/>
      <c r="AMJ953" s="0"/>
    </row>
    <row r="954" s="5" customFormat="true" ht="13.8" hidden="false" customHeight="false" outlineLevel="0" collapsed="false">
      <c r="A954" s="294"/>
      <c r="F954" s="2"/>
      <c r="AMH954" s="0"/>
      <c r="AMI954" s="0"/>
      <c r="AMJ954" s="0"/>
    </row>
    <row r="955" s="5" customFormat="true" ht="13.8" hidden="false" customHeight="false" outlineLevel="0" collapsed="false">
      <c r="A955" s="294"/>
      <c r="F955" s="2"/>
      <c r="AMH955" s="0"/>
      <c r="AMI955" s="0"/>
      <c r="AMJ955" s="0"/>
    </row>
    <row r="956" s="5" customFormat="true" ht="13.8" hidden="false" customHeight="false" outlineLevel="0" collapsed="false">
      <c r="A956" s="294"/>
      <c r="F956" s="2"/>
      <c r="AMH956" s="0"/>
      <c r="AMI956" s="0"/>
      <c r="AMJ956" s="0"/>
    </row>
    <row r="957" s="5" customFormat="true" ht="13.8" hidden="false" customHeight="false" outlineLevel="0" collapsed="false">
      <c r="A957" s="294"/>
      <c r="F957" s="2"/>
      <c r="AMH957" s="0"/>
      <c r="AMI957" s="0"/>
      <c r="AMJ957" s="0"/>
    </row>
    <row r="958" s="5" customFormat="true" ht="13.8" hidden="false" customHeight="false" outlineLevel="0" collapsed="false">
      <c r="A958" s="294"/>
      <c r="F958" s="2"/>
      <c r="AMH958" s="0"/>
      <c r="AMI958" s="0"/>
      <c r="AMJ958" s="0"/>
    </row>
    <row r="959" s="5" customFormat="true" ht="13.8" hidden="false" customHeight="false" outlineLevel="0" collapsed="false">
      <c r="A959" s="294"/>
      <c r="F959" s="2"/>
      <c r="AMH959" s="0"/>
      <c r="AMI959" s="0"/>
      <c r="AMJ959" s="0"/>
    </row>
    <row r="960" s="5" customFormat="true" ht="13.8" hidden="false" customHeight="false" outlineLevel="0" collapsed="false">
      <c r="A960" s="294"/>
      <c r="F960" s="2"/>
      <c r="AMH960" s="0"/>
      <c r="AMI960" s="0"/>
      <c r="AMJ960" s="0"/>
    </row>
    <row r="961" s="5" customFormat="true" ht="13.8" hidden="false" customHeight="false" outlineLevel="0" collapsed="false">
      <c r="A961" s="294"/>
      <c r="F961" s="2"/>
      <c r="AMH961" s="0"/>
      <c r="AMI961" s="0"/>
      <c r="AMJ961" s="0"/>
    </row>
    <row r="962" s="5" customFormat="true" ht="13.8" hidden="false" customHeight="false" outlineLevel="0" collapsed="false">
      <c r="A962" s="294"/>
      <c r="F962" s="2"/>
      <c r="AMH962" s="0"/>
      <c r="AMI962" s="0"/>
      <c r="AMJ962" s="0"/>
    </row>
    <row r="963" s="5" customFormat="true" ht="13.8" hidden="false" customHeight="false" outlineLevel="0" collapsed="false">
      <c r="A963" s="294"/>
      <c r="F963" s="2"/>
      <c r="AMH963" s="0"/>
      <c r="AMI963" s="0"/>
      <c r="AMJ963" s="0"/>
    </row>
    <row r="964" s="5" customFormat="true" ht="13.8" hidden="false" customHeight="false" outlineLevel="0" collapsed="false">
      <c r="A964" s="294"/>
      <c r="F964" s="2"/>
      <c r="AMH964" s="0"/>
      <c r="AMI964" s="0"/>
      <c r="AMJ964" s="0"/>
    </row>
    <row r="965" s="5" customFormat="true" ht="13.8" hidden="false" customHeight="false" outlineLevel="0" collapsed="false">
      <c r="A965" s="294"/>
      <c r="F965" s="2"/>
      <c r="AMH965" s="0"/>
      <c r="AMI965" s="0"/>
      <c r="AMJ965" s="0"/>
    </row>
    <row r="966" s="5" customFormat="true" ht="13.8" hidden="false" customHeight="false" outlineLevel="0" collapsed="false">
      <c r="A966" s="294"/>
      <c r="F966" s="2"/>
      <c r="AMH966" s="0"/>
      <c r="AMI966" s="0"/>
      <c r="AMJ966" s="0"/>
    </row>
    <row r="967" s="5" customFormat="true" ht="13.8" hidden="false" customHeight="false" outlineLevel="0" collapsed="false">
      <c r="A967" s="294"/>
      <c r="F967" s="2"/>
      <c r="AMH967" s="0"/>
      <c r="AMI967" s="0"/>
      <c r="AMJ967" s="0"/>
    </row>
    <row r="968" s="5" customFormat="true" ht="13.8" hidden="false" customHeight="false" outlineLevel="0" collapsed="false">
      <c r="A968" s="294"/>
      <c r="F968" s="2"/>
      <c r="AMH968" s="0"/>
      <c r="AMI968" s="0"/>
      <c r="AMJ968" s="0"/>
    </row>
    <row r="969" s="5" customFormat="true" ht="13.8" hidden="false" customHeight="false" outlineLevel="0" collapsed="false">
      <c r="A969" s="294"/>
      <c r="F969" s="2"/>
      <c r="AMH969" s="0"/>
      <c r="AMI969" s="0"/>
      <c r="AMJ969" s="0"/>
    </row>
    <row r="970" s="5" customFormat="true" ht="13.8" hidden="false" customHeight="false" outlineLevel="0" collapsed="false">
      <c r="A970" s="294"/>
      <c r="F970" s="2"/>
      <c r="AMH970" s="0"/>
      <c r="AMI970" s="0"/>
      <c r="AMJ970" s="0"/>
    </row>
    <row r="971" s="5" customFormat="true" ht="13.8" hidden="false" customHeight="false" outlineLevel="0" collapsed="false">
      <c r="A971" s="294"/>
      <c r="F971" s="2"/>
      <c r="AMH971" s="0"/>
      <c r="AMI971" s="0"/>
      <c r="AMJ971" s="0"/>
    </row>
    <row r="972" s="5" customFormat="true" ht="13.8" hidden="false" customHeight="false" outlineLevel="0" collapsed="false">
      <c r="A972" s="294"/>
      <c r="F972" s="2"/>
      <c r="AMH972" s="0"/>
      <c r="AMI972" s="0"/>
      <c r="AMJ972" s="0"/>
    </row>
    <row r="973" s="5" customFormat="true" ht="13.8" hidden="false" customHeight="false" outlineLevel="0" collapsed="false">
      <c r="A973" s="294"/>
      <c r="F973" s="2"/>
      <c r="AMH973" s="0"/>
      <c r="AMI973" s="0"/>
      <c r="AMJ973" s="0"/>
    </row>
    <row r="974" s="5" customFormat="true" ht="13.8" hidden="false" customHeight="false" outlineLevel="0" collapsed="false">
      <c r="A974" s="294"/>
      <c r="F974" s="2"/>
      <c r="AMH974" s="0"/>
      <c r="AMI974" s="0"/>
      <c r="AMJ974" s="0"/>
    </row>
    <row r="975" s="5" customFormat="true" ht="13.8" hidden="false" customHeight="false" outlineLevel="0" collapsed="false">
      <c r="A975" s="294"/>
      <c r="F975" s="2"/>
      <c r="AMH975" s="0"/>
      <c r="AMI975" s="0"/>
      <c r="AMJ975" s="0"/>
    </row>
    <row r="976" s="5" customFormat="true" ht="13.8" hidden="false" customHeight="false" outlineLevel="0" collapsed="false">
      <c r="A976" s="294"/>
      <c r="F976" s="2"/>
      <c r="AMH976" s="0"/>
      <c r="AMI976" s="0"/>
      <c r="AMJ976" s="0"/>
    </row>
    <row r="977" s="5" customFormat="true" ht="13.8" hidden="false" customHeight="false" outlineLevel="0" collapsed="false">
      <c r="A977" s="294"/>
      <c r="F977" s="2"/>
      <c r="AMH977" s="0"/>
      <c r="AMI977" s="0"/>
      <c r="AMJ977" s="0"/>
    </row>
    <row r="978" s="5" customFormat="true" ht="13.8" hidden="false" customHeight="false" outlineLevel="0" collapsed="false">
      <c r="A978" s="294"/>
      <c r="F978" s="2"/>
      <c r="AMH978" s="0"/>
      <c r="AMI978" s="0"/>
      <c r="AMJ978" s="0"/>
    </row>
    <row r="979" s="5" customFormat="true" ht="13.8" hidden="false" customHeight="false" outlineLevel="0" collapsed="false">
      <c r="A979" s="294"/>
      <c r="F979" s="2"/>
      <c r="AMH979" s="0"/>
      <c r="AMI979" s="0"/>
      <c r="AMJ979" s="0"/>
    </row>
    <row r="980" s="5" customFormat="true" ht="13.8" hidden="false" customHeight="false" outlineLevel="0" collapsed="false">
      <c r="A980" s="294"/>
      <c r="F980" s="2"/>
      <c r="AMH980" s="0"/>
      <c r="AMI980" s="0"/>
      <c r="AMJ980" s="0"/>
    </row>
    <row r="981" s="5" customFormat="true" ht="13.8" hidden="false" customHeight="false" outlineLevel="0" collapsed="false">
      <c r="A981" s="294"/>
      <c r="F981" s="2"/>
      <c r="AMH981" s="0"/>
      <c r="AMI981" s="0"/>
      <c r="AMJ981" s="0"/>
    </row>
    <row r="982" s="5" customFormat="true" ht="13.8" hidden="false" customHeight="false" outlineLevel="0" collapsed="false">
      <c r="A982" s="294"/>
      <c r="F982" s="2"/>
      <c r="AMH982" s="0"/>
      <c r="AMI982" s="0"/>
      <c r="AMJ982" s="0"/>
    </row>
    <row r="983" s="5" customFormat="true" ht="13.8" hidden="false" customHeight="false" outlineLevel="0" collapsed="false">
      <c r="A983" s="294"/>
      <c r="F983" s="2"/>
      <c r="AMH983" s="0"/>
      <c r="AMI983" s="0"/>
      <c r="AMJ983" s="0"/>
    </row>
    <row r="984" s="5" customFormat="true" ht="13.8" hidden="false" customHeight="false" outlineLevel="0" collapsed="false">
      <c r="A984" s="294"/>
      <c r="F984" s="2"/>
      <c r="AMH984" s="0"/>
      <c r="AMI984" s="0"/>
      <c r="AMJ984" s="0"/>
    </row>
    <row r="985" s="5" customFormat="true" ht="13.8" hidden="false" customHeight="false" outlineLevel="0" collapsed="false">
      <c r="A985" s="294"/>
      <c r="F985" s="2"/>
      <c r="AMH985" s="0"/>
      <c r="AMI985" s="0"/>
      <c r="AMJ985" s="0"/>
    </row>
    <row r="986" s="5" customFormat="true" ht="13.8" hidden="false" customHeight="false" outlineLevel="0" collapsed="false">
      <c r="A986" s="294"/>
      <c r="F986" s="2"/>
      <c r="AMH986" s="0"/>
      <c r="AMI986" s="0"/>
      <c r="AMJ986" s="0"/>
    </row>
    <row r="987" s="5" customFormat="true" ht="13.8" hidden="false" customHeight="false" outlineLevel="0" collapsed="false">
      <c r="A987" s="294"/>
      <c r="F987" s="2"/>
      <c r="AMH987" s="0"/>
      <c r="AMI987" s="0"/>
      <c r="AMJ987" s="0"/>
    </row>
    <row r="988" s="5" customFormat="true" ht="13.8" hidden="false" customHeight="false" outlineLevel="0" collapsed="false">
      <c r="A988" s="294"/>
      <c r="F988" s="2"/>
      <c r="AMH988" s="0"/>
      <c r="AMI988" s="0"/>
      <c r="AMJ988" s="0"/>
    </row>
    <row r="989" s="5" customFormat="true" ht="13.8" hidden="false" customHeight="false" outlineLevel="0" collapsed="false">
      <c r="A989" s="294"/>
      <c r="F989" s="2"/>
      <c r="AMH989" s="0"/>
      <c r="AMI989" s="0"/>
      <c r="AMJ989" s="0"/>
    </row>
    <row r="990" s="5" customFormat="true" ht="13.8" hidden="false" customHeight="false" outlineLevel="0" collapsed="false">
      <c r="A990" s="294"/>
      <c r="F990" s="2"/>
      <c r="AMH990" s="0"/>
      <c r="AMI990" s="0"/>
      <c r="AMJ990" s="0"/>
    </row>
    <row r="991" s="5" customFormat="true" ht="13.8" hidden="false" customHeight="false" outlineLevel="0" collapsed="false">
      <c r="A991" s="294"/>
      <c r="F991" s="2"/>
      <c r="AMH991" s="0"/>
      <c r="AMI991" s="0"/>
      <c r="AMJ991" s="0"/>
    </row>
    <row r="992" s="5" customFormat="true" ht="13.8" hidden="false" customHeight="false" outlineLevel="0" collapsed="false">
      <c r="A992" s="294"/>
      <c r="F992" s="2"/>
      <c r="AMH992" s="0"/>
      <c r="AMI992" s="0"/>
      <c r="AMJ992" s="0"/>
    </row>
    <row r="993" s="5" customFormat="true" ht="13.8" hidden="false" customHeight="false" outlineLevel="0" collapsed="false">
      <c r="A993" s="294"/>
      <c r="F993" s="2"/>
      <c r="AMH993" s="0"/>
      <c r="AMI993" s="0"/>
      <c r="AMJ993" s="0"/>
    </row>
    <row r="994" s="5" customFormat="true" ht="13.8" hidden="false" customHeight="false" outlineLevel="0" collapsed="false">
      <c r="A994" s="294"/>
      <c r="F994" s="2"/>
      <c r="AMH994" s="0"/>
      <c r="AMI994" s="0"/>
      <c r="AMJ994" s="0"/>
    </row>
    <row r="995" s="5" customFormat="true" ht="13.8" hidden="false" customHeight="false" outlineLevel="0" collapsed="false">
      <c r="A995" s="294"/>
      <c r="F995" s="2"/>
      <c r="AMH995" s="0"/>
      <c r="AMI995" s="0"/>
      <c r="AMJ995" s="0"/>
    </row>
    <row r="996" s="5" customFormat="true" ht="13.8" hidden="false" customHeight="false" outlineLevel="0" collapsed="false">
      <c r="A996" s="294"/>
      <c r="F996" s="2"/>
      <c r="AMH996" s="0"/>
      <c r="AMI996" s="0"/>
      <c r="AMJ996" s="0"/>
    </row>
    <row r="997" s="5" customFormat="true" ht="13.8" hidden="false" customHeight="false" outlineLevel="0" collapsed="false">
      <c r="A997" s="294"/>
      <c r="F997" s="2"/>
      <c r="AMH997" s="0"/>
      <c r="AMI997" s="0"/>
      <c r="AMJ997" s="0"/>
    </row>
    <row r="998" s="5" customFormat="true" ht="13.8" hidden="false" customHeight="false" outlineLevel="0" collapsed="false">
      <c r="A998" s="294"/>
      <c r="F998" s="2"/>
      <c r="AMH998" s="0"/>
      <c r="AMI998" s="0"/>
      <c r="AMJ998" s="0"/>
    </row>
    <row r="999" s="5" customFormat="true" ht="13.8" hidden="false" customHeight="false" outlineLevel="0" collapsed="false">
      <c r="A999" s="294"/>
      <c r="F999" s="2"/>
      <c r="AMH999" s="0"/>
      <c r="AMI999" s="0"/>
      <c r="AMJ999" s="0"/>
    </row>
    <row r="1000" s="5" customFormat="true" ht="13.8" hidden="false" customHeight="false" outlineLevel="0" collapsed="false">
      <c r="A1000" s="294"/>
      <c r="F1000" s="2"/>
      <c r="AMH1000" s="0"/>
      <c r="AMI1000" s="0"/>
      <c r="AMJ1000" s="0"/>
    </row>
    <row r="1001" s="5" customFormat="true" ht="13.8" hidden="false" customHeight="false" outlineLevel="0" collapsed="false">
      <c r="A1001" s="294"/>
      <c r="F1001" s="2"/>
      <c r="AMH1001" s="0"/>
      <c r="AMI1001" s="0"/>
      <c r="AMJ1001" s="0"/>
    </row>
    <row r="1002" s="5" customFormat="true" ht="13.8" hidden="false" customHeight="false" outlineLevel="0" collapsed="false">
      <c r="A1002" s="294"/>
      <c r="F1002" s="2"/>
      <c r="AMH1002" s="0"/>
      <c r="AMI1002" s="0"/>
      <c r="AMJ1002" s="0"/>
    </row>
    <row r="1003" s="5" customFormat="true" ht="13.8" hidden="false" customHeight="false" outlineLevel="0" collapsed="false">
      <c r="A1003" s="294"/>
      <c r="F1003" s="2"/>
      <c r="AMH1003" s="0"/>
      <c r="AMI1003" s="0"/>
      <c r="AMJ1003" s="0"/>
    </row>
    <row r="1004" s="5" customFormat="true" ht="13.8" hidden="false" customHeight="false" outlineLevel="0" collapsed="false">
      <c r="A1004" s="294"/>
      <c r="F1004" s="2"/>
      <c r="AMH1004" s="0"/>
      <c r="AMI1004" s="0"/>
      <c r="AMJ1004" s="0"/>
    </row>
    <row r="1005" s="5" customFormat="true" ht="13.8" hidden="false" customHeight="false" outlineLevel="0" collapsed="false">
      <c r="A1005" s="294"/>
      <c r="F1005" s="2"/>
      <c r="AMH1005" s="0"/>
      <c r="AMI1005" s="0"/>
      <c r="AMJ1005" s="0"/>
    </row>
    <row r="1006" s="5" customFormat="true" ht="13.8" hidden="false" customHeight="false" outlineLevel="0" collapsed="false">
      <c r="A1006" s="294"/>
      <c r="F1006" s="2"/>
      <c r="AMH1006" s="0"/>
      <c r="AMI1006" s="0"/>
      <c r="AMJ1006" s="0"/>
    </row>
    <row r="1007" s="5" customFormat="true" ht="13.8" hidden="false" customHeight="false" outlineLevel="0" collapsed="false">
      <c r="A1007" s="294"/>
      <c r="F1007" s="2"/>
      <c r="AMH1007" s="0"/>
      <c r="AMI1007" s="0"/>
      <c r="AMJ1007" s="0"/>
    </row>
    <row r="1008" s="5" customFormat="true" ht="13.8" hidden="false" customHeight="false" outlineLevel="0" collapsed="false">
      <c r="A1008" s="294"/>
      <c r="F1008" s="2"/>
      <c r="AMH1008" s="0"/>
      <c r="AMI1008" s="0"/>
      <c r="AMJ1008" s="0"/>
    </row>
    <row r="1009" s="5" customFormat="true" ht="13.8" hidden="false" customHeight="false" outlineLevel="0" collapsed="false">
      <c r="A1009" s="294"/>
      <c r="F1009" s="2"/>
      <c r="AMH1009" s="0"/>
      <c r="AMI1009" s="0"/>
      <c r="AMJ1009" s="0"/>
    </row>
    <row r="1010" s="5" customFormat="true" ht="13.8" hidden="false" customHeight="false" outlineLevel="0" collapsed="false">
      <c r="A1010" s="294"/>
      <c r="F1010" s="2"/>
      <c r="AMH1010" s="0"/>
      <c r="AMI1010" s="0"/>
      <c r="AMJ1010" s="0"/>
    </row>
    <row r="1011" s="5" customFormat="true" ht="13.8" hidden="false" customHeight="false" outlineLevel="0" collapsed="false">
      <c r="A1011" s="294"/>
      <c r="F1011" s="2"/>
      <c r="AMH1011" s="0"/>
      <c r="AMI1011" s="0"/>
      <c r="AMJ1011" s="0"/>
    </row>
    <row r="1012" s="5" customFormat="true" ht="13.8" hidden="false" customHeight="false" outlineLevel="0" collapsed="false">
      <c r="A1012" s="294"/>
      <c r="F1012" s="2"/>
      <c r="AMH1012" s="0"/>
      <c r="AMI1012" s="0"/>
      <c r="AMJ1012" s="0"/>
    </row>
    <row r="1013" s="5" customFormat="true" ht="13.8" hidden="false" customHeight="false" outlineLevel="0" collapsed="false">
      <c r="A1013" s="294"/>
      <c r="F1013" s="2"/>
      <c r="AMH1013" s="0"/>
      <c r="AMI1013" s="0"/>
      <c r="AMJ1013" s="0"/>
    </row>
    <row r="1014" s="5" customFormat="true" ht="13.8" hidden="false" customHeight="false" outlineLevel="0" collapsed="false">
      <c r="A1014" s="294"/>
      <c r="F1014" s="2"/>
      <c r="AMH1014" s="0"/>
      <c r="AMI1014" s="0"/>
      <c r="AMJ1014" s="0"/>
    </row>
    <row r="1015" s="5" customFormat="true" ht="13.8" hidden="false" customHeight="false" outlineLevel="0" collapsed="false">
      <c r="A1015" s="294"/>
      <c r="F1015" s="2"/>
      <c r="AMH1015" s="0"/>
      <c r="AMI1015" s="0"/>
      <c r="AMJ1015" s="0"/>
    </row>
    <row r="1016" s="5" customFormat="true" ht="13.8" hidden="false" customHeight="false" outlineLevel="0" collapsed="false">
      <c r="A1016" s="294"/>
      <c r="F1016" s="2"/>
      <c r="AMH1016" s="0"/>
      <c r="AMI1016" s="0"/>
      <c r="AMJ1016" s="0"/>
    </row>
    <row r="1017" s="5" customFormat="true" ht="13.8" hidden="false" customHeight="false" outlineLevel="0" collapsed="false">
      <c r="A1017" s="294"/>
      <c r="F1017" s="2"/>
      <c r="AMH1017" s="0"/>
      <c r="AMI1017" s="0"/>
      <c r="AMJ1017" s="0"/>
    </row>
    <row r="1018" s="5" customFormat="true" ht="13.8" hidden="false" customHeight="false" outlineLevel="0" collapsed="false">
      <c r="A1018" s="294"/>
      <c r="F1018" s="2"/>
      <c r="AMH1018" s="0"/>
      <c r="AMI1018" s="0"/>
      <c r="AMJ1018" s="0"/>
    </row>
    <row r="1019" s="5" customFormat="true" ht="13.8" hidden="false" customHeight="false" outlineLevel="0" collapsed="false">
      <c r="A1019" s="294"/>
      <c r="F1019" s="2"/>
      <c r="AMH1019" s="0"/>
      <c r="AMI1019" s="0"/>
      <c r="AMJ1019" s="0"/>
    </row>
    <row r="1020" s="5" customFormat="true" ht="13.8" hidden="false" customHeight="false" outlineLevel="0" collapsed="false">
      <c r="A1020" s="294"/>
      <c r="F1020" s="2"/>
      <c r="AMH1020" s="0"/>
      <c r="AMI1020" s="0"/>
      <c r="AMJ1020" s="0"/>
    </row>
    <row r="1021" s="5" customFormat="true" ht="13.8" hidden="false" customHeight="false" outlineLevel="0" collapsed="false">
      <c r="A1021" s="294"/>
      <c r="F1021" s="2"/>
      <c r="AMH1021" s="0"/>
      <c r="AMI1021" s="0"/>
      <c r="AMJ1021" s="0"/>
    </row>
    <row r="1022" s="5" customFormat="true" ht="13.8" hidden="false" customHeight="false" outlineLevel="0" collapsed="false">
      <c r="A1022" s="294"/>
      <c r="F1022" s="2"/>
      <c r="AMH1022" s="0"/>
      <c r="AMI1022" s="0"/>
      <c r="AMJ1022" s="0"/>
    </row>
    <row r="1023" s="5" customFormat="true" ht="13.8" hidden="false" customHeight="false" outlineLevel="0" collapsed="false">
      <c r="A1023" s="294"/>
      <c r="F1023" s="2"/>
      <c r="AMH1023" s="0"/>
      <c r="AMI1023" s="0"/>
      <c r="AMJ1023" s="0"/>
    </row>
    <row r="1024" s="5" customFormat="true" ht="13.8" hidden="false" customHeight="false" outlineLevel="0" collapsed="false">
      <c r="A1024" s="294"/>
      <c r="F1024" s="2"/>
      <c r="AMH1024" s="0"/>
      <c r="AMI1024" s="0"/>
      <c r="AMJ1024" s="0"/>
    </row>
    <row r="1025" s="5" customFormat="true" ht="13.8" hidden="false" customHeight="false" outlineLevel="0" collapsed="false">
      <c r="A1025" s="294"/>
      <c r="F1025" s="2"/>
      <c r="AMH1025" s="0"/>
      <c r="AMI1025" s="0"/>
      <c r="AMJ1025" s="0"/>
    </row>
    <row r="1026" s="5" customFormat="true" ht="13.8" hidden="false" customHeight="false" outlineLevel="0" collapsed="false">
      <c r="A1026" s="294"/>
      <c r="F1026" s="2"/>
      <c r="AMH1026" s="0"/>
      <c r="AMI1026" s="0"/>
      <c r="AMJ1026" s="0"/>
    </row>
    <row r="1027" s="5" customFormat="true" ht="13.8" hidden="false" customHeight="false" outlineLevel="0" collapsed="false">
      <c r="A1027" s="294"/>
      <c r="F1027" s="2"/>
      <c r="AMH1027" s="0"/>
      <c r="AMI1027" s="0"/>
      <c r="AMJ1027" s="0"/>
    </row>
    <row r="1028" s="5" customFormat="true" ht="13.8" hidden="false" customHeight="false" outlineLevel="0" collapsed="false">
      <c r="A1028" s="294"/>
      <c r="F1028" s="2"/>
      <c r="AMH1028" s="0"/>
      <c r="AMI1028" s="0"/>
      <c r="AMJ1028" s="0"/>
    </row>
    <row r="1029" s="5" customFormat="true" ht="13.8" hidden="false" customHeight="false" outlineLevel="0" collapsed="false">
      <c r="A1029" s="294"/>
      <c r="F1029" s="2"/>
      <c r="AMH1029" s="0"/>
      <c r="AMI1029" s="0"/>
      <c r="AMJ1029" s="0"/>
    </row>
    <row r="1030" s="5" customFormat="true" ht="13.8" hidden="false" customHeight="false" outlineLevel="0" collapsed="false">
      <c r="A1030" s="294"/>
      <c r="F1030" s="2"/>
      <c r="AMH1030" s="0"/>
      <c r="AMI1030" s="0"/>
      <c r="AMJ1030" s="0"/>
    </row>
    <row r="1031" s="5" customFormat="true" ht="13.8" hidden="false" customHeight="false" outlineLevel="0" collapsed="false">
      <c r="A1031" s="294"/>
      <c r="F1031" s="2"/>
      <c r="AMH1031" s="0"/>
      <c r="AMI1031" s="0"/>
      <c r="AMJ1031" s="0"/>
    </row>
    <row r="1032" s="5" customFormat="true" ht="13.8" hidden="false" customHeight="false" outlineLevel="0" collapsed="false">
      <c r="A1032" s="294"/>
      <c r="F1032" s="2"/>
      <c r="AMH1032" s="0"/>
      <c r="AMI1032" s="0"/>
      <c r="AMJ1032" s="0"/>
    </row>
    <row r="1033" s="5" customFormat="true" ht="13.8" hidden="false" customHeight="false" outlineLevel="0" collapsed="false">
      <c r="A1033" s="294"/>
      <c r="F1033" s="2"/>
      <c r="AMH1033" s="0"/>
      <c r="AMI1033" s="0"/>
      <c r="AMJ1033" s="0"/>
    </row>
    <row r="1034" s="5" customFormat="true" ht="13.8" hidden="false" customHeight="false" outlineLevel="0" collapsed="false">
      <c r="A1034" s="294"/>
      <c r="F1034" s="2"/>
      <c r="AMH1034" s="0"/>
      <c r="AMI1034" s="0"/>
      <c r="AMJ1034" s="0"/>
    </row>
    <row r="1035" s="5" customFormat="true" ht="13.8" hidden="false" customHeight="false" outlineLevel="0" collapsed="false">
      <c r="A1035" s="294"/>
      <c r="F1035" s="2"/>
      <c r="AMH1035" s="0"/>
      <c r="AMI1035" s="0"/>
      <c r="AMJ1035" s="0"/>
    </row>
    <row r="1036" s="5" customFormat="true" ht="13.8" hidden="false" customHeight="false" outlineLevel="0" collapsed="false">
      <c r="A1036" s="294"/>
      <c r="F1036" s="2"/>
      <c r="AMH1036" s="0"/>
      <c r="AMI1036" s="0"/>
      <c r="AMJ1036" s="0"/>
    </row>
    <row r="1037" s="5" customFormat="true" ht="13.8" hidden="false" customHeight="false" outlineLevel="0" collapsed="false">
      <c r="A1037" s="294"/>
      <c r="F1037" s="2"/>
      <c r="AMH1037" s="0"/>
      <c r="AMI1037" s="0"/>
      <c r="AMJ1037" s="0"/>
    </row>
    <row r="1038" s="5" customFormat="true" ht="13.8" hidden="false" customHeight="false" outlineLevel="0" collapsed="false">
      <c r="A1038" s="294"/>
      <c r="F1038" s="2"/>
      <c r="AMH1038" s="0"/>
      <c r="AMI1038" s="0"/>
      <c r="AMJ1038" s="0"/>
    </row>
    <row r="1039" s="5" customFormat="true" ht="13.8" hidden="false" customHeight="false" outlineLevel="0" collapsed="false">
      <c r="A1039" s="294"/>
      <c r="F1039" s="2"/>
      <c r="AMH1039" s="0"/>
      <c r="AMI1039" s="0"/>
      <c r="AMJ1039" s="0"/>
    </row>
    <row r="1040" s="5" customFormat="true" ht="13.8" hidden="false" customHeight="false" outlineLevel="0" collapsed="false">
      <c r="A1040" s="294"/>
      <c r="F1040" s="2"/>
      <c r="AMH1040" s="0"/>
      <c r="AMI1040" s="0"/>
      <c r="AMJ1040" s="0"/>
    </row>
    <row r="1041" s="5" customFormat="true" ht="13.8" hidden="false" customHeight="false" outlineLevel="0" collapsed="false">
      <c r="A1041" s="294"/>
      <c r="F1041" s="2"/>
      <c r="AMH1041" s="0"/>
      <c r="AMI1041" s="0"/>
      <c r="AMJ1041" s="0"/>
    </row>
    <row r="1042" s="5" customFormat="true" ht="13.8" hidden="false" customHeight="false" outlineLevel="0" collapsed="false">
      <c r="A1042" s="294"/>
      <c r="F1042" s="2"/>
      <c r="AMH1042" s="0"/>
      <c r="AMI1042" s="0"/>
      <c r="AMJ1042" s="0"/>
    </row>
    <row r="1043" s="5" customFormat="true" ht="13.8" hidden="false" customHeight="false" outlineLevel="0" collapsed="false">
      <c r="A1043" s="294"/>
      <c r="F1043" s="2"/>
      <c r="AMH1043" s="0"/>
      <c r="AMI1043" s="0"/>
      <c r="AMJ1043" s="0"/>
    </row>
    <row r="1044" s="5" customFormat="true" ht="13.8" hidden="false" customHeight="false" outlineLevel="0" collapsed="false">
      <c r="A1044" s="294"/>
      <c r="F1044" s="2"/>
      <c r="AMH1044" s="0"/>
      <c r="AMI1044" s="0"/>
      <c r="AMJ1044" s="0"/>
    </row>
    <row r="1045" s="5" customFormat="true" ht="13.8" hidden="false" customHeight="false" outlineLevel="0" collapsed="false">
      <c r="A1045" s="294"/>
      <c r="F1045" s="2"/>
      <c r="AMH1045" s="0"/>
      <c r="AMI1045" s="0"/>
      <c r="AMJ1045" s="0"/>
    </row>
    <row r="1046" s="5" customFormat="true" ht="13.8" hidden="false" customHeight="false" outlineLevel="0" collapsed="false">
      <c r="A1046" s="294"/>
      <c r="F1046" s="2"/>
      <c r="AMH1046" s="0"/>
      <c r="AMI1046" s="0"/>
      <c r="AMJ1046" s="0"/>
    </row>
    <row r="1047" s="5" customFormat="true" ht="13.8" hidden="false" customHeight="false" outlineLevel="0" collapsed="false">
      <c r="A1047" s="294"/>
      <c r="F1047" s="2"/>
      <c r="AMH1047" s="0"/>
      <c r="AMI1047" s="0"/>
      <c r="AMJ1047" s="0"/>
    </row>
    <row r="1048" s="5" customFormat="true" ht="13.8" hidden="false" customHeight="false" outlineLevel="0" collapsed="false">
      <c r="A1048" s="294"/>
      <c r="F1048" s="2"/>
      <c r="AMH1048" s="0"/>
      <c r="AMI1048" s="0"/>
      <c r="AMJ1048" s="0"/>
    </row>
    <row r="1049" s="5" customFormat="true" ht="13.8" hidden="false" customHeight="false" outlineLevel="0" collapsed="false">
      <c r="A1049" s="294"/>
      <c r="F1049" s="2"/>
      <c r="AMH1049" s="0"/>
      <c r="AMI1049" s="0"/>
      <c r="AMJ1049" s="0"/>
    </row>
    <row r="1050" s="5" customFormat="true" ht="13.8" hidden="false" customHeight="false" outlineLevel="0" collapsed="false">
      <c r="A1050" s="294"/>
      <c r="F1050" s="2"/>
      <c r="AMH1050" s="0"/>
      <c r="AMI1050" s="0"/>
      <c r="AMJ1050" s="0"/>
    </row>
    <row r="1051" s="5" customFormat="true" ht="13.8" hidden="false" customHeight="false" outlineLevel="0" collapsed="false">
      <c r="A1051" s="294"/>
      <c r="F1051" s="2"/>
      <c r="AMH1051" s="0"/>
      <c r="AMI1051" s="0"/>
      <c r="AMJ1051" s="0"/>
    </row>
    <row r="1052" s="5" customFormat="true" ht="13.8" hidden="false" customHeight="false" outlineLevel="0" collapsed="false">
      <c r="A1052" s="294"/>
      <c r="F1052" s="2"/>
      <c r="AMH1052" s="0"/>
      <c r="AMI1052" s="0"/>
      <c r="AMJ1052" s="0"/>
    </row>
    <row r="1053" s="5" customFormat="true" ht="13.8" hidden="false" customHeight="false" outlineLevel="0" collapsed="false">
      <c r="A1053" s="294"/>
      <c r="F1053" s="2"/>
      <c r="AMH1053" s="0"/>
      <c r="AMI1053" s="0"/>
      <c r="AMJ1053" s="0"/>
    </row>
    <row r="1054" s="5" customFormat="true" ht="13.8" hidden="false" customHeight="false" outlineLevel="0" collapsed="false">
      <c r="A1054" s="294"/>
      <c r="F1054" s="2"/>
      <c r="AMH1054" s="0"/>
      <c r="AMI1054" s="0"/>
      <c r="AMJ1054" s="0"/>
    </row>
    <row r="1055" s="5" customFormat="true" ht="13.8" hidden="false" customHeight="false" outlineLevel="0" collapsed="false">
      <c r="A1055" s="294"/>
      <c r="F1055" s="2"/>
      <c r="AMH1055" s="0"/>
      <c r="AMI1055" s="0"/>
      <c r="AMJ1055" s="0"/>
    </row>
    <row r="1056" s="5" customFormat="true" ht="13.8" hidden="false" customHeight="false" outlineLevel="0" collapsed="false">
      <c r="A1056" s="294"/>
      <c r="F1056" s="2"/>
      <c r="AMH1056" s="0"/>
      <c r="AMI1056" s="0"/>
      <c r="AMJ1056" s="0"/>
    </row>
    <row r="1057" s="5" customFormat="true" ht="13.8" hidden="false" customHeight="false" outlineLevel="0" collapsed="false">
      <c r="A1057" s="294"/>
      <c r="F1057" s="2"/>
      <c r="AMH1057" s="0"/>
      <c r="AMI1057" s="0"/>
      <c r="AMJ1057" s="0"/>
    </row>
    <row r="1058" s="5" customFormat="true" ht="13.8" hidden="false" customHeight="false" outlineLevel="0" collapsed="false">
      <c r="A1058" s="294"/>
      <c r="F1058" s="2"/>
      <c r="AMH1058" s="0"/>
      <c r="AMI1058" s="0"/>
      <c r="AMJ1058" s="0"/>
    </row>
    <row r="1059" s="5" customFormat="true" ht="13.8" hidden="false" customHeight="false" outlineLevel="0" collapsed="false">
      <c r="A1059" s="294"/>
      <c r="F1059" s="2"/>
      <c r="AMH1059" s="0"/>
      <c r="AMI1059" s="0"/>
      <c r="AMJ1059" s="0"/>
    </row>
    <row r="1060" s="5" customFormat="true" ht="13.8" hidden="false" customHeight="false" outlineLevel="0" collapsed="false">
      <c r="A1060" s="294"/>
      <c r="F1060" s="2"/>
      <c r="AMH1060" s="0"/>
      <c r="AMI1060" s="0"/>
      <c r="AMJ1060" s="0"/>
    </row>
    <row r="1061" s="5" customFormat="true" ht="13.8" hidden="false" customHeight="false" outlineLevel="0" collapsed="false">
      <c r="A1061" s="294"/>
      <c r="F1061" s="2"/>
      <c r="AMH1061" s="0"/>
      <c r="AMI1061" s="0"/>
      <c r="AMJ1061" s="0"/>
    </row>
    <row r="1062" s="5" customFormat="true" ht="13.8" hidden="false" customHeight="false" outlineLevel="0" collapsed="false">
      <c r="A1062" s="294"/>
      <c r="F1062" s="2"/>
      <c r="AMH1062" s="0"/>
      <c r="AMI1062" s="0"/>
      <c r="AMJ1062" s="0"/>
    </row>
    <row r="1063" s="5" customFormat="true" ht="13.8" hidden="false" customHeight="false" outlineLevel="0" collapsed="false">
      <c r="A1063" s="294"/>
      <c r="F1063" s="2"/>
      <c r="AMH1063" s="0"/>
      <c r="AMI1063" s="0"/>
      <c r="AMJ1063" s="0"/>
    </row>
    <row r="1064" s="5" customFormat="true" ht="13.8" hidden="false" customHeight="false" outlineLevel="0" collapsed="false">
      <c r="A1064" s="294"/>
      <c r="F1064" s="2"/>
      <c r="AMH1064" s="0"/>
      <c r="AMI1064" s="0"/>
      <c r="AMJ1064" s="0"/>
    </row>
    <row r="1065" s="5" customFormat="true" ht="13.8" hidden="false" customHeight="false" outlineLevel="0" collapsed="false">
      <c r="A1065" s="294"/>
      <c r="F1065" s="2"/>
      <c r="AMH1065" s="0"/>
      <c r="AMI1065" s="0"/>
      <c r="AMJ1065" s="0"/>
    </row>
    <row r="1066" s="5" customFormat="true" ht="13.8" hidden="false" customHeight="false" outlineLevel="0" collapsed="false">
      <c r="A1066" s="294"/>
      <c r="F1066" s="2"/>
      <c r="AMH1066" s="0"/>
      <c r="AMI1066" s="0"/>
      <c r="AMJ1066" s="0"/>
    </row>
    <row r="1067" s="5" customFormat="true" ht="13.8" hidden="false" customHeight="false" outlineLevel="0" collapsed="false">
      <c r="A1067" s="294"/>
      <c r="F1067" s="2"/>
      <c r="AMH1067" s="0"/>
      <c r="AMI1067" s="0"/>
      <c r="AMJ1067" s="0"/>
    </row>
    <row r="1068" s="5" customFormat="true" ht="13.8" hidden="false" customHeight="false" outlineLevel="0" collapsed="false">
      <c r="A1068" s="294"/>
      <c r="F1068" s="2"/>
      <c r="AMH1068" s="0"/>
      <c r="AMI1068" s="0"/>
      <c r="AMJ1068" s="0"/>
    </row>
    <row r="1069" s="5" customFormat="true" ht="13.8" hidden="false" customHeight="false" outlineLevel="0" collapsed="false">
      <c r="A1069" s="294"/>
      <c r="F1069" s="2"/>
      <c r="AMH1069" s="0"/>
      <c r="AMI1069" s="0"/>
      <c r="AMJ1069" s="0"/>
    </row>
    <row r="1070" s="5" customFormat="true" ht="13.8" hidden="false" customHeight="false" outlineLevel="0" collapsed="false">
      <c r="A1070" s="294"/>
      <c r="F1070" s="2"/>
      <c r="AMH1070" s="0"/>
      <c r="AMI1070" s="0"/>
      <c r="AMJ1070" s="0"/>
    </row>
    <row r="1071" s="5" customFormat="true" ht="13.8" hidden="false" customHeight="false" outlineLevel="0" collapsed="false">
      <c r="A1071" s="294"/>
      <c r="F1071" s="2"/>
      <c r="AMH1071" s="0"/>
      <c r="AMI1071" s="0"/>
      <c r="AMJ1071" s="0"/>
    </row>
    <row r="1072" s="5" customFormat="true" ht="13.8" hidden="false" customHeight="false" outlineLevel="0" collapsed="false">
      <c r="A1072" s="294"/>
      <c r="F1072" s="2"/>
      <c r="AMH1072" s="0"/>
      <c r="AMI1072" s="0"/>
      <c r="AMJ1072" s="0"/>
    </row>
    <row r="1073" s="5" customFormat="true" ht="13.8" hidden="false" customHeight="false" outlineLevel="0" collapsed="false">
      <c r="A1073" s="294"/>
      <c r="F1073" s="2"/>
      <c r="AMH1073" s="0"/>
      <c r="AMI1073" s="0"/>
      <c r="AMJ1073" s="0"/>
    </row>
    <row r="1074" s="5" customFormat="true" ht="13.8" hidden="false" customHeight="false" outlineLevel="0" collapsed="false">
      <c r="A1074" s="294"/>
      <c r="F1074" s="2"/>
      <c r="AMH1074" s="0"/>
      <c r="AMI1074" s="0"/>
      <c r="AMJ1074" s="0"/>
    </row>
    <row r="1075" s="5" customFormat="true" ht="13.8" hidden="false" customHeight="false" outlineLevel="0" collapsed="false">
      <c r="A1075" s="294"/>
      <c r="F1075" s="2"/>
      <c r="AMH1075" s="0"/>
      <c r="AMI1075" s="0"/>
      <c r="AMJ1075" s="0"/>
    </row>
    <row r="1076" s="5" customFormat="true" ht="13.8" hidden="false" customHeight="false" outlineLevel="0" collapsed="false">
      <c r="A1076" s="294"/>
      <c r="F1076" s="2"/>
      <c r="AMH1076" s="0"/>
      <c r="AMI1076" s="0"/>
      <c r="AMJ1076" s="0"/>
    </row>
    <row r="1077" s="5" customFormat="true" ht="13.8" hidden="false" customHeight="false" outlineLevel="0" collapsed="false">
      <c r="A1077" s="294"/>
      <c r="F1077" s="2"/>
      <c r="AMH1077" s="0"/>
      <c r="AMI1077" s="0"/>
      <c r="AMJ1077" s="0"/>
    </row>
    <row r="1078" s="5" customFormat="true" ht="13.8" hidden="false" customHeight="false" outlineLevel="0" collapsed="false">
      <c r="A1078" s="294"/>
      <c r="F1078" s="2"/>
      <c r="AMH1078" s="0"/>
      <c r="AMI1078" s="0"/>
      <c r="AMJ1078" s="0"/>
    </row>
    <row r="1079" s="5" customFormat="true" ht="13.8" hidden="false" customHeight="false" outlineLevel="0" collapsed="false">
      <c r="A1079" s="294"/>
      <c r="F1079" s="2"/>
      <c r="AMH1079" s="0"/>
      <c r="AMI1079" s="0"/>
      <c r="AMJ1079" s="0"/>
    </row>
    <row r="1080" s="5" customFormat="true" ht="13.8" hidden="false" customHeight="false" outlineLevel="0" collapsed="false">
      <c r="A1080" s="294"/>
      <c r="F1080" s="2"/>
      <c r="AMH1080" s="0"/>
      <c r="AMI1080" s="0"/>
      <c r="AMJ1080" s="0"/>
    </row>
    <row r="1081" s="5" customFormat="true" ht="13.8" hidden="false" customHeight="false" outlineLevel="0" collapsed="false">
      <c r="A1081" s="294"/>
      <c r="F1081" s="2"/>
      <c r="AMH1081" s="0"/>
      <c r="AMI1081" s="0"/>
      <c r="AMJ1081" s="0"/>
    </row>
    <row r="1082" s="5" customFormat="true" ht="13.8" hidden="false" customHeight="false" outlineLevel="0" collapsed="false">
      <c r="A1082" s="294"/>
      <c r="F1082" s="2"/>
      <c r="AMH1082" s="0"/>
      <c r="AMI1082" s="0"/>
      <c r="AMJ1082" s="0"/>
    </row>
    <row r="1083" s="5" customFormat="true" ht="13.8" hidden="false" customHeight="false" outlineLevel="0" collapsed="false">
      <c r="A1083" s="294"/>
      <c r="F1083" s="2"/>
      <c r="AMH1083" s="0"/>
      <c r="AMI1083" s="0"/>
      <c r="AMJ1083" s="0"/>
    </row>
    <row r="1084" s="5" customFormat="true" ht="13.8" hidden="false" customHeight="false" outlineLevel="0" collapsed="false">
      <c r="A1084" s="294"/>
      <c r="F1084" s="2"/>
      <c r="AMH1084" s="0"/>
      <c r="AMI1084" s="0"/>
      <c r="AMJ1084" s="0"/>
    </row>
    <row r="1085" s="5" customFormat="true" ht="13.8" hidden="false" customHeight="false" outlineLevel="0" collapsed="false">
      <c r="A1085" s="294"/>
      <c r="F1085" s="2"/>
      <c r="AMH1085" s="0"/>
      <c r="AMI1085" s="0"/>
      <c r="AMJ1085" s="0"/>
    </row>
    <row r="1086" s="5" customFormat="true" ht="13.8" hidden="false" customHeight="false" outlineLevel="0" collapsed="false">
      <c r="A1086" s="294"/>
      <c r="F1086" s="2"/>
      <c r="AMH1086" s="0"/>
      <c r="AMI1086" s="0"/>
      <c r="AMJ1086" s="0"/>
    </row>
    <row r="1087" s="5" customFormat="true" ht="13.8" hidden="false" customHeight="false" outlineLevel="0" collapsed="false">
      <c r="A1087" s="294"/>
      <c r="F1087" s="2"/>
      <c r="AMH1087" s="0"/>
      <c r="AMI1087" s="0"/>
      <c r="AMJ1087" s="0"/>
    </row>
    <row r="1088" s="5" customFormat="true" ht="13.8" hidden="false" customHeight="false" outlineLevel="0" collapsed="false">
      <c r="A1088" s="294"/>
      <c r="F1088" s="2"/>
      <c r="AMH1088" s="0"/>
      <c r="AMI1088" s="0"/>
      <c r="AMJ1088" s="0"/>
    </row>
    <row r="1089" s="5" customFormat="true" ht="13.8" hidden="false" customHeight="false" outlineLevel="0" collapsed="false">
      <c r="A1089" s="294"/>
      <c r="F1089" s="2"/>
      <c r="AMH1089" s="0"/>
      <c r="AMI1089" s="0"/>
      <c r="AMJ1089" s="0"/>
    </row>
    <row r="1090" s="5" customFormat="true" ht="13.8" hidden="false" customHeight="false" outlineLevel="0" collapsed="false">
      <c r="A1090" s="294"/>
      <c r="F1090" s="2"/>
      <c r="AMH1090" s="0"/>
      <c r="AMI1090" s="0"/>
      <c r="AMJ1090" s="0"/>
    </row>
    <row r="1091" s="5" customFormat="true" ht="13.8" hidden="false" customHeight="false" outlineLevel="0" collapsed="false">
      <c r="A1091" s="294"/>
      <c r="F1091" s="2"/>
      <c r="AMH1091" s="0"/>
      <c r="AMI1091" s="0"/>
      <c r="AMJ1091" s="0"/>
    </row>
    <row r="1092" s="5" customFormat="true" ht="13.8" hidden="false" customHeight="false" outlineLevel="0" collapsed="false">
      <c r="A1092" s="294"/>
      <c r="F1092" s="2"/>
      <c r="AMH1092" s="0"/>
      <c r="AMI1092" s="0"/>
      <c r="AMJ1092" s="0"/>
    </row>
    <row r="1093" s="5" customFormat="true" ht="13.8" hidden="false" customHeight="false" outlineLevel="0" collapsed="false">
      <c r="A1093" s="294"/>
      <c r="F1093" s="2"/>
      <c r="AMH1093" s="0"/>
      <c r="AMI1093" s="0"/>
      <c r="AMJ1093" s="0"/>
    </row>
    <row r="1094" s="5" customFormat="true" ht="13.8" hidden="false" customHeight="false" outlineLevel="0" collapsed="false">
      <c r="A1094" s="294"/>
      <c r="F1094" s="2"/>
      <c r="AMH1094" s="0"/>
      <c r="AMI1094" s="0"/>
      <c r="AMJ1094" s="0"/>
    </row>
    <row r="1095" s="5" customFormat="true" ht="13.8" hidden="false" customHeight="false" outlineLevel="0" collapsed="false">
      <c r="A1095" s="294"/>
      <c r="F1095" s="2"/>
      <c r="AMH1095" s="0"/>
      <c r="AMI1095" s="0"/>
      <c r="AMJ1095" s="0"/>
    </row>
    <row r="1096" s="5" customFormat="true" ht="13.8" hidden="false" customHeight="false" outlineLevel="0" collapsed="false">
      <c r="A1096" s="294"/>
      <c r="F1096" s="2"/>
      <c r="AMH1096" s="0"/>
      <c r="AMI1096" s="0"/>
      <c r="AMJ1096" s="0"/>
    </row>
    <row r="1097" s="5" customFormat="true" ht="13.8" hidden="false" customHeight="false" outlineLevel="0" collapsed="false">
      <c r="A1097" s="294"/>
      <c r="F1097" s="2"/>
      <c r="AMH1097" s="0"/>
      <c r="AMI1097" s="0"/>
      <c r="AMJ1097" s="0"/>
    </row>
    <row r="1098" s="5" customFormat="true" ht="13.8" hidden="false" customHeight="false" outlineLevel="0" collapsed="false">
      <c r="A1098" s="294"/>
      <c r="F1098" s="2"/>
      <c r="AMH1098" s="0"/>
      <c r="AMI1098" s="0"/>
      <c r="AMJ1098" s="0"/>
    </row>
    <row r="1099" s="5" customFormat="true" ht="13.8" hidden="false" customHeight="false" outlineLevel="0" collapsed="false">
      <c r="A1099" s="294"/>
      <c r="F1099" s="2"/>
      <c r="AMH1099" s="0"/>
      <c r="AMI1099" s="0"/>
      <c r="AMJ1099" s="0"/>
    </row>
    <row r="1100" s="5" customFormat="true" ht="13.8" hidden="false" customHeight="false" outlineLevel="0" collapsed="false">
      <c r="A1100" s="294"/>
      <c r="F1100" s="2"/>
      <c r="AMH1100" s="0"/>
      <c r="AMI1100" s="0"/>
      <c r="AMJ1100" s="0"/>
    </row>
    <row r="1101" s="5" customFormat="true" ht="13.8" hidden="false" customHeight="false" outlineLevel="0" collapsed="false">
      <c r="A1101" s="294"/>
      <c r="F1101" s="2"/>
      <c r="AMH1101" s="0"/>
      <c r="AMI1101" s="0"/>
      <c r="AMJ1101" s="0"/>
    </row>
    <row r="1102" s="5" customFormat="true" ht="13.8" hidden="false" customHeight="false" outlineLevel="0" collapsed="false">
      <c r="A1102" s="294"/>
      <c r="F1102" s="2"/>
      <c r="AMH1102" s="0"/>
      <c r="AMI1102" s="0"/>
      <c r="AMJ1102" s="0"/>
    </row>
    <row r="1103" s="5" customFormat="true" ht="13.8" hidden="false" customHeight="false" outlineLevel="0" collapsed="false">
      <c r="A1103" s="294"/>
      <c r="F1103" s="2"/>
      <c r="AMH1103" s="0"/>
      <c r="AMI1103" s="0"/>
      <c r="AMJ1103" s="0"/>
    </row>
    <row r="1104" s="5" customFormat="true" ht="13.8" hidden="false" customHeight="false" outlineLevel="0" collapsed="false">
      <c r="A1104" s="294"/>
      <c r="F1104" s="2"/>
      <c r="AMH1104" s="0"/>
      <c r="AMI1104" s="0"/>
      <c r="AMJ1104" s="0"/>
    </row>
    <row r="1105" s="5" customFormat="true" ht="13.8" hidden="false" customHeight="false" outlineLevel="0" collapsed="false">
      <c r="A1105" s="294"/>
      <c r="F1105" s="2"/>
      <c r="AMH1105" s="0"/>
      <c r="AMI1105" s="0"/>
      <c r="AMJ1105" s="0"/>
    </row>
    <row r="1106" s="5" customFormat="true" ht="13.8" hidden="false" customHeight="false" outlineLevel="0" collapsed="false">
      <c r="A1106" s="294"/>
      <c r="F1106" s="2"/>
      <c r="AMH1106" s="0"/>
      <c r="AMI1106" s="0"/>
      <c r="AMJ1106" s="0"/>
    </row>
    <row r="1107" s="5" customFormat="true" ht="13.8" hidden="false" customHeight="false" outlineLevel="0" collapsed="false">
      <c r="A1107" s="294"/>
      <c r="F1107" s="2"/>
      <c r="AMH1107" s="0"/>
      <c r="AMI1107" s="0"/>
      <c r="AMJ1107" s="0"/>
    </row>
    <row r="1108" s="5" customFormat="true" ht="13.8" hidden="false" customHeight="false" outlineLevel="0" collapsed="false">
      <c r="A1108" s="294"/>
      <c r="F1108" s="2"/>
      <c r="AMH1108" s="0"/>
      <c r="AMI1108" s="0"/>
      <c r="AMJ1108" s="0"/>
    </row>
    <row r="1109" s="5" customFormat="true" ht="13.8" hidden="false" customHeight="false" outlineLevel="0" collapsed="false">
      <c r="A1109" s="294"/>
      <c r="F1109" s="2"/>
      <c r="AMH1109" s="0"/>
      <c r="AMI1109" s="0"/>
      <c r="AMJ1109" s="0"/>
    </row>
    <row r="1110" s="5" customFormat="true" ht="13.8" hidden="false" customHeight="false" outlineLevel="0" collapsed="false">
      <c r="A1110" s="294"/>
      <c r="F1110" s="2"/>
      <c r="AMH1110" s="0"/>
      <c r="AMI1110" s="0"/>
      <c r="AMJ1110" s="0"/>
    </row>
    <row r="1111" s="5" customFormat="true" ht="13.8" hidden="false" customHeight="false" outlineLevel="0" collapsed="false">
      <c r="A1111" s="294"/>
      <c r="F1111" s="2"/>
      <c r="AMH1111" s="0"/>
      <c r="AMI1111" s="0"/>
      <c r="AMJ1111" s="0"/>
    </row>
    <row r="1112" s="5" customFormat="true" ht="13.8" hidden="false" customHeight="false" outlineLevel="0" collapsed="false">
      <c r="A1112" s="294"/>
      <c r="F1112" s="2"/>
      <c r="AMH1112" s="0"/>
      <c r="AMI1112" s="0"/>
      <c r="AMJ1112" s="0"/>
    </row>
    <row r="1113" s="5" customFormat="true" ht="13.8" hidden="false" customHeight="false" outlineLevel="0" collapsed="false">
      <c r="A1113" s="294"/>
      <c r="F1113" s="2"/>
      <c r="AMH1113" s="0"/>
      <c r="AMI1113" s="0"/>
      <c r="AMJ1113" s="0"/>
    </row>
    <row r="1114" s="5" customFormat="true" ht="13.8" hidden="false" customHeight="false" outlineLevel="0" collapsed="false">
      <c r="A1114" s="294"/>
      <c r="F1114" s="2"/>
      <c r="AMH1114" s="0"/>
      <c r="AMI1114" s="0"/>
      <c r="AMJ1114" s="0"/>
    </row>
    <row r="1115" s="5" customFormat="true" ht="13.8" hidden="false" customHeight="false" outlineLevel="0" collapsed="false">
      <c r="A1115" s="294"/>
      <c r="F1115" s="2"/>
      <c r="AMH1115" s="0"/>
      <c r="AMI1115" s="0"/>
      <c r="AMJ1115" s="0"/>
    </row>
    <row r="1116" s="5" customFormat="true" ht="13.8" hidden="false" customHeight="false" outlineLevel="0" collapsed="false">
      <c r="A1116" s="294"/>
      <c r="F1116" s="2"/>
      <c r="AMH1116" s="0"/>
      <c r="AMI1116" s="0"/>
      <c r="AMJ1116" s="0"/>
    </row>
    <row r="1117" s="5" customFormat="true" ht="13.8" hidden="false" customHeight="false" outlineLevel="0" collapsed="false">
      <c r="A1117" s="294"/>
      <c r="F1117" s="2"/>
      <c r="AMH1117" s="0"/>
      <c r="AMI1117" s="0"/>
      <c r="AMJ1117" s="0"/>
    </row>
    <row r="1118" s="5" customFormat="true" ht="13.8" hidden="false" customHeight="false" outlineLevel="0" collapsed="false">
      <c r="A1118" s="294"/>
      <c r="F1118" s="2"/>
      <c r="AMH1118" s="0"/>
      <c r="AMI1118" s="0"/>
      <c r="AMJ1118" s="0"/>
    </row>
    <row r="1119" s="5" customFormat="true" ht="13.8" hidden="false" customHeight="false" outlineLevel="0" collapsed="false">
      <c r="A1119" s="294"/>
      <c r="F1119" s="2"/>
      <c r="AMH1119" s="0"/>
      <c r="AMI1119" s="0"/>
      <c r="AMJ1119" s="0"/>
    </row>
    <row r="1120" s="5" customFormat="true" ht="13.8" hidden="false" customHeight="false" outlineLevel="0" collapsed="false">
      <c r="A1120" s="294"/>
      <c r="F1120" s="2"/>
      <c r="AMH1120" s="0"/>
      <c r="AMI1120" s="0"/>
      <c r="AMJ1120" s="0"/>
    </row>
    <row r="1121" s="5" customFormat="true" ht="13.8" hidden="false" customHeight="false" outlineLevel="0" collapsed="false">
      <c r="A1121" s="294"/>
      <c r="F1121" s="2"/>
      <c r="AMH1121" s="0"/>
      <c r="AMI1121" s="0"/>
      <c r="AMJ1121" s="0"/>
    </row>
    <row r="1122" s="5" customFormat="true" ht="13.8" hidden="false" customHeight="false" outlineLevel="0" collapsed="false">
      <c r="A1122" s="294"/>
      <c r="F1122" s="2"/>
      <c r="AMH1122" s="0"/>
      <c r="AMI1122" s="0"/>
      <c r="AMJ1122" s="0"/>
    </row>
    <row r="1123" s="5" customFormat="true" ht="13.8" hidden="false" customHeight="false" outlineLevel="0" collapsed="false">
      <c r="A1123" s="294"/>
      <c r="F1123" s="2"/>
      <c r="AMH1123" s="0"/>
      <c r="AMI1123" s="0"/>
      <c r="AMJ1123" s="0"/>
    </row>
    <row r="1124" s="5" customFormat="true" ht="13.8" hidden="false" customHeight="false" outlineLevel="0" collapsed="false">
      <c r="A1124" s="294"/>
      <c r="F1124" s="2"/>
      <c r="AMH1124" s="0"/>
      <c r="AMI1124" s="0"/>
      <c r="AMJ1124" s="0"/>
    </row>
    <row r="1125" s="5" customFormat="true" ht="13.8" hidden="false" customHeight="false" outlineLevel="0" collapsed="false">
      <c r="A1125" s="294"/>
      <c r="F1125" s="2"/>
      <c r="AMH1125" s="0"/>
      <c r="AMI1125" s="0"/>
      <c r="AMJ1125" s="0"/>
    </row>
    <row r="1126" s="5" customFormat="true" ht="13.8" hidden="false" customHeight="false" outlineLevel="0" collapsed="false">
      <c r="A1126" s="294"/>
      <c r="F1126" s="2"/>
      <c r="AMH1126" s="0"/>
      <c r="AMI1126" s="0"/>
      <c r="AMJ1126" s="0"/>
    </row>
    <row r="1127" s="5" customFormat="true" ht="13.8" hidden="false" customHeight="false" outlineLevel="0" collapsed="false">
      <c r="A1127" s="294"/>
      <c r="F1127" s="2"/>
      <c r="AMH1127" s="0"/>
      <c r="AMI1127" s="0"/>
      <c r="AMJ1127" s="0"/>
    </row>
    <row r="1128" s="5" customFormat="true" ht="13.8" hidden="false" customHeight="false" outlineLevel="0" collapsed="false">
      <c r="A1128" s="294"/>
      <c r="F1128" s="2"/>
      <c r="AMH1128" s="0"/>
      <c r="AMI1128" s="0"/>
      <c r="AMJ1128" s="0"/>
    </row>
    <row r="1129" s="5" customFormat="true" ht="13.8" hidden="false" customHeight="false" outlineLevel="0" collapsed="false">
      <c r="A1129" s="294"/>
      <c r="F1129" s="2"/>
      <c r="AMH1129" s="0"/>
      <c r="AMI1129" s="0"/>
      <c r="AMJ1129" s="0"/>
    </row>
    <row r="1130" s="5" customFormat="true" ht="13.8" hidden="false" customHeight="false" outlineLevel="0" collapsed="false">
      <c r="A1130" s="294"/>
      <c r="F1130" s="2"/>
      <c r="AMH1130" s="0"/>
      <c r="AMI1130" s="0"/>
      <c r="AMJ1130" s="0"/>
    </row>
    <row r="1131" s="5" customFormat="true" ht="13.8" hidden="false" customHeight="false" outlineLevel="0" collapsed="false">
      <c r="A1131" s="294"/>
      <c r="F1131" s="2"/>
      <c r="AMH1131" s="0"/>
      <c r="AMI1131" s="0"/>
      <c r="AMJ1131" s="0"/>
    </row>
    <row r="1132" s="5" customFormat="true" ht="13.8" hidden="false" customHeight="false" outlineLevel="0" collapsed="false">
      <c r="A1132" s="294"/>
      <c r="F1132" s="2"/>
      <c r="AMH1132" s="0"/>
      <c r="AMI1132" s="0"/>
      <c r="AMJ1132" s="0"/>
    </row>
    <row r="1133" s="5" customFormat="true" ht="13.8" hidden="false" customHeight="false" outlineLevel="0" collapsed="false">
      <c r="A1133" s="294"/>
      <c r="F1133" s="2"/>
      <c r="AMH1133" s="0"/>
      <c r="AMI1133" s="0"/>
      <c r="AMJ1133" s="0"/>
    </row>
    <row r="1134" s="5" customFormat="true" ht="13.8" hidden="false" customHeight="false" outlineLevel="0" collapsed="false">
      <c r="A1134" s="294"/>
      <c r="F1134" s="2"/>
      <c r="AMH1134" s="0"/>
      <c r="AMI1134" s="0"/>
      <c r="AMJ1134" s="0"/>
    </row>
    <row r="1135" s="5" customFormat="true" ht="13.8" hidden="false" customHeight="false" outlineLevel="0" collapsed="false">
      <c r="A1135" s="294"/>
      <c r="F1135" s="2"/>
      <c r="AMH1135" s="0"/>
      <c r="AMI1135" s="0"/>
      <c r="AMJ1135" s="0"/>
    </row>
    <row r="1136" s="5" customFormat="true" ht="13.8" hidden="false" customHeight="false" outlineLevel="0" collapsed="false">
      <c r="A1136" s="294"/>
      <c r="F1136" s="2"/>
      <c r="AMH1136" s="0"/>
      <c r="AMI1136" s="0"/>
      <c r="AMJ1136" s="0"/>
    </row>
    <row r="1137" s="5" customFormat="true" ht="13.8" hidden="false" customHeight="false" outlineLevel="0" collapsed="false">
      <c r="A1137" s="294"/>
      <c r="F1137" s="2"/>
      <c r="AMH1137" s="0"/>
      <c r="AMI1137" s="0"/>
      <c r="AMJ1137" s="0"/>
    </row>
    <row r="1138" s="5" customFormat="true" ht="13.8" hidden="false" customHeight="false" outlineLevel="0" collapsed="false">
      <c r="A1138" s="294"/>
      <c r="F1138" s="2"/>
      <c r="AMH1138" s="0"/>
      <c r="AMI1138" s="0"/>
      <c r="AMJ1138" s="0"/>
    </row>
    <row r="1139" s="5" customFormat="true" ht="13.8" hidden="false" customHeight="false" outlineLevel="0" collapsed="false">
      <c r="A1139" s="294"/>
      <c r="F1139" s="2"/>
      <c r="AMH1139" s="0"/>
      <c r="AMI1139" s="0"/>
      <c r="AMJ1139" s="0"/>
    </row>
    <row r="1140" s="5" customFormat="true" ht="13.8" hidden="false" customHeight="false" outlineLevel="0" collapsed="false">
      <c r="A1140" s="294"/>
      <c r="F1140" s="2"/>
      <c r="AMH1140" s="0"/>
      <c r="AMI1140" s="0"/>
      <c r="AMJ1140" s="0"/>
    </row>
    <row r="1141" s="5" customFormat="true" ht="13.8" hidden="false" customHeight="false" outlineLevel="0" collapsed="false">
      <c r="A1141" s="294"/>
      <c r="F1141" s="2"/>
      <c r="AMH1141" s="0"/>
      <c r="AMI1141" s="0"/>
      <c r="AMJ1141" s="0"/>
    </row>
    <row r="1142" s="5" customFormat="true" ht="13.8" hidden="false" customHeight="false" outlineLevel="0" collapsed="false">
      <c r="A1142" s="294"/>
      <c r="F1142" s="2"/>
      <c r="AMH1142" s="0"/>
      <c r="AMI1142" s="0"/>
      <c r="AMJ1142" s="0"/>
    </row>
    <row r="1143" s="5" customFormat="true" ht="13.8" hidden="false" customHeight="false" outlineLevel="0" collapsed="false">
      <c r="A1143" s="294"/>
      <c r="F1143" s="2"/>
      <c r="AMH1143" s="0"/>
      <c r="AMI1143" s="0"/>
      <c r="AMJ1143" s="0"/>
    </row>
    <row r="1144" s="5" customFormat="true" ht="13.8" hidden="false" customHeight="false" outlineLevel="0" collapsed="false">
      <c r="A1144" s="294"/>
      <c r="F1144" s="2"/>
      <c r="AMH1144" s="0"/>
      <c r="AMI1144" s="0"/>
      <c r="AMJ1144" s="0"/>
    </row>
    <row r="1145" s="5" customFormat="true" ht="13.8" hidden="false" customHeight="false" outlineLevel="0" collapsed="false">
      <c r="A1145" s="294"/>
      <c r="F1145" s="2"/>
      <c r="AMH1145" s="0"/>
      <c r="AMI1145" s="0"/>
      <c r="AMJ1145" s="0"/>
    </row>
    <row r="1146" s="5" customFormat="true" ht="13.8" hidden="false" customHeight="false" outlineLevel="0" collapsed="false">
      <c r="A1146" s="294"/>
      <c r="F1146" s="2"/>
      <c r="AMH1146" s="0"/>
      <c r="AMI1146" s="0"/>
      <c r="AMJ1146" s="0"/>
    </row>
    <row r="1147" s="5" customFormat="true" ht="13.8" hidden="false" customHeight="false" outlineLevel="0" collapsed="false">
      <c r="A1147" s="294"/>
      <c r="F1147" s="2"/>
      <c r="AMH1147" s="0"/>
      <c r="AMI1147" s="0"/>
      <c r="AMJ1147" s="0"/>
    </row>
    <row r="1148" s="5" customFormat="true" ht="13.8" hidden="false" customHeight="false" outlineLevel="0" collapsed="false">
      <c r="A1148" s="294"/>
      <c r="F1148" s="2"/>
      <c r="AMH1148" s="0"/>
      <c r="AMI1148" s="0"/>
      <c r="AMJ1148" s="0"/>
    </row>
    <row r="1149" s="5" customFormat="true" ht="13.8" hidden="false" customHeight="false" outlineLevel="0" collapsed="false">
      <c r="A1149" s="294"/>
      <c r="F1149" s="2"/>
      <c r="AMH1149" s="0"/>
      <c r="AMI1149" s="0"/>
      <c r="AMJ1149" s="0"/>
    </row>
    <row r="1150" s="5" customFormat="true" ht="13.8" hidden="false" customHeight="false" outlineLevel="0" collapsed="false">
      <c r="A1150" s="294"/>
      <c r="F1150" s="2"/>
      <c r="AMH1150" s="0"/>
      <c r="AMI1150" s="0"/>
      <c r="AMJ1150" s="0"/>
    </row>
    <row r="1151" s="5" customFormat="true" ht="13.8" hidden="false" customHeight="false" outlineLevel="0" collapsed="false">
      <c r="A1151" s="294"/>
      <c r="F1151" s="2"/>
      <c r="AMH1151" s="0"/>
      <c r="AMI1151" s="0"/>
      <c r="AMJ1151" s="0"/>
    </row>
    <row r="1152" s="5" customFormat="true" ht="13.8" hidden="false" customHeight="false" outlineLevel="0" collapsed="false">
      <c r="A1152" s="294"/>
      <c r="F1152" s="2"/>
      <c r="AMH1152" s="0"/>
      <c r="AMI1152" s="0"/>
      <c r="AMJ1152" s="0"/>
    </row>
    <row r="1153" s="5" customFormat="true" ht="13.8" hidden="false" customHeight="false" outlineLevel="0" collapsed="false">
      <c r="A1153" s="294"/>
      <c r="F1153" s="2"/>
      <c r="AMH1153" s="0"/>
      <c r="AMI1153" s="0"/>
      <c r="AMJ1153" s="0"/>
    </row>
    <row r="1154" s="5" customFormat="true" ht="13.8" hidden="false" customHeight="false" outlineLevel="0" collapsed="false">
      <c r="A1154" s="294"/>
      <c r="F1154" s="2"/>
      <c r="AMH1154" s="0"/>
      <c r="AMI1154" s="0"/>
      <c r="AMJ1154" s="0"/>
    </row>
    <row r="1155" s="5" customFormat="true" ht="13.8" hidden="false" customHeight="false" outlineLevel="0" collapsed="false">
      <c r="A1155" s="294"/>
      <c r="F1155" s="2"/>
      <c r="AMH1155" s="0"/>
      <c r="AMI1155" s="0"/>
      <c r="AMJ1155" s="0"/>
    </row>
    <row r="1156" s="5" customFormat="true" ht="13.8" hidden="false" customHeight="false" outlineLevel="0" collapsed="false">
      <c r="A1156" s="294"/>
      <c r="F1156" s="2"/>
      <c r="AMH1156" s="0"/>
      <c r="AMI1156" s="0"/>
      <c r="AMJ1156" s="0"/>
    </row>
    <row r="1157" s="5" customFormat="true" ht="13.8" hidden="false" customHeight="false" outlineLevel="0" collapsed="false">
      <c r="A1157" s="294"/>
      <c r="F1157" s="2"/>
      <c r="AMH1157" s="0"/>
      <c r="AMI1157" s="0"/>
      <c r="AMJ1157" s="0"/>
    </row>
    <row r="1158" s="5" customFormat="true" ht="13.8" hidden="false" customHeight="false" outlineLevel="0" collapsed="false">
      <c r="A1158" s="294"/>
      <c r="F1158" s="2"/>
      <c r="AMH1158" s="0"/>
      <c r="AMI1158" s="0"/>
      <c r="AMJ1158" s="0"/>
    </row>
    <row r="1159" s="5" customFormat="true" ht="13.8" hidden="false" customHeight="false" outlineLevel="0" collapsed="false">
      <c r="A1159" s="294"/>
      <c r="F1159" s="2"/>
      <c r="AMH1159" s="0"/>
      <c r="AMI1159" s="0"/>
      <c r="AMJ1159" s="0"/>
    </row>
    <row r="1160" s="5" customFormat="true" ht="13.8" hidden="false" customHeight="false" outlineLevel="0" collapsed="false">
      <c r="A1160" s="294"/>
      <c r="F1160" s="2"/>
      <c r="AMH1160" s="0"/>
      <c r="AMI1160" s="0"/>
      <c r="AMJ1160" s="0"/>
    </row>
    <row r="1161" s="5" customFormat="true" ht="13.8" hidden="false" customHeight="false" outlineLevel="0" collapsed="false">
      <c r="A1161" s="294"/>
      <c r="F1161" s="2"/>
      <c r="AMH1161" s="0"/>
      <c r="AMI1161" s="0"/>
      <c r="AMJ1161" s="0"/>
    </row>
    <row r="1162" s="5" customFormat="true" ht="13.8" hidden="false" customHeight="false" outlineLevel="0" collapsed="false">
      <c r="A1162" s="294"/>
      <c r="F1162" s="2"/>
      <c r="AMH1162" s="0"/>
      <c r="AMI1162" s="0"/>
      <c r="AMJ1162" s="0"/>
    </row>
    <row r="1163" s="5" customFormat="true" ht="13.8" hidden="false" customHeight="false" outlineLevel="0" collapsed="false">
      <c r="A1163" s="294"/>
      <c r="F1163" s="2"/>
      <c r="AMH1163" s="0"/>
      <c r="AMI1163" s="0"/>
      <c r="AMJ1163" s="0"/>
    </row>
    <row r="1164" s="5" customFormat="true" ht="13.8" hidden="false" customHeight="false" outlineLevel="0" collapsed="false">
      <c r="A1164" s="294"/>
      <c r="F1164" s="2"/>
      <c r="AMH1164" s="0"/>
      <c r="AMI1164" s="0"/>
      <c r="AMJ1164" s="0"/>
    </row>
    <row r="1165" s="5" customFormat="true" ht="13.8" hidden="false" customHeight="false" outlineLevel="0" collapsed="false">
      <c r="A1165" s="294"/>
      <c r="F1165" s="2"/>
      <c r="AMH1165" s="0"/>
      <c r="AMI1165" s="0"/>
      <c r="AMJ1165" s="0"/>
    </row>
    <row r="1166" s="5" customFormat="true" ht="13.8" hidden="false" customHeight="false" outlineLevel="0" collapsed="false">
      <c r="A1166" s="294"/>
      <c r="F1166" s="2"/>
      <c r="AMH1166" s="0"/>
      <c r="AMI1166" s="0"/>
      <c r="AMJ1166" s="0"/>
    </row>
    <row r="1167" s="5" customFormat="true" ht="13.8" hidden="false" customHeight="false" outlineLevel="0" collapsed="false">
      <c r="A1167" s="294"/>
      <c r="F1167" s="2"/>
      <c r="AMH1167" s="0"/>
      <c r="AMI1167" s="0"/>
      <c r="AMJ1167" s="0"/>
    </row>
    <row r="1168" s="5" customFormat="true" ht="13.8" hidden="false" customHeight="false" outlineLevel="0" collapsed="false">
      <c r="A1168" s="294"/>
      <c r="F1168" s="2"/>
      <c r="AMH1168" s="0"/>
      <c r="AMI1168" s="0"/>
      <c r="AMJ1168" s="0"/>
    </row>
    <row r="1169" s="5" customFormat="true" ht="13.8" hidden="false" customHeight="false" outlineLevel="0" collapsed="false">
      <c r="A1169" s="294"/>
      <c r="F1169" s="2"/>
      <c r="AMH1169" s="0"/>
      <c r="AMI1169" s="0"/>
      <c r="AMJ1169" s="0"/>
    </row>
    <row r="1170" s="5" customFormat="true" ht="13.8" hidden="false" customHeight="false" outlineLevel="0" collapsed="false">
      <c r="A1170" s="294"/>
      <c r="F1170" s="2"/>
      <c r="AMH1170" s="0"/>
      <c r="AMI1170" s="0"/>
      <c r="AMJ1170" s="0"/>
    </row>
    <row r="1171" s="5" customFormat="true" ht="13.8" hidden="false" customHeight="false" outlineLevel="0" collapsed="false">
      <c r="A1171" s="294"/>
      <c r="F1171" s="2"/>
      <c r="AMH1171" s="0"/>
      <c r="AMI1171" s="0"/>
      <c r="AMJ1171" s="0"/>
    </row>
    <row r="1172" s="5" customFormat="true" ht="13.8" hidden="false" customHeight="false" outlineLevel="0" collapsed="false">
      <c r="A1172" s="294"/>
      <c r="F1172" s="2"/>
      <c r="AMH1172" s="0"/>
      <c r="AMI1172" s="0"/>
      <c r="AMJ1172" s="0"/>
    </row>
    <row r="1173" s="5" customFormat="true" ht="13.8" hidden="false" customHeight="false" outlineLevel="0" collapsed="false">
      <c r="A1173" s="294"/>
      <c r="F1173" s="2"/>
      <c r="AMH1173" s="0"/>
      <c r="AMI1173" s="0"/>
      <c r="AMJ1173" s="0"/>
    </row>
    <row r="1174" s="5" customFormat="true" ht="13.8" hidden="false" customHeight="false" outlineLevel="0" collapsed="false">
      <c r="A1174" s="294"/>
      <c r="F1174" s="2"/>
      <c r="AMH1174" s="0"/>
      <c r="AMI1174" s="0"/>
      <c r="AMJ1174" s="0"/>
    </row>
    <row r="1175" s="5" customFormat="true" ht="13.8" hidden="false" customHeight="false" outlineLevel="0" collapsed="false">
      <c r="A1175" s="294"/>
      <c r="F1175" s="2"/>
      <c r="AMH1175" s="0"/>
      <c r="AMI1175" s="0"/>
      <c r="AMJ1175" s="0"/>
    </row>
    <row r="1176" s="5" customFormat="true" ht="13.8" hidden="false" customHeight="false" outlineLevel="0" collapsed="false">
      <c r="A1176" s="294"/>
      <c r="F1176" s="2"/>
      <c r="AMH1176" s="0"/>
      <c r="AMI1176" s="0"/>
      <c r="AMJ1176" s="0"/>
    </row>
    <row r="1177" s="5" customFormat="true" ht="13.8" hidden="false" customHeight="false" outlineLevel="0" collapsed="false">
      <c r="A1177" s="294"/>
      <c r="F1177" s="2"/>
      <c r="AMH1177" s="0"/>
      <c r="AMI1177" s="0"/>
      <c r="AMJ1177" s="0"/>
    </row>
    <row r="1178" s="5" customFormat="true" ht="13.8" hidden="false" customHeight="false" outlineLevel="0" collapsed="false">
      <c r="A1178" s="294"/>
      <c r="F1178" s="2"/>
      <c r="AMH1178" s="0"/>
      <c r="AMI1178" s="0"/>
      <c r="AMJ1178" s="0"/>
    </row>
    <row r="1179" s="5" customFormat="true" ht="13.8" hidden="false" customHeight="false" outlineLevel="0" collapsed="false">
      <c r="A1179" s="294"/>
      <c r="F1179" s="2"/>
      <c r="AMH1179" s="0"/>
      <c r="AMI1179" s="0"/>
      <c r="AMJ1179" s="0"/>
    </row>
    <row r="1180" s="5" customFormat="true" ht="13.8" hidden="false" customHeight="false" outlineLevel="0" collapsed="false">
      <c r="A1180" s="294"/>
      <c r="F1180" s="2"/>
      <c r="AMH1180" s="0"/>
      <c r="AMI1180" s="0"/>
      <c r="AMJ1180" s="0"/>
    </row>
    <row r="1181" s="5" customFormat="true" ht="13.8" hidden="false" customHeight="false" outlineLevel="0" collapsed="false">
      <c r="A1181" s="294"/>
      <c r="F1181" s="2"/>
      <c r="AMH1181" s="0"/>
      <c r="AMI1181" s="0"/>
      <c r="AMJ1181" s="0"/>
    </row>
    <row r="1182" s="5" customFormat="true" ht="13.8" hidden="false" customHeight="false" outlineLevel="0" collapsed="false">
      <c r="A1182" s="294"/>
      <c r="F1182" s="2"/>
      <c r="AMH1182" s="0"/>
      <c r="AMI1182" s="0"/>
      <c r="AMJ1182" s="0"/>
    </row>
    <row r="1183" s="5" customFormat="true" ht="13.8" hidden="false" customHeight="false" outlineLevel="0" collapsed="false">
      <c r="A1183" s="294"/>
      <c r="F1183" s="2"/>
      <c r="AMH1183" s="0"/>
      <c r="AMI1183" s="0"/>
      <c r="AMJ1183" s="0"/>
    </row>
    <row r="1184" s="5" customFormat="true" ht="13.8" hidden="false" customHeight="false" outlineLevel="0" collapsed="false">
      <c r="A1184" s="294"/>
      <c r="F1184" s="2"/>
      <c r="AMH1184" s="0"/>
      <c r="AMI1184" s="0"/>
      <c r="AMJ1184" s="0"/>
    </row>
    <row r="1185" s="5" customFormat="true" ht="13.8" hidden="false" customHeight="false" outlineLevel="0" collapsed="false">
      <c r="A1185" s="294"/>
      <c r="F1185" s="2"/>
      <c r="AMH1185" s="0"/>
      <c r="AMI1185" s="0"/>
      <c r="AMJ1185" s="0"/>
    </row>
    <row r="1186" s="5" customFormat="true" ht="13.8" hidden="false" customHeight="false" outlineLevel="0" collapsed="false">
      <c r="A1186" s="294"/>
      <c r="F1186" s="2"/>
      <c r="AMH1186" s="0"/>
      <c r="AMI1186" s="0"/>
      <c r="AMJ1186" s="0"/>
    </row>
    <row r="1187" s="5" customFormat="true" ht="13.8" hidden="false" customHeight="false" outlineLevel="0" collapsed="false">
      <c r="A1187" s="294"/>
      <c r="F1187" s="2"/>
      <c r="AMH1187" s="0"/>
      <c r="AMI1187" s="0"/>
      <c r="AMJ1187" s="0"/>
    </row>
    <row r="1188" s="5" customFormat="true" ht="13.8" hidden="false" customHeight="false" outlineLevel="0" collapsed="false">
      <c r="A1188" s="294"/>
      <c r="F1188" s="2"/>
      <c r="AMH1188" s="0"/>
      <c r="AMI1188" s="0"/>
      <c r="AMJ1188" s="0"/>
    </row>
    <row r="1189" s="5" customFormat="true" ht="13.8" hidden="false" customHeight="false" outlineLevel="0" collapsed="false">
      <c r="A1189" s="294"/>
      <c r="F1189" s="2"/>
      <c r="AMH1189" s="0"/>
      <c r="AMI1189" s="0"/>
      <c r="AMJ1189" s="0"/>
    </row>
    <row r="1190" s="5" customFormat="true" ht="13.8" hidden="false" customHeight="false" outlineLevel="0" collapsed="false">
      <c r="A1190" s="294"/>
      <c r="F1190" s="2"/>
      <c r="AMH1190" s="0"/>
      <c r="AMI1190" s="0"/>
      <c r="AMJ1190" s="0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Q190"/>
  <mergeCells count="1">
    <mergeCell ref="B196:D196"/>
  </mergeCells>
  <printOptions headings="false" gridLines="false" gridLinesSet="true" horizontalCentered="true" verticalCentered="false"/>
  <pageMargins left="0.196527777777778" right="0.196527777777778" top="0.196527777777778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6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B32" activeCellId="0" sqref="B32"/>
    </sheetView>
  </sheetViews>
  <sheetFormatPr defaultColWidth="9.13671875" defaultRowHeight="13.8" zeroHeight="false" outlineLevelRow="0" outlineLevelCol="0"/>
  <cols>
    <col collapsed="false" customWidth="true" hidden="false" outlineLevel="0" max="1" min="1" style="299" width="11.26"/>
    <col collapsed="false" customWidth="true" hidden="false" outlineLevel="0" max="2" min="2" style="300" width="27.39"/>
    <col collapsed="false" customWidth="true" hidden="false" outlineLevel="0" max="3" min="3" style="300" width="9.96"/>
    <col collapsed="false" customWidth="true" hidden="false" outlineLevel="0" max="4" min="4" style="301" width="7.87"/>
    <col collapsed="false" customWidth="true" hidden="false" outlineLevel="0" max="5" min="5" style="301" width="10.12"/>
    <col collapsed="false" customWidth="true" hidden="false" outlineLevel="0" max="6" min="6" style="301" width="12.29"/>
    <col collapsed="false" customWidth="true" hidden="false" outlineLevel="0" max="7" min="7" style="302" width="30.14"/>
    <col collapsed="false" customWidth="true" hidden="false" outlineLevel="0" max="8" min="8" style="301" width="11.3"/>
    <col collapsed="false" customWidth="true" hidden="false" outlineLevel="0" max="9" min="9" style="303" width="12.14"/>
    <col collapsed="false" customWidth="true" hidden="false" outlineLevel="0" max="10" min="10" style="304" width="18.71"/>
    <col collapsed="false" customWidth="true" hidden="false" outlineLevel="0" max="11" min="11" style="301" width="29.71"/>
    <col collapsed="false" customWidth="false" hidden="false" outlineLevel="0" max="1023" min="12" style="301" width="9.13"/>
    <col collapsed="false" customWidth="true" hidden="false" outlineLevel="0" max="1024" min="1024" style="0" width="11.52"/>
  </cols>
  <sheetData>
    <row r="1" s="311" customFormat="true" ht="31.9" hidden="false" customHeight="false" outlineLevel="0" collapsed="false">
      <c r="A1" s="305" t="s">
        <v>304</v>
      </c>
      <c r="B1" s="306" t="s">
        <v>305</v>
      </c>
      <c r="C1" s="307" t="s">
        <v>306</v>
      </c>
      <c r="D1" s="307" t="s">
        <v>307</v>
      </c>
      <c r="E1" s="307" t="s">
        <v>308</v>
      </c>
      <c r="F1" s="308" t="s">
        <v>309</v>
      </c>
      <c r="G1" s="309" t="s">
        <v>310</v>
      </c>
      <c r="H1" s="309" t="s">
        <v>311</v>
      </c>
      <c r="I1" s="309" t="s">
        <v>312</v>
      </c>
      <c r="J1" s="310" t="s">
        <v>313</v>
      </c>
      <c r="K1" s="0"/>
      <c r="L1" s="0"/>
      <c r="AMJ1" s="0"/>
    </row>
    <row r="2" s="12" customFormat="true" ht="21" hidden="false" customHeight="true" outlineLevel="0" collapsed="false">
      <c r="A2" s="312" t="n">
        <v>1</v>
      </c>
      <c r="B2" s="313" t="s">
        <v>314</v>
      </c>
      <c r="C2" s="314" t="n">
        <v>1</v>
      </c>
      <c r="D2" s="315" t="n">
        <v>0</v>
      </c>
      <c r="E2" s="316" t="n">
        <f aca="false">SUM(C2:C3)+SUM(D2:D3)</f>
        <v>2</v>
      </c>
      <c r="F2" s="317" t="n">
        <v>2</v>
      </c>
      <c r="G2" s="318" t="str">
        <f aca="false">'Lista braci'!D24</f>
        <v>Warsz Krzysztof i Anna</v>
      </c>
      <c r="H2" s="103" t="n">
        <v>2</v>
      </c>
      <c r="I2" s="319" t="n">
        <f aca="false">H2-E2</f>
        <v>0</v>
      </c>
      <c r="J2" s="320" t="str">
        <f aca="false">'Lista braci'!B24</f>
        <v>Lublin Królewska 4</v>
      </c>
      <c r="K2" s="0"/>
      <c r="L2" s="0"/>
      <c r="AMJ2" s="0"/>
    </row>
    <row r="3" s="12" customFormat="true" ht="21" hidden="false" customHeight="true" outlineLevel="0" collapsed="false">
      <c r="A3" s="312" t="n">
        <v>2</v>
      </c>
      <c r="B3" s="321"/>
      <c r="C3" s="322" t="n">
        <v>1</v>
      </c>
      <c r="D3" s="323" t="n">
        <v>0</v>
      </c>
      <c r="E3" s="316"/>
      <c r="F3" s="324" t="n">
        <v>0</v>
      </c>
      <c r="G3" s="325"/>
      <c r="H3" s="34" t="n">
        <v>0</v>
      </c>
      <c r="I3" s="326" t="n">
        <f aca="false">H3-E3</f>
        <v>0</v>
      </c>
      <c r="J3" s="327"/>
      <c r="K3" s="0"/>
      <c r="L3" s="0"/>
      <c r="AMJ3" s="0"/>
    </row>
    <row r="4" s="12" customFormat="true" ht="21" hidden="false" customHeight="true" outlineLevel="0" collapsed="false">
      <c r="A4" s="312" t="n">
        <v>3</v>
      </c>
      <c r="B4" s="313" t="s">
        <v>315</v>
      </c>
      <c r="C4" s="314" t="n">
        <v>1</v>
      </c>
      <c r="D4" s="315" t="n">
        <v>0</v>
      </c>
      <c r="E4" s="316" t="n">
        <f aca="false">SUM(C4:C5)+SUM(D4:D5)</f>
        <v>2</v>
      </c>
      <c r="F4" s="328" t="n">
        <v>2</v>
      </c>
      <c r="G4" s="318" t="str">
        <f aca="false">'Lista braci'!D117</f>
        <v>Żołyniak Krzysztof i Monika</v>
      </c>
      <c r="H4" s="103" t="n">
        <v>2</v>
      </c>
      <c r="I4" s="319" t="n">
        <f aca="false">H4-E4</f>
        <v>0</v>
      </c>
      <c r="J4" s="329" t="str">
        <f aca="false">'Lista braci'!B117</f>
        <v>Lublin Salezjanie 2</v>
      </c>
      <c r="K4" s="0"/>
      <c r="L4" s="0"/>
      <c r="AMJ4" s="0"/>
    </row>
    <row r="5" s="12" customFormat="true" ht="21" hidden="false" customHeight="true" outlineLevel="0" collapsed="false">
      <c r="A5" s="312" t="n">
        <v>4</v>
      </c>
      <c r="B5" s="321"/>
      <c r="C5" s="322" t="n">
        <v>1</v>
      </c>
      <c r="D5" s="323" t="n">
        <v>0</v>
      </c>
      <c r="E5" s="316"/>
      <c r="F5" s="330" t="n">
        <v>0</v>
      </c>
      <c r="G5" s="331"/>
      <c r="H5" s="225" t="n">
        <v>0</v>
      </c>
      <c r="I5" s="326" t="n">
        <f aca="false">H5-E5</f>
        <v>0</v>
      </c>
      <c r="J5" s="332"/>
      <c r="K5" s="0"/>
      <c r="L5" s="0"/>
      <c r="AMJ5" s="0"/>
    </row>
    <row r="6" s="12" customFormat="true" ht="13.8" hidden="false" customHeight="false" outlineLevel="0" collapsed="false">
      <c r="A6" s="312" t="n">
        <v>5</v>
      </c>
      <c r="B6" s="313" t="s">
        <v>316</v>
      </c>
      <c r="C6" s="314" t="n">
        <v>1</v>
      </c>
      <c r="D6" s="315" t="n">
        <v>0</v>
      </c>
      <c r="E6" s="316" t="n">
        <f aca="false">SUM(C6:C10)+SUM(D6:D10)</f>
        <v>5</v>
      </c>
      <c r="F6" s="328" t="n">
        <v>1</v>
      </c>
      <c r="G6" s="318" t="str">
        <f aca="false">'Lista braci'!D188</f>
        <v>Wesołowski Marcin</v>
      </c>
      <c r="H6" s="103" t="n">
        <v>1</v>
      </c>
      <c r="I6" s="319" t="n">
        <f aca="false">H6-E6</f>
        <v>-4</v>
      </c>
      <c r="J6" s="329" t="str">
        <f aca="false">'Lista braci'!B188</f>
        <v>Goście: Królewska 16</v>
      </c>
      <c r="K6" s="0"/>
      <c r="L6" s="0"/>
      <c r="AMJ6" s="0"/>
    </row>
    <row r="7" s="12" customFormat="true" ht="21.65" hidden="false" customHeight="false" outlineLevel="0" collapsed="false">
      <c r="A7" s="312" t="n">
        <v>6</v>
      </c>
      <c r="B7" s="333"/>
      <c r="C7" s="334" t="n">
        <v>1</v>
      </c>
      <c r="D7" s="335" t="n">
        <v>0</v>
      </c>
      <c r="E7" s="316"/>
      <c r="F7" s="336" t="n">
        <v>1</v>
      </c>
      <c r="G7" s="337" t="str">
        <f aca="false">'Lista braci'!D15</f>
        <v>Mucha Wacław</v>
      </c>
      <c r="H7" s="14" t="n">
        <v>1</v>
      </c>
      <c r="I7" s="338" t="n">
        <f aca="false">H7-E7</f>
        <v>1</v>
      </c>
      <c r="J7" s="339" t="str">
        <f aca="false">'Lista braci'!B15</f>
        <v>Hrubieszów parafia Św. Mikołaja</v>
      </c>
      <c r="K7" s="0"/>
      <c r="L7" s="0"/>
      <c r="AMJ7" s="0"/>
    </row>
    <row r="8" s="12" customFormat="true" ht="21" hidden="false" customHeight="true" outlineLevel="0" collapsed="false">
      <c r="A8" s="312" t="n">
        <v>7</v>
      </c>
      <c r="B8" s="333"/>
      <c r="C8" s="334" t="n">
        <v>1</v>
      </c>
      <c r="D8" s="335" t="n">
        <v>0</v>
      </c>
      <c r="E8" s="316"/>
      <c r="F8" s="340" t="n">
        <v>1</v>
      </c>
      <c r="G8" s="337" t="str">
        <f aca="false">'Lista braci'!D134</f>
        <v>Iwanek Janusz</v>
      </c>
      <c r="H8" s="14" t="n">
        <v>1</v>
      </c>
      <c r="I8" s="338" t="n">
        <f aca="false">H8-E8</f>
        <v>1</v>
      </c>
      <c r="J8" s="339" t="str">
        <f aca="false">'Lista braci'!B134</f>
        <v>Lubartów 1</v>
      </c>
      <c r="K8" s="0"/>
      <c r="L8" s="0"/>
      <c r="AMJ8" s="0"/>
    </row>
    <row r="9" s="12" customFormat="true" ht="21" hidden="false" customHeight="true" outlineLevel="0" collapsed="false">
      <c r="A9" s="312" t="n">
        <v>8</v>
      </c>
      <c r="B9" s="333"/>
      <c r="C9" s="334" t="n">
        <v>1</v>
      </c>
      <c r="D9" s="335" t="n">
        <v>0</v>
      </c>
      <c r="E9" s="316"/>
      <c r="F9" s="341" t="n">
        <v>1</v>
      </c>
      <c r="G9" s="337" t="str">
        <f aca="false">'Lista braci'!D137</f>
        <v>Szczepaniak Marian</v>
      </c>
      <c r="H9" s="14" t="n">
        <v>1</v>
      </c>
      <c r="I9" s="338" t="n">
        <f aca="false">H9-E9</f>
        <v>1</v>
      </c>
      <c r="J9" s="339" t="str">
        <f aca="false">'Lista braci'!B137</f>
        <v>Lubartów 1</v>
      </c>
      <c r="K9" s="0"/>
      <c r="L9" s="0"/>
      <c r="AMJ9" s="0"/>
    </row>
    <row r="10" s="12" customFormat="true" ht="21.65" hidden="false" customHeight="false" outlineLevel="0" collapsed="false">
      <c r="A10" s="312" t="n">
        <v>9</v>
      </c>
      <c r="B10" s="321"/>
      <c r="C10" s="342" t="n">
        <v>0</v>
      </c>
      <c r="D10" s="343" t="n">
        <v>1</v>
      </c>
      <c r="E10" s="316"/>
      <c r="F10" s="344" t="n">
        <v>1</v>
      </c>
      <c r="G10" s="345" t="str">
        <f aca="false">'Lista braci'!D13</f>
        <v>Juszczuk Roman</v>
      </c>
      <c r="H10" s="34" t="n">
        <v>1</v>
      </c>
      <c r="I10" s="346" t="n">
        <f aca="false">H10-E10</f>
        <v>1</v>
      </c>
      <c r="J10" s="347" t="str">
        <f aca="false">'Lista braci'!B13</f>
        <v>Hrubieszów parafia Św. Mikołaja</v>
      </c>
      <c r="K10" s="0"/>
      <c r="L10" s="0"/>
      <c r="AMJ10" s="0"/>
    </row>
    <row r="11" s="12" customFormat="true" ht="13.8" hidden="false" customHeight="false" outlineLevel="0" collapsed="false">
      <c r="A11" s="312" t="n">
        <v>10</v>
      </c>
      <c r="B11" s="313" t="s">
        <v>317</v>
      </c>
      <c r="C11" s="314" t="n">
        <v>1</v>
      </c>
      <c r="D11" s="315" t="n">
        <v>0</v>
      </c>
      <c r="E11" s="316" t="n">
        <f aca="false">SUM(C11:C13)+SUM(D11:D13)</f>
        <v>3</v>
      </c>
      <c r="F11" s="348" t="n">
        <v>2</v>
      </c>
      <c r="G11" s="349" t="str">
        <f aca="false">'Lista braci'!D111</f>
        <v>Kozłowscy Ernest i Sylwia + 1 niemow.</v>
      </c>
      <c r="H11" s="103" t="n">
        <v>2</v>
      </c>
      <c r="I11" s="319" t="n">
        <f aca="false">H11-E11</f>
        <v>-1</v>
      </c>
      <c r="J11" s="329" t="str">
        <f aca="false">'Lista braci'!B111</f>
        <v>Lublin Salezjanie 1</v>
      </c>
      <c r="K11" s="0"/>
      <c r="L11" s="0"/>
      <c r="AMJ11" s="0"/>
    </row>
    <row r="12" s="12" customFormat="true" ht="21" hidden="false" customHeight="true" outlineLevel="0" collapsed="false">
      <c r="A12" s="312" t="n">
        <v>11</v>
      </c>
      <c r="B12" s="333"/>
      <c r="C12" s="350" t="n">
        <v>1</v>
      </c>
      <c r="D12" s="351" t="n">
        <v>0</v>
      </c>
      <c r="E12" s="316"/>
      <c r="F12" s="330" t="n">
        <v>0</v>
      </c>
      <c r="G12" s="16"/>
      <c r="H12" s="19" t="n">
        <v>0</v>
      </c>
      <c r="I12" s="338" t="n">
        <f aca="false">H12-E12</f>
        <v>0</v>
      </c>
      <c r="J12" s="352"/>
      <c r="K12" s="0"/>
      <c r="L12" s="0"/>
      <c r="AMJ12" s="0"/>
    </row>
    <row r="13" s="12" customFormat="true" ht="21" hidden="false" customHeight="true" outlineLevel="0" collapsed="false">
      <c r="A13" s="312" t="n">
        <v>12</v>
      </c>
      <c r="B13" s="321"/>
      <c r="C13" s="353" t="n">
        <v>1</v>
      </c>
      <c r="D13" s="354" t="n">
        <v>0</v>
      </c>
      <c r="E13" s="316"/>
      <c r="F13" s="324" t="n">
        <v>0</v>
      </c>
      <c r="G13" s="355"/>
      <c r="H13" s="225" t="n">
        <v>0</v>
      </c>
      <c r="I13" s="346" t="n">
        <f aca="false">H13-E13</f>
        <v>0</v>
      </c>
      <c r="J13" s="332"/>
      <c r="K13" s="0"/>
      <c r="L13" s="0"/>
      <c r="AMJ13" s="0"/>
    </row>
    <row r="14" s="12" customFormat="true" ht="21" hidden="false" customHeight="true" outlineLevel="0" collapsed="false">
      <c r="A14" s="312" t="n">
        <v>13</v>
      </c>
      <c r="B14" s="313" t="s">
        <v>318</v>
      </c>
      <c r="C14" s="314" t="n">
        <v>1</v>
      </c>
      <c r="D14" s="315" t="n">
        <v>0</v>
      </c>
      <c r="E14" s="316" t="n">
        <f aca="false">SUM(C14:C18)+SUM(D14:D18)</f>
        <v>5</v>
      </c>
      <c r="F14" s="356" t="n">
        <v>1</v>
      </c>
      <c r="G14" s="318" t="str">
        <f aca="false">'Lista braci'!D52</f>
        <v>Łupina Iwona</v>
      </c>
      <c r="H14" s="104" t="n">
        <v>1</v>
      </c>
      <c r="I14" s="319" t="n">
        <f aca="false">H14-E14</f>
        <v>-4</v>
      </c>
      <c r="J14" s="329" t="str">
        <f aca="false">'Lista braci'!B52</f>
        <v>Lublin Poczekajka 2</v>
      </c>
      <c r="K14" s="357"/>
      <c r="AMJ14" s="0"/>
    </row>
    <row r="15" s="12" customFormat="true" ht="21" hidden="false" customHeight="true" outlineLevel="0" collapsed="false">
      <c r="A15" s="312" t="n">
        <v>14</v>
      </c>
      <c r="B15" s="333"/>
      <c r="C15" s="350" t="n">
        <v>1</v>
      </c>
      <c r="D15" s="351" t="n">
        <v>0</v>
      </c>
      <c r="E15" s="316"/>
      <c r="F15" s="358" t="n">
        <v>1</v>
      </c>
      <c r="G15" s="359" t="str">
        <f aca="false">'Lista braci'!D44</f>
        <v>Charytanowicz Bożena</v>
      </c>
      <c r="H15" s="22" t="n">
        <v>1</v>
      </c>
      <c r="I15" s="338" t="n">
        <f aca="false">H15-E15</f>
        <v>1</v>
      </c>
      <c r="J15" s="352" t="str">
        <f aca="false">'Lista braci'!B44</f>
        <v>Lublin Poczekajka 1</v>
      </c>
      <c r="AMJ15" s="0"/>
    </row>
    <row r="16" s="12" customFormat="true" ht="21" hidden="false" customHeight="true" outlineLevel="0" collapsed="false">
      <c r="A16" s="312" t="n">
        <v>15</v>
      </c>
      <c r="B16" s="333"/>
      <c r="C16" s="350" t="n">
        <v>1</v>
      </c>
      <c r="D16" s="351" t="n">
        <v>0</v>
      </c>
      <c r="E16" s="316"/>
      <c r="F16" s="358" t="n">
        <v>1</v>
      </c>
      <c r="G16" s="359" t="str">
        <f aca="false">'Lista braci'!D45</f>
        <v>Fariaszewska Teresa</v>
      </c>
      <c r="H16" s="22" t="n">
        <v>1</v>
      </c>
      <c r="I16" s="338" t="n">
        <f aca="false">H16-E16</f>
        <v>1</v>
      </c>
      <c r="J16" s="352" t="str">
        <f aca="false">'Lista braci'!B45</f>
        <v>Lublin Poczekajka 1</v>
      </c>
      <c r="AMJ16" s="0"/>
    </row>
    <row r="17" s="12" customFormat="true" ht="21" hidden="false" customHeight="true" outlineLevel="0" collapsed="false">
      <c r="A17" s="312" t="n">
        <v>16</v>
      </c>
      <c r="B17" s="333"/>
      <c r="C17" s="350" t="n">
        <v>1</v>
      </c>
      <c r="D17" s="351" t="n">
        <v>0</v>
      </c>
      <c r="E17" s="316"/>
      <c r="F17" s="360" t="n">
        <v>0</v>
      </c>
      <c r="G17" s="359"/>
      <c r="H17" s="22" t="n">
        <v>0</v>
      </c>
      <c r="I17" s="338" t="n">
        <f aca="false">H17-E17</f>
        <v>0</v>
      </c>
      <c r="J17" s="352"/>
      <c r="AMJ17" s="0"/>
    </row>
    <row r="18" s="12" customFormat="true" ht="21" hidden="false" customHeight="true" outlineLevel="0" collapsed="false">
      <c r="A18" s="312" t="n">
        <v>17</v>
      </c>
      <c r="B18" s="321"/>
      <c r="C18" s="361" t="n">
        <v>0</v>
      </c>
      <c r="D18" s="353" t="n">
        <v>1</v>
      </c>
      <c r="E18" s="316"/>
      <c r="F18" s="362" t="n">
        <v>0</v>
      </c>
      <c r="G18" s="331"/>
      <c r="H18" s="226" t="n">
        <v>0</v>
      </c>
      <c r="I18" s="346" t="n">
        <f aca="false">H18-E18</f>
        <v>0</v>
      </c>
      <c r="J18" s="332"/>
      <c r="AMJ18" s="0"/>
    </row>
    <row r="19" s="12" customFormat="true" ht="19.5" hidden="false" customHeight="true" outlineLevel="0" collapsed="false">
      <c r="A19" s="312" t="n">
        <v>18</v>
      </c>
      <c r="B19" s="313" t="s">
        <v>319</v>
      </c>
      <c r="C19" s="314" t="n">
        <v>1</v>
      </c>
      <c r="D19" s="315" t="n">
        <v>0</v>
      </c>
      <c r="E19" s="316" t="n">
        <f aca="false">SUM(C19:C20)+SUM(D19:D20)</f>
        <v>2</v>
      </c>
      <c r="F19" s="328" t="n">
        <v>2</v>
      </c>
      <c r="G19" s="318" t="str">
        <f aca="false">'Lista braci'!D21</f>
        <v>Kamiński Stanisław i Teresa</v>
      </c>
      <c r="H19" s="103" t="n">
        <v>2</v>
      </c>
      <c r="I19" s="319" t="n">
        <f aca="false">H19-E19</f>
        <v>0</v>
      </c>
      <c r="J19" s="320" t="str">
        <f aca="false">'Lista braci'!B21</f>
        <v>Lublin Królewska 4</v>
      </c>
      <c r="AMJ19" s="0"/>
    </row>
    <row r="20" s="12" customFormat="true" ht="21" hidden="false" customHeight="true" outlineLevel="0" collapsed="false">
      <c r="A20" s="312" t="n">
        <v>19</v>
      </c>
      <c r="B20" s="321"/>
      <c r="C20" s="322" t="n">
        <v>1</v>
      </c>
      <c r="D20" s="323" t="n">
        <v>0</v>
      </c>
      <c r="E20" s="316"/>
      <c r="F20" s="324" t="n">
        <v>0</v>
      </c>
      <c r="G20" s="325"/>
      <c r="H20" s="34" t="n">
        <v>0</v>
      </c>
      <c r="I20" s="346" t="n">
        <f aca="false">H20-E20</f>
        <v>0</v>
      </c>
      <c r="J20" s="327"/>
      <c r="AMJ20" s="0"/>
    </row>
    <row r="21" s="12" customFormat="true" ht="21.65" hidden="false" customHeight="false" outlineLevel="0" collapsed="false">
      <c r="A21" s="312" t="n">
        <v>20</v>
      </c>
      <c r="B21" s="313" t="s">
        <v>320</v>
      </c>
      <c r="C21" s="314" t="n">
        <v>1</v>
      </c>
      <c r="D21" s="315" t="n">
        <v>0</v>
      </c>
      <c r="E21" s="316" t="n">
        <f aca="false">SUM(C21:C22)+SUM(D21:D22)</f>
        <v>2</v>
      </c>
      <c r="F21" s="348" t="n">
        <v>2</v>
      </c>
      <c r="G21" s="363" t="str">
        <f aca="false">'Lista braci'!D63</f>
        <v>Boguszewscy Mikołaj i Asia + małe dziecko - od piątku</v>
      </c>
      <c r="H21" s="103" t="n">
        <v>2</v>
      </c>
      <c r="I21" s="319" t="n">
        <f aca="false">H21-E21</f>
        <v>0</v>
      </c>
      <c r="J21" s="320" t="str">
        <f aca="false">'Lista braci'!B63</f>
        <v>Lublin Poczekajka 4</v>
      </c>
      <c r="AMJ21" s="0"/>
    </row>
    <row r="22" s="12" customFormat="true" ht="21" hidden="false" customHeight="true" outlineLevel="0" collapsed="false">
      <c r="A22" s="312" t="n">
        <v>21</v>
      </c>
      <c r="B22" s="321"/>
      <c r="C22" s="322" t="n">
        <v>1</v>
      </c>
      <c r="D22" s="323" t="n">
        <v>0</v>
      </c>
      <c r="E22" s="316"/>
      <c r="F22" s="324" t="n">
        <v>0</v>
      </c>
      <c r="G22" s="345"/>
      <c r="H22" s="34" t="n">
        <v>0</v>
      </c>
      <c r="I22" s="346" t="n">
        <f aca="false">H22-E22</f>
        <v>0</v>
      </c>
      <c r="J22" s="327"/>
      <c r="AMJ22" s="0"/>
    </row>
    <row r="23" s="12" customFormat="true" ht="13.8" hidden="false" customHeight="false" outlineLevel="0" collapsed="false">
      <c r="A23" s="312" t="n">
        <v>22</v>
      </c>
      <c r="B23" s="313" t="s">
        <v>321</v>
      </c>
      <c r="C23" s="314" t="n">
        <v>1</v>
      </c>
      <c r="D23" s="315" t="n">
        <v>0</v>
      </c>
      <c r="E23" s="316" t="n">
        <f aca="false">SUM(C23:C27)+D27</f>
        <v>5</v>
      </c>
      <c r="F23" s="364" t="n">
        <v>1</v>
      </c>
      <c r="G23" s="318" t="str">
        <f aca="false">'Lista braci'!D140</f>
        <v>Matwiejczyk Elżbieta</v>
      </c>
      <c r="H23" s="103" t="n">
        <v>1</v>
      </c>
      <c r="I23" s="319" t="n">
        <f aca="false">H23-E23</f>
        <v>-4</v>
      </c>
      <c r="J23" s="329" t="str">
        <f aca="false">'Lista braci'!B140</f>
        <v>Lubartów 2</v>
      </c>
      <c r="AMJ23" s="0"/>
    </row>
    <row r="24" s="12" customFormat="true" ht="13.8" hidden="false" customHeight="false" outlineLevel="0" collapsed="false">
      <c r="A24" s="312" t="n">
        <v>23</v>
      </c>
      <c r="B24" s="333"/>
      <c r="C24" s="350" t="n">
        <v>1</v>
      </c>
      <c r="D24" s="351" t="n">
        <v>0</v>
      </c>
      <c r="E24" s="316"/>
      <c r="F24" s="365" t="n">
        <v>1</v>
      </c>
      <c r="G24" s="359" t="str">
        <f aca="false">'Lista braci'!D141</f>
        <v>Zdunek Małgorzata</v>
      </c>
      <c r="H24" s="19" t="n">
        <v>1</v>
      </c>
      <c r="I24" s="366" t="n">
        <f aca="false">H24-E24</f>
        <v>1</v>
      </c>
      <c r="J24" s="352" t="str">
        <f aca="false">'Lista braci'!B141</f>
        <v>Lubartów 2</v>
      </c>
      <c r="AMJ24" s="0"/>
    </row>
    <row r="25" s="12" customFormat="true" ht="21" hidden="false" customHeight="true" outlineLevel="0" collapsed="false">
      <c r="A25" s="312" t="n">
        <v>24</v>
      </c>
      <c r="B25" s="333"/>
      <c r="C25" s="350" t="n">
        <v>1</v>
      </c>
      <c r="D25" s="351" t="n">
        <v>0</v>
      </c>
      <c r="E25" s="316"/>
      <c r="F25" s="365" t="n">
        <v>1</v>
      </c>
      <c r="G25" s="359" t="str">
        <f aca="false">'Lista braci'!D143</f>
        <v>Kosik Barbara</v>
      </c>
      <c r="H25" s="19" t="n">
        <v>1</v>
      </c>
      <c r="I25" s="366" t="n">
        <f aca="false">H25-E25</f>
        <v>1</v>
      </c>
      <c r="J25" s="352" t="str">
        <f aca="false">'Lista braci'!B143</f>
        <v>Lubartów 3</v>
      </c>
      <c r="AMJ25" s="0"/>
    </row>
    <row r="26" s="12" customFormat="true" ht="21" hidden="false" customHeight="true" outlineLevel="0" collapsed="false">
      <c r="A26" s="312" t="n">
        <v>25</v>
      </c>
      <c r="B26" s="333"/>
      <c r="C26" s="350" t="n">
        <v>1</v>
      </c>
      <c r="D26" s="351" t="n">
        <v>0</v>
      </c>
      <c r="E26" s="316"/>
      <c r="F26" s="365" t="n">
        <v>1</v>
      </c>
      <c r="G26" s="359" t="str">
        <f aca="false">'Lista braci'!D144</f>
        <v>Piliszko Jadwiga</v>
      </c>
      <c r="H26" s="19" t="n">
        <v>1</v>
      </c>
      <c r="I26" s="366" t="n">
        <f aca="false">H26-E26</f>
        <v>1</v>
      </c>
      <c r="J26" s="352" t="str">
        <f aca="false">'Lista braci'!B143</f>
        <v>Lubartów 3</v>
      </c>
      <c r="AMJ26" s="0"/>
    </row>
    <row r="27" s="12" customFormat="true" ht="21" hidden="false" customHeight="true" outlineLevel="0" collapsed="false">
      <c r="A27" s="312" t="n">
        <v>26</v>
      </c>
      <c r="B27" s="321"/>
      <c r="C27" s="367" t="n">
        <v>0</v>
      </c>
      <c r="D27" s="368" t="n">
        <v>1</v>
      </c>
      <c r="E27" s="316"/>
      <c r="F27" s="369" t="n">
        <v>1</v>
      </c>
      <c r="G27" s="359" t="str">
        <f aca="false">'Lista braci'!D169</f>
        <v>Kurczyńska Maria</v>
      </c>
      <c r="H27" s="225" t="n">
        <v>1</v>
      </c>
      <c r="I27" s="346" t="n">
        <f aca="false">H27-E27</f>
        <v>1</v>
      </c>
      <c r="J27" s="332" t="str">
        <f aca="false">'Lista braci'!B169</f>
        <v>Zamość Karolówka 1</v>
      </c>
      <c r="AMJ27" s="0"/>
    </row>
    <row r="28" s="12" customFormat="true" ht="21.65" hidden="false" customHeight="false" outlineLevel="0" collapsed="false">
      <c r="A28" s="312" t="n">
        <v>27</v>
      </c>
      <c r="B28" s="313" t="s">
        <v>322</v>
      </c>
      <c r="C28" s="314" t="n">
        <v>1</v>
      </c>
      <c r="D28" s="315" t="n">
        <v>0</v>
      </c>
      <c r="E28" s="316" t="n">
        <f aca="false">SUM(C28:C30)</f>
        <v>3</v>
      </c>
      <c r="F28" s="370" t="n">
        <v>3</v>
      </c>
      <c r="G28" s="318" t="str">
        <f aca="false">'Lista braci'!D74</f>
        <v>Rusiński Łukasz i Maria + niemowlę i dziecko (Zofia i Gabriela)</v>
      </c>
      <c r="H28" s="103" t="n">
        <v>3</v>
      </c>
      <c r="I28" s="319" t="n">
        <f aca="false">H28-E28</f>
        <v>0</v>
      </c>
      <c r="J28" s="329" t="str">
        <f aca="false">'Lista braci'!B74</f>
        <v>Lublin Poczekajka 5</v>
      </c>
      <c r="AMJ28" s="0"/>
    </row>
    <row r="29" s="12" customFormat="true" ht="21" hidden="false" customHeight="true" outlineLevel="0" collapsed="false">
      <c r="A29" s="312" t="n">
        <v>28</v>
      </c>
      <c r="B29" s="333"/>
      <c r="C29" s="350" t="n">
        <v>1</v>
      </c>
      <c r="D29" s="351" t="n">
        <v>0</v>
      </c>
      <c r="E29" s="316"/>
      <c r="F29" s="330" t="n">
        <v>0</v>
      </c>
      <c r="G29" s="359"/>
      <c r="H29" s="19" t="n">
        <v>0</v>
      </c>
      <c r="I29" s="366" t="n">
        <f aca="false">H29-E29</f>
        <v>0</v>
      </c>
      <c r="J29" s="352"/>
      <c r="AMJ29" s="0"/>
    </row>
    <row r="30" s="12" customFormat="true" ht="21" hidden="false" customHeight="true" outlineLevel="0" collapsed="false">
      <c r="A30" s="312" t="n">
        <v>29</v>
      </c>
      <c r="B30" s="321"/>
      <c r="C30" s="353" t="n">
        <v>1</v>
      </c>
      <c r="D30" s="354" t="n">
        <v>0</v>
      </c>
      <c r="E30" s="316"/>
      <c r="F30" s="324" t="n">
        <v>0</v>
      </c>
      <c r="G30" s="331"/>
      <c r="H30" s="225" t="n">
        <v>0</v>
      </c>
      <c r="I30" s="346" t="n">
        <f aca="false">H30-E30</f>
        <v>0</v>
      </c>
      <c r="J30" s="332"/>
      <c r="AMJ30" s="0"/>
    </row>
    <row r="31" s="12" customFormat="true" ht="21.65" hidden="false" customHeight="false" outlineLevel="0" collapsed="false">
      <c r="A31" s="312" t="n">
        <v>30</v>
      </c>
      <c r="B31" s="371" t="s">
        <v>323</v>
      </c>
      <c r="C31" s="314" t="n">
        <v>1</v>
      </c>
      <c r="D31" s="372" t="n">
        <v>0</v>
      </c>
      <c r="E31" s="316" t="n">
        <f aca="false">SUM(C31:C35)+SUM(D31:D35)</f>
        <v>5</v>
      </c>
      <c r="F31" s="348" t="n">
        <v>3</v>
      </c>
      <c r="G31" s="318" t="str">
        <f aca="false">'Lista braci'!D153</f>
        <v>Kot Marcin i Katarzyna + niemowlę i większe dziecko</v>
      </c>
      <c r="H31" s="103" t="n">
        <v>3</v>
      </c>
      <c r="I31" s="319" t="n">
        <f aca="false">H31-E31</f>
        <v>-2</v>
      </c>
      <c r="J31" s="329" t="str">
        <f aca="false">'Lista braci'!B153</f>
        <v>Łęczna 3</v>
      </c>
      <c r="AMJ31" s="0"/>
    </row>
    <row r="32" s="12" customFormat="true" ht="21" hidden="false" customHeight="true" outlineLevel="0" collapsed="false">
      <c r="A32" s="312" t="n">
        <v>31</v>
      </c>
      <c r="B32" s="373"/>
      <c r="C32" s="334" t="n">
        <v>1</v>
      </c>
      <c r="D32" s="119" t="n">
        <v>0</v>
      </c>
      <c r="E32" s="316"/>
      <c r="F32" s="374" t="n">
        <v>1</v>
      </c>
      <c r="G32" s="337" t="str">
        <f aca="false">'Lista braci'!D154</f>
        <v>Kramek Weronika - niania Kotów</v>
      </c>
      <c r="H32" s="14" t="n">
        <v>1</v>
      </c>
      <c r="I32" s="366" t="n">
        <f aca="false">H32-E32</f>
        <v>1</v>
      </c>
      <c r="J32" s="339" t="str">
        <f aca="false">'Lista braci'!B154</f>
        <v>Łęczna 3</v>
      </c>
      <c r="AMJ32" s="0"/>
    </row>
    <row r="33" s="12" customFormat="true" ht="21" hidden="false" customHeight="true" outlineLevel="0" collapsed="false">
      <c r="A33" s="312" t="n">
        <v>32</v>
      </c>
      <c r="B33" s="373"/>
      <c r="C33" s="334" t="n">
        <v>1</v>
      </c>
      <c r="D33" s="119" t="n">
        <v>0</v>
      </c>
      <c r="E33" s="316"/>
      <c r="F33" s="120"/>
      <c r="G33" s="337"/>
      <c r="H33" s="14"/>
      <c r="I33" s="366" t="n">
        <f aca="false">H33-E33</f>
        <v>0</v>
      </c>
      <c r="J33" s="339"/>
      <c r="AMJ33" s="0"/>
    </row>
    <row r="34" s="12" customFormat="true" ht="21" hidden="false" customHeight="true" outlineLevel="0" collapsed="false">
      <c r="A34" s="312" t="n">
        <v>33</v>
      </c>
      <c r="B34" s="373"/>
      <c r="C34" s="334" t="n">
        <v>1</v>
      </c>
      <c r="D34" s="119" t="n">
        <v>0</v>
      </c>
      <c r="E34" s="316"/>
      <c r="F34" s="120"/>
      <c r="G34" s="337"/>
      <c r="H34" s="14"/>
      <c r="I34" s="366" t="n">
        <f aca="false">H34-E34</f>
        <v>0</v>
      </c>
      <c r="J34" s="339"/>
      <c r="AMJ34" s="0"/>
    </row>
    <row r="35" s="12" customFormat="true" ht="21" hidden="false" customHeight="true" outlineLevel="0" collapsed="false">
      <c r="A35" s="312" t="n">
        <v>34</v>
      </c>
      <c r="B35" s="375"/>
      <c r="C35" s="367" t="n">
        <v>0</v>
      </c>
      <c r="D35" s="322" t="n">
        <v>1</v>
      </c>
      <c r="E35" s="316"/>
      <c r="F35" s="41"/>
      <c r="G35" s="345"/>
      <c r="H35" s="34"/>
      <c r="I35" s="346" t="n">
        <f aca="false">H35-E35</f>
        <v>0</v>
      </c>
      <c r="J35" s="347"/>
      <c r="AMJ35" s="0"/>
    </row>
    <row r="36" s="12" customFormat="true" ht="21.65" hidden="false" customHeight="false" outlineLevel="0" collapsed="false">
      <c r="A36" s="312" t="n">
        <v>35</v>
      </c>
      <c r="B36" s="376" t="s">
        <v>324</v>
      </c>
      <c r="C36" s="314" t="n">
        <v>1</v>
      </c>
      <c r="D36" s="315" t="n">
        <v>0</v>
      </c>
      <c r="E36" s="316" t="n">
        <f aca="false">SUM(C36:C38)</f>
        <v>3</v>
      </c>
      <c r="F36" s="377" t="n">
        <v>2</v>
      </c>
      <c r="G36" s="318" t="str">
        <f aca="false">'Lista braci'!D72</f>
        <v>Pawlik Piotr i Katarzyna + niemowlę (Maria)</v>
      </c>
      <c r="H36" s="103" t="n">
        <v>2</v>
      </c>
      <c r="I36" s="319" t="n">
        <f aca="false">H36-E36</f>
        <v>-1</v>
      </c>
      <c r="J36" s="329" t="str">
        <f aca="false">'Lista braci'!B72</f>
        <v>Lublin Poczekajka 5</v>
      </c>
      <c r="AMJ36" s="0"/>
    </row>
    <row r="37" s="12" customFormat="true" ht="21" hidden="false" customHeight="true" outlineLevel="0" collapsed="false">
      <c r="A37" s="312" t="n">
        <v>36</v>
      </c>
      <c r="B37" s="378"/>
      <c r="C37" s="350" t="n">
        <v>1</v>
      </c>
      <c r="D37" s="351" t="n">
        <v>0</v>
      </c>
      <c r="E37" s="316"/>
      <c r="F37" s="379" t="n">
        <v>1</v>
      </c>
      <c r="G37" s="359" t="str">
        <f aca="false">'Lista braci'!D73</f>
        <v>niania Pawlik Zofia</v>
      </c>
      <c r="H37" s="19" t="n">
        <v>1</v>
      </c>
      <c r="I37" s="366" t="n">
        <f aca="false">H37-E37</f>
        <v>1</v>
      </c>
      <c r="J37" s="352" t="str">
        <f aca="false">'Lista braci'!B73</f>
        <v>Lublin Poczekajka 5</v>
      </c>
      <c r="AMJ37" s="0"/>
    </row>
    <row r="38" s="12" customFormat="true" ht="21" hidden="false" customHeight="true" outlineLevel="0" collapsed="false">
      <c r="A38" s="312" t="n">
        <v>37</v>
      </c>
      <c r="B38" s="380"/>
      <c r="C38" s="353" t="n">
        <v>1</v>
      </c>
      <c r="D38" s="354" t="n">
        <v>0</v>
      </c>
      <c r="E38" s="316"/>
      <c r="F38" s="381" t="n">
        <v>0</v>
      </c>
      <c r="G38" s="331"/>
      <c r="H38" s="225" t="n">
        <v>0</v>
      </c>
      <c r="I38" s="346" t="n">
        <f aca="false">H38-E38</f>
        <v>0</v>
      </c>
      <c r="J38" s="332"/>
      <c r="AMJ38" s="0"/>
    </row>
    <row r="39" s="12" customFormat="true" ht="21" hidden="false" customHeight="true" outlineLevel="0" collapsed="false">
      <c r="A39" s="312" t="n">
        <v>38</v>
      </c>
      <c r="B39" s="313" t="s">
        <v>325</v>
      </c>
      <c r="C39" s="314" t="n">
        <v>1</v>
      </c>
      <c r="D39" s="315" t="n">
        <v>0</v>
      </c>
      <c r="E39" s="316" t="n">
        <f aca="false">SUM(C39:C40)+SUM(D39:D40)</f>
        <v>2</v>
      </c>
      <c r="F39" s="348" t="n">
        <v>2</v>
      </c>
      <c r="G39" s="349" t="str">
        <f aca="false">'Lista braci'!D65</f>
        <v>Słowińscy Mateusz i Kasia + dziecko</v>
      </c>
      <c r="H39" s="103" t="n">
        <v>2</v>
      </c>
      <c r="I39" s="319" t="n">
        <f aca="false">H39-E39</f>
        <v>0</v>
      </c>
      <c r="J39" s="329" t="str">
        <f aca="false">'Lista braci'!B65</f>
        <v>Lublin Poczekajka 4</v>
      </c>
      <c r="AMJ39" s="0"/>
    </row>
    <row r="40" s="12" customFormat="true" ht="21" hidden="false" customHeight="true" outlineLevel="0" collapsed="false">
      <c r="A40" s="312" t="n">
        <v>39</v>
      </c>
      <c r="B40" s="321"/>
      <c r="C40" s="322" t="n">
        <v>1</v>
      </c>
      <c r="D40" s="323" t="n">
        <v>0</v>
      </c>
      <c r="E40" s="316"/>
      <c r="F40" s="324" t="n">
        <v>0</v>
      </c>
      <c r="G40" s="382"/>
      <c r="H40" s="34" t="n">
        <v>0</v>
      </c>
      <c r="I40" s="346" t="n">
        <f aca="false">H40-E40</f>
        <v>0</v>
      </c>
      <c r="J40" s="332"/>
      <c r="AMJ40" s="0"/>
    </row>
    <row r="41" s="12" customFormat="true" ht="21.65" hidden="false" customHeight="false" outlineLevel="0" collapsed="false">
      <c r="A41" s="312" t="n">
        <v>40</v>
      </c>
      <c r="B41" s="313" t="s">
        <v>326</v>
      </c>
      <c r="C41" s="314" t="n">
        <v>1</v>
      </c>
      <c r="D41" s="315" t="n">
        <v>0</v>
      </c>
      <c r="E41" s="316" t="n">
        <f aca="false">SUM(C41:C42)+SUM(D41:D42)</f>
        <v>2</v>
      </c>
      <c r="F41" s="370" t="n">
        <v>2</v>
      </c>
      <c r="G41" s="318" t="str">
        <f aca="false">'Lista braci'!D17</f>
        <v>Stopyra Dariusz i Katarzyna + dziecko Franuś</v>
      </c>
      <c r="H41" s="103" t="n">
        <v>2</v>
      </c>
      <c r="I41" s="319" t="n">
        <f aca="false">H41-E41</f>
        <v>0</v>
      </c>
      <c r="J41" s="329" t="str">
        <f aca="false">'Lista braci'!B17</f>
        <v>Hrubieszów parafia Św. Mikołaja</v>
      </c>
      <c r="AMJ41" s="0"/>
    </row>
    <row r="42" s="12" customFormat="true" ht="21" hidden="false" customHeight="true" outlineLevel="0" collapsed="false">
      <c r="A42" s="312" t="n">
        <v>41</v>
      </c>
      <c r="B42" s="321"/>
      <c r="C42" s="322" t="n">
        <v>1</v>
      </c>
      <c r="D42" s="323" t="n">
        <v>0</v>
      </c>
      <c r="E42" s="316"/>
      <c r="F42" s="41" t="n">
        <v>0</v>
      </c>
      <c r="G42" s="345"/>
      <c r="H42" s="34" t="n">
        <v>0</v>
      </c>
      <c r="I42" s="346" t="n">
        <f aca="false">H42-E42</f>
        <v>0</v>
      </c>
      <c r="J42" s="332"/>
      <c r="AMJ42" s="0"/>
    </row>
    <row r="43" s="12" customFormat="true" ht="21.65" hidden="false" customHeight="false" outlineLevel="0" collapsed="false">
      <c r="A43" s="312" t="n">
        <v>42</v>
      </c>
      <c r="B43" s="313" t="s">
        <v>327</v>
      </c>
      <c r="C43" s="314" t="n">
        <v>1</v>
      </c>
      <c r="D43" s="315" t="n">
        <v>0</v>
      </c>
      <c r="E43" s="316" t="n">
        <f aca="false">SUM(C43:C44)+SUM(D43:D44)</f>
        <v>2</v>
      </c>
      <c r="F43" s="348" t="n">
        <v>2</v>
      </c>
      <c r="G43" s="318" t="str">
        <f aca="false">'Lista braci'!D69</f>
        <v>Danilewicz Damian i Aleksandra + niemowlę (Klara)</v>
      </c>
      <c r="H43" s="103" t="n">
        <v>2</v>
      </c>
      <c r="I43" s="319" t="n">
        <f aca="false">H43-E43</f>
        <v>0</v>
      </c>
      <c r="J43" s="329" t="str">
        <f aca="false">'Lista braci'!B69</f>
        <v>Lublin Poczekajka 5</v>
      </c>
      <c r="AMJ43" s="0"/>
    </row>
    <row r="44" s="12" customFormat="true" ht="21" hidden="false" customHeight="true" outlineLevel="0" collapsed="false">
      <c r="A44" s="312" t="n">
        <v>43</v>
      </c>
      <c r="B44" s="321"/>
      <c r="C44" s="322" t="n">
        <v>1</v>
      </c>
      <c r="D44" s="323" t="n">
        <v>0</v>
      </c>
      <c r="E44" s="316"/>
      <c r="F44" s="41" t="n">
        <v>0</v>
      </c>
      <c r="G44" s="382"/>
      <c r="H44" s="34" t="n">
        <v>0</v>
      </c>
      <c r="I44" s="346" t="n">
        <f aca="false">H44-E44</f>
        <v>0</v>
      </c>
      <c r="J44" s="332"/>
      <c r="AMJ44" s="0"/>
    </row>
    <row r="45" s="12" customFormat="true" ht="21" hidden="false" customHeight="true" outlineLevel="0" collapsed="false">
      <c r="A45" s="312" t="n">
        <v>44</v>
      </c>
      <c r="B45" s="313" t="s">
        <v>328</v>
      </c>
      <c r="C45" s="314" t="n">
        <v>1</v>
      </c>
      <c r="D45" s="372" t="n">
        <v>0</v>
      </c>
      <c r="E45" s="316" t="n">
        <f aca="false">SUM(C45:C49)+SUM(D45:D49)</f>
        <v>5</v>
      </c>
      <c r="F45" s="348" t="n">
        <v>2</v>
      </c>
      <c r="G45" s="318" t="str">
        <f aca="false">'Lista braci'!D30</f>
        <v>Ścirka Tomek i Aneta + niemowlę</v>
      </c>
      <c r="H45" s="103" t="n">
        <v>2</v>
      </c>
      <c r="I45" s="319" t="n">
        <f aca="false">H45-E45</f>
        <v>-3</v>
      </c>
      <c r="J45" s="329" t="str">
        <f aca="false">'Lista braci'!B30</f>
        <v>Lublin Pallotyni 1</v>
      </c>
      <c r="AMJ45" s="0"/>
    </row>
    <row r="46" s="12" customFormat="true" ht="21" hidden="false" customHeight="true" outlineLevel="0" collapsed="false">
      <c r="A46" s="312" t="n">
        <v>45</v>
      </c>
      <c r="B46" s="333"/>
      <c r="C46" s="334" t="n">
        <v>1</v>
      </c>
      <c r="D46" s="119" t="n">
        <v>0</v>
      </c>
      <c r="E46" s="316"/>
      <c r="F46" s="379" t="n">
        <v>1</v>
      </c>
      <c r="G46" s="337" t="str">
        <f aca="false">'Lista braci'!D31</f>
        <v>niania Ścirków</v>
      </c>
      <c r="H46" s="14" t="n">
        <v>1</v>
      </c>
      <c r="I46" s="366" t="n">
        <f aca="false">H46-E46</f>
        <v>1</v>
      </c>
      <c r="J46" s="339" t="str">
        <f aca="false">'Lista braci'!B31</f>
        <v>Lublin Pallotyni 1</v>
      </c>
      <c r="AMJ46" s="0"/>
    </row>
    <row r="47" s="12" customFormat="true" ht="21" hidden="false" customHeight="true" outlineLevel="0" collapsed="false">
      <c r="A47" s="312" t="n">
        <v>46</v>
      </c>
      <c r="B47" s="333"/>
      <c r="C47" s="334" t="n">
        <v>1</v>
      </c>
      <c r="D47" s="119" t="n">
        <v>0</v>
      </c>
      <c r="E47" s="316"/>
      <c r="F47" s="381" t="n">
        <v>0</v>
      </c>
      <c r="G47" s="337"/>
      <c r="H47" s="14" t="n">
        <v>0</v>
      </c>
      <c r="I47" s="366" t="n">
        <f aca="false">H47-E47</f>
        <v>0</v>
      </c>
      <c r="J47" s="339"/>
      <c r="AMJ47" s="0"/>
    </row>
    <row r="48" s="12" customFormat="true" ht="21" hidden="false" customHeight="true" outlineLevel="0" collapsed="false">
      <c r="A48" s="312" t="n">
        <v>47</v>
      </c>
      <c r="B48" s="333"/>
      <c r="C48" s="334" t="n">
        <v>1</v>
      </c>
      <c r="D48" s="119" t="n">
        <v>0</v>
      </c>
      <c r="E48" s="316"/>
      <c r="F48" s="381" t="n">
        <v>0</v>
      </c>
      <c r="G48" s="337"/>
      <c r="H48" s="14" t="n">
        <v>0</v>
      </c>
      <c r="I48" s="366" t="n">
        <f aca="false">H48-E48</f>
        <v>0</v>
      </c>
      <c r="J48" s="339"/>
      <c r="AMJ48" s="0"/>
    </row>
    <row r="49" s="12" customFormat="true" ht="21" hidden="false" customHeight="true" outlineLevel="0" collapsed="false">
      <c r="A49" s="312" t="n">
        <v>48</v>
      </c>
      <c r="B49" s="321"/>
      <c r="C49" s="342" t="n">
        <v>0</v>
      </c>
      <c r="D49" s="322" t="n">
        <v>1</v>
      </c>
      <c r="E49" s="316"/>
      <c r="F49" s="324" t="n">
        <v>0</v>
      </c>
      <c r="G49" s="345"/>
      <c r="H49" s="34" t="n">
        <v>0</v>
      </c>
      <c r="I49" s="346" t="n">
        <f aca="false">H49-E49</f>
        <v>0</v>
      </c>
      <c r="J49" s="347"/>
      <c r="AMJ49" s="0"/>
    </row>
    <row r="50" s="12" customFormat="true" ht="21.65" hidden="false" customHeight="false" outlineLevel="0" collapsed="false">
      <c r="A50" s="312" t="n">
        <v>49</v>
      </c>
      <c r="B50" s="383" t="s">
        <v>329</v>
      </c>
      <c r="C50" s="314" t="n">
        <v>1</v>
      </c>
      <c r="D50" s="315" t="n">
        <v>0</v>
      </c>
      <c r="E50" s="316" t="n">
        <f aca="false">SUM(C50:C52)</f>
        <v>3</v>
      </c>
      <c r="F50" s="384" t="n">
        <v>2</v>
      </c>
      <c r="G50" s="363" t="str">
        <f aca="false">'Lista braci'!D79</f>
        <v>Ziemba Maciej i Paulina + dziecko - od piątku</v>
      </c>
      <c r="H50" s="103" t="n">
        <v>2</v>
      </c>
      <c r="I50" s="319" t="n">
        <f aca="false">H50-E50</f>
        <v>-1</v>
      </c>
      <c r="J50" s="329" t="str">
        <f aca="false">'Lista braci'!B79</f>
        <v>Lublin Poczekajka 6</v>
      </c>
      <c r="AMJ50" s="0"/>
    </row>
    <row r="51" s="12" customFormat="true" ht="21" hidden="false" customHeight="true" outlineLevel="0" collapsed="false">
      <c r="A51" s="312" t="n">
        <v>50</v>
      </c>
      <c r="B51" s="333"/>
      <c r="C51" s="350" t="n">
        <v>1</v>
      </c>
      <c r="D51" s="351" t="n">
        <v>0</v>
      </c>
      <c r="E51" s="316"/>
      <c r="F51" s="330" t="n">
        <v>0</v>
      </c>
      <c r="G51" s="359"/>
      <c r="H51" s="19" t="n">
        <v>0</v>
      </c>
      <c r="I51" s="366" t="n">
        <f aca="false">H51-E51</f>
        <v>0</v>
      </c>
      <c r="J51" s="352"/>
      <c r="AMJ51" s="0"/>
    </row>
    <row r="52" s="12" customFormat="true" ht="21" hidden="false" customHeight="true" outlineLevel="0" collapsed="false">
      <c r="A52" s="312" t="n">
        <v>51</v>
      </c>
      <c r="B52" s="321"/>
      <c r="C52" s="353" t="n">
        <v>1</v>
      </c>
      <c r="D52" s="354" t="n">
        <v>0</v>
      </c>
      <c r="E52" s="316"/>
      <c r="F52" s="324" t="n">
        <v>0</v>
      </c>
      <c r="G52" s="331"/>
      <c r="H52" s="225" t="n">
        <v>0</v>
      </c>
      <c r="I52" s="346" t="n">
        <f aca="false">H52-E52</f>
        <v>0</v>
      </c>
      <c r="J52" s="332"/>
      <c r="AMJ52" s="0"/>
    </row>
    <row r="53" s="12" customFormat="true" ht="21.65" hidden="false" customHeight="false" outlineLevel="0" collapsed="false">
      <c r="A53" s="312" t="n">
        <v>52</v>
      </c>
      <c r="B53" s="313" t="s">
        <v>330</v>
      </c>
      <c r="C53" s="314" t="n">
        <v>1</v>
      </c>
      <c r="D53" s="372" t="n">
        <v>0</v>
      </c>
      <c r="E53" s="316" t="n">
        <f aca="false">SUM(C53:C57)+SUM(D53:D57)</f>
        <v>5</v>
      </c>
      <c r="F53" s="348" t="n">
        <v>3</v>
      </c>
      <c r="G53" s="318" t="str">
        <f aca="false">'Lista braci'!D104</f>
        <v>Pergoł Michał i Katarzyna + 1 roczne dziecko (Michalina) + Filip (8 lat)</v>
      </c>
      <c r="H53" s="103" t="n">
        <v>3</v>
      </c>
      <c r="I53" s="319" t="n">
        <f aca="false">H53-E53</f>
        <v>-2</v>
      </c>
      <c r="J53" s="329" t="str">
        <f aca="false">'Lista braci'!B104</f>
        <v>Lublin Różańcowa 2</v>
      </c>
      <c r="AMJ53" s="0"/>
    </row>
    <row r="54" s="12" customFormat="true" ht="15" hidden="false" customHeight="true" outlineLevel="0" collapsed="false">
      <c r="A54" s="312" t="n">
        <v>53</v>
      </c>
      <c r="B54" s="333"/>
      <c r="C54" s="334" t="n">
        <v>1</v>
      </c>
      <c r="D54" s="119" t="n">
        <v>0</v>
      </c>
      <c r="E54" s="316"/>
      <c r="F54" s="374" t="n">
        <v>1</v>
      </c>
      <c r="G54" s="337" t="str">
        <f aca="false">'Lista braci'!D105</f>
        <v>Pergoł Mikołaj</v>
      </c>
      <c r="H54" s="14" t="n">
        <v>1</v>
      </c>
      <c r="I54" s="366" t="n">
        <f aca="false">H54-E54</f>
        <v>1</v>
      </c>
      <c r="J54" s="339" t="str">
        <f aca="false">'Lista braci'!B105</f>
        <v>Lublin Różańcowa 2</v>
      </c>
      <c r="AMJ54" s="0"/>
    </row>
    <row r="55" s="12" customFormat="true" ht="15" hidden="false" customHeight="true" outlineLevel="0" collapsed="false">
      <c r="A55" s="312" t="n">
        <v>54</v>
      </c>
      <c r="B55" s="333"/>
      <c r="C55" s="334" t="n">
        <v>1</v>
      </c>
      <c r="D55" s="119" t="n">
        <v>0</v>
      </c>
      <c r="E55" s="316"/>
      <c r="F55" s="120" t="n">
        <v>0</v>
      </c>
      <c r="G55" s="337"/>
      <c r="H55" s="14" t="n">
        <v>0</v>
      </c>
      <c r="I55" s="366" t="n">
        <f aca="false">H55-E55</f>
        <v>0</v>
      </c>
      <c r="J55" s="339"/>
      <c r="AMJ55" s="0"/>
    </row>
    <row r="56" s="12" customFormat="true" ht="15" hidden="false" customHeight="true" outlineLevel="0" collapsed="false">
      <c r="A56" s="312" t="n">
        <v>55</v>
      </c>
      <c r="B56" s="333"/>
      <c r="C56" s="334" t="n">
        <v>1</v>
      </c>
      <c r="D56" s="119" t="n">
        <v>0</v>
      </c>
      <c r="E56" s="316"/>
      <c r="F56" s="120" t="n">
        <v>0</v>
      </c>
      <c r="G56" s="337"/>
      <c r="H56" s="14" t="n">
        <v>0</v>
      </c>
      <c r="I56" s="366" t="n">
        <f aca="false">H56-E56</f>
        <v>0</v>
      </c>
      <c r="J56" s="339"/>
      <c r="AMJ56" s="0"/>
    </row>
    <row r="57" s="12" customFormat="true" ht="15.75" hidden="false" customHeight="true" outlineLevel="0" collapsed="false">
      <c r="A57" s="312" t="n">
        <v>56</v>
      </c>
      <c r="B57" s="321"/>
      <c r="C57" s="342" t="n">
        <v>0</v>
      </c>
      <c r="D57" s="322" t="n">
        <v>1</v>
      </c>
      <c r="E57" s="316"/>
      <c r="F57" s="41" t="n">
        <v>0</v>
      </c>
      <c r="G57" s="345"/>
      <c r="H57" s="34" t="n">
        <v>0</v>
      </c>
      <c r="I57" s="346" t="n">
        <f aca="false">H57-E57</f>
        <v>0</v>
      </c>
      <c r="J57" s="347"/>
      <c r="AMJ57" s="0"/>
    </row>
    <row r="58" s="12" customFormat="true" ht="21.65" hidden="false" customHeight="false" outlineLevel="0" collapsed="false">
      <c r="A58" s="312" t="n">
        <v>57</v>
      </c>
      <c r="B58" s="313" t="s">
        <v>331</v>
      </c>
      <c r="C58" s="314" t="n">
        <v>1</v>
      </c>
      <c r="D58" s="315" t="n">
        <v>0</v>
      </c>
      <c r="E58" s="316" t="n">
        <f aca="false">SUM(C58:C60)</f>
        <v>3</v>
      </c>
      <c r="F58" s="370" t="n">
        <v>2</v>
      </c>
      <c r="G58" s="385" t="str">
        <f aca="false">'Lista braci'!D94</f>
        <v>Shkurapet Kirill i Veronika 
+ niemowlę - od piątku</v>
      </c>
      <c r="H58" s="103" t="n">
        <v>2</v>
      </c>
      <c r="I58" s="319" t="n">
        <f aca="false">H58-E58</f>
        <v>-1</v>
      </c>
      <c r="J58" s="386" t="str">
        <f aca="false">'Lista braci'!B94</f>
        <v>Lublin Poczekajka 8</v>
      </c>
      <c r="AMJ58" s="0"/>
    </row>
    <row r="59" s="12" customFormat="true" ht="21" hidden="false" customHeight="true" outlineLevel="0" collapsed="false">
      <c r="A59" s="312" t="n">
        <v>58</v>
      </c>
      <c r="B59" s="333"/>
      <c r="C59" s="334" t="n">
        <v>1</v>
      </c>
      <c r="D59" s="335" t="n">
        <v>0</v>
      </c>
      <c r="E59" s="316"/>
      <c r="F59" s="379" t="n">
        <v>1</v>
      </c>
      <c r="G59" s="387" t="str">
        <f aca="false">'Lista braci'!D95</f>
        <v>Yugay Elżbieta - od piątku</v>
      </c>
      <c r="H59" s="14" t="n">
        <v>1</v>
      </c>
      <c r="I59" s="366" t="n">
        <f aca="false">H59-E59</f>
        <v>1</v>
      </c>
      <c r="J59" s="339" t="str">
        <f aca="false">'Lista braci'!B95</f>
        <v>Lublin Poczekajka 8</v>
      </c>
      <c r="AMJ59" s="0"/>
    </row>
    <row r="60" s="12" customFormat="true" ht="21" hidden="false" customHeight="true" outlineLevel="0" collapsed="false">
      <c r="A60" s="312" t="n">
        <v>59</v>
      </c>
      <c r="B60" s="321"/>
      <c r="C60" s="322" t="n">
        <v>1</v>
      </c>
      <c r="D60" s="323" t="n">
        <v>0</v>
      </c>
      <c r="E60" s="316"/>
      <c r="F60" s="324" t="n">
        <v>0</v>
      </c>
      <c r="G60" s="345"/>
      <c r="H60" s="34" t="n">
        <v>0</v>
      </c>
      <c r="I60" s="346" t="n">
        <f aca="false">H60-E60</f>
        <v>0</v>
      </c>
      <c r="J60" s="347"/>
      <c r="AMJ60" s="0"/>
    </row>
    <row r="61" s="12" customFormat="true" ht="13.8" hidden="false" customHeight="false" outlineLevel="0" collapsed="false">
      <c r="A61" s="312" t="n">
        <v>60</v>
      </c>
      <c r="B61" s="313" t="s">
        <v>332</v>
      </c>
      <c r="C61" s="314" t="n">
        <v>1</v>
      </c>
      <c r="D61" s="315" t="n">
        <v>0</v>
      </c>
      <c r="E61" s="316" t="n">
        <f aca="false">SUM(C61:C62)+SUM(D61:D62)</f>
        <v>2</v>
      </c>
      <c r="F61" s="370" t="n">
        <v>2</v>
      </c>
      <c r="G61" s="318" t="str">
        <f aca="false">'Lista braci'!D132</f>
        <v>Herda Artur i Justyna + dziecko Tobiasz</v>
      </c>
      <c r="H61" s="103" t="n">
        <v>2</v>
      </c>
      <c r="I61" s="319" t="n">
        <f aca="false">H61-E61</f>
        <v>0</v>
      </c>
      <c r="J61" s="329" t="str">
        <f aca="false">'Lista braci'!B132</f>
        <v>Lublin Św. Krzyż</v>
      </c>
      <c r="AMJ61" s="0"/>
    </row>
    <row r="62" s="12" customFormat="true" ht="21" hidden="false" customHeight="true" outlineLevel="0" collapsed="false">
      <c r="A62" s="312" t="n">
        <v>61</v>
      </c>
      <c r="B62" s="321"/>
      <c r="C62" s="322" t="n">
        <v>1</v>
      </c>
      <c r="D62" s="323" t="n">
        <v>0</v>
      </c>
      <c r="E62" s="316"/>
      <c r="F62" s="41" t="n">
        <v>0</v>
      </c>
      <c r="G62" s="345"/>
      <c r="H62" s="34" t="n">
        <v>0</v>
      </c>
      <c r="I62" s="346" t="n">
        <f aca="false">H62-E62</f>
        <v>0</v>
      </c>
      <c r="J62" s="347"/>
      <c r="AMJ62" s="0"/>
    </row>
    <row r="63" s="12" customFormat="true" ht="15.75" hidden="false" customHeight="true" outlineLevel="0" collapsed="false">
      <c r="A63" s="312" t="n">
        <v>62</v>
      </c>
      <c r="B63" s="383" t="s">
        <v>333</v>
      </c>
      <c r="C63" s="314" t="n">
        <v>1</v>
      </c>
      <c r="D63" s="315" t="n">
        <v>0</v>
      </c>
      <c r="E63" s="316" t="n">
        <f aca="false">SUM(C63:C64)+SUM(D63:D64)</f>
        <v>2</v>
      </c>
      <c r="F63" s="388" t="n">
        <v>2</v>
      </c>
      <c r="G63" s="318" t="str">
        <f aca="false">'Lista braci'!D27</f>
        <v>Kwieciński Janusz i Mirosława</v>
      </c>
      <c r="H63" s="103" t="n">
        <v>2</v>
      </c>
      <c r="I63" s="319" t="n">
        <f aca="false">H63-E63</f>
        <v>0</v>
      </c>
      <c r="J63" s="329" t="str">
        <f aca="false">'Lista braci'!B27</f>
        <v>Lublin Pallotyni 1</v>
      </c>
      <c r="AMJ63" s="0"/>
    </row>
    <row r="64" s="12" customFormat="true" ht="21" hidden="false" customHeight="true" outlineLevel="0" collapsed="false">
      <c r="A64" s="312" t="n">
        <v>63</v>
      </c>
      <c r="B64" s="321"/>
      <c r="C64" s="322" t="n">
        <v>1</v>
      </c>
      <c r="D64" s="323" t="n">
        <v>0</v>
      </c>
      <c r="E64" s="316"/>
      <c r="F64" s="41" t="n">
        <v>0</v>
      </c>
      <c r="G64" s="345"/>
      <c r="H64" s="34" t="n">
        <v>0</v>
      </c>
      <c r="I64" s="346" t="n">
        <f aca="false">H64-E64</f>
        <v>0</v>
      </c>
      <c r="J64" s="347"/>
      <c r="AMJ64" s="0"/>
    </row>
    <row r="65" s="12" customFormat="true" ht="21.65" hidden="false" customHeight="false" outlineLevel="0" collapsed="false">
      <c r="A65" s="312" t="n">
        <v>64</v>
      </c>
      <c r="B65" s="313" t="s">
        <v>334</v>
      </c>
      <c r="C65" s="314" t="n">
        <v>1</v>
      </c>
      <c r="D65" s="315" t="n">
        <v>0</v>
      </c>
      <c r="E65" s="316" t="n">
        <f aca="false">SUM(C65:C66)+SUM(D65:D66)</f>
        <v>2</v>
      </c>
      <c r="F65" s="370" t="n">
        <v>2</v>
      </c>
      <c r="G65" s="318" t="str">
        <f aca="false">'Lista braci'!D67</f>
        <v>Klocek Dominik i Dominika z niemowlęciem</v>
      </c>
      <c r="H65" s="103" t="n">
        <v>2</v>
      </c>
      <c r="I65" s="319" t="n">
        <f aca="false">H65-E65</f>
        <v>0</v>
      </c>
      <c r="J65" s="329" t="str">
        <f aca="false">'Lista braci'!B67</f>
        <v>Lublin Poczekajka 4</v>
      </c>
      <c r="AMJ65" s="0"/>
    </row>
    <row r="66" s="12" customFormat="true" ht="21" hidden="false" customHeight="true" outlineLevel="0" collapsed="false">
      <c r="A66" s="312" t="n">
        <v>65</v>
      </c>
      <c r="B66" s="321"/>
      <c r="C66" s="322" t="n">
        <v>1</v>
      </c>
      <c r="D66" s="323" t="n">
        <v>0</v>
      </c>
      <c r="E66" s="316"/>
      <c r="F66" s="41" t="n">
        <v>0</v>
      </c>
      <c r="G66" s="345"/>
      <c r="H66" s="34" t="n">
        <v>0</v>
      </c>
      <c r="I66" s="346" t="n">
        <f aca="false">H66-E66</f>
        <v>0</v>
      </c>
      <c r="J66" s="347"/>
      <c r="AMJ66" s="0"/>
    </row>
    <row r="67" s="12" customFormat="true" ht="31.9" hidden="false" customHeight="false" outlineLevel="0" collapsed="false">
      <c r="A67" s="312" t="n">
        <v>66</v>
      </c>
      <c r="B67" s="313" t="s">
        <v>335</v>
      </c>
      <c r="C67" s="314" t="n">
        <v>1</v>
      </c>
      <c r="D67" s="372" t="n">
        <v>0</v>
      </c>
      <c r="E67" s="389" t="n">
        <f aca="false">SUM(C67:C71)+SUM(D67:D71)</f>
        <v>5</v>
      </c>
      <c r="F67" s="370" t="n">
        <v>5</v>
      </c>
      <c r="G67" s="363" t="str">
        <f aca="false">'Lista braci'!D10</f>
        <v>Twardowska Małgorzata i Radosław + niemowlę (Wojtuś) i dzieci (Agata, Igor, Jakub) - od piątku</v>
      </c>
      <c r="H67" s="103" t="n">
        <v>5</v>
      </c>
      <c r="I67" s="319" t="n">
        <f aca="false">H67-E67</f>
        <v>0</v>
      </c>
      <c r="J67" s="329" t="str">
        <f aca="false">'Lista braci'!B10</f>
        <v>Hrubieszów parafia Św. Ducha</v>
      </c>
      <c r="AMJ67" s="0"/>
    </row>
    <row r="68" s="12" customFormat="true" ht="21" hidden="false" customHeight="true" outlineLevel="0" collapsed="false">
      <c r="A68" s="312" t="n">
        <v>67</v>
      </c>
      <c r="B68" s="333"/>
      <c r="C68" s="334" t="n">
        <v>1</v>
      </c>
      <c r="D68" s="119" t="n">
        <v>0</v>
      </c>
      <c r="E68" s="389"/>
      <c r="F68" s="120" t="n">
        <v>0</v>
      </c>
      <c r="G68" s="337"/>
      <c r="H68" s="14" t="n">
        <v>0</v>
      </c>
      <c r="I68" s="366" t="n">
        <f aca="false">H68-E68</f>
        <v>0</v>
      </c>
      <c r="J68" s="339"/>
      <c r="AMJ68" s="0"/>
    </row>
    <row r="69" s="12" customFormat="true" ht="13.8" hidden="false" customHeight="false" outlineLevel="0" collapsed="false">
      <c r="A69" s="312" t="n">
        <v>68</v>
      </c>
      <c r="B69" s="333"/>
      <c r="C69" s="334" t="n">
        <v>1</v>
      </c>
      <c r="D69" s="119" t="n">
        <v>0</v>
      </c>
      <c r="E69" s="389"/>
      <c r="F69" s="120" t="n">
        <v>0</v>
      </c>
      <c r="G69" s="337"/>
      <c r="H69" s="14" t="n">
        <v>0</v>
      </c>
      <c r="I69" s="366" t="n">
        <f aca="false">H69-E69</f>
        <v>0</v>
      </c>
      <c r="J69" s="339"/>
      <c r="AMJ69" s="0"/>
    </row>
    <row r="70" s="12" customFormat="true" ht="21" hidden="false" customHeight="true" outlineLevel="0" collapsed="false">
      <c r="A70" s="312" t="n">
        <v>69</v>
      </c>
      <c r="B70" s="333"/>
      <c r="C70" s="334" t="n">
        <v>1</v>
      </c>
      <c r="D70" s="119" t="n">
        <v>0</v>
      </c>
      <c r="E70" s="389"/>
      <c r="F70" s="120" t="n">
        <v>0</v>
      </c>
      <c r="G70" s="337"/>
      <c r="H70" s="14" t="n">
        <v>0</v>
      </c>
      <c r="I70" s="366" t="n">
        <f aca="false">H70-E70</f>
        <v>0</v>
      </c>
      <c r="J70" s="339"/>
      <c r="AMJ70" s="0"/>
    </row>
    <row r="71" s="12" customFormat="true" ht="21" hidden="false" customHeight="true" outlineLevel="0" collapsed="false">
      <c r="A71" s="312" t="n">
        <v>70</v>
      </c>
      <c r="B71" s="321"/>
      <c r="C71" s="367" t="n">
        <v>0</v>
      </c>
      <c r="D71" s="390" t="n">
        <v>1</v>
      </c>
      <c r="E71" s="389"/>
      <c r="F71" s="120" t="n">
        <v>0</v>
      </c>
      <c r="G71" s="391"/>
      <c r="H71" s="14" t="n">
        <v>0</v>
      </c>
      <c r="I71" s="392" t="n">
        <f aca="false">H71-E71</f>
        <v>0</v>
      </c>
      <c r="J71" s="393"/>
      <c r="AMJ71" s="0"/>
    </row>
    <row r="72" s="12" customFormat="true" ht="21.65" hidden="false" customHeight="false" outlineLevel="0" collapsed="false">
      <c r="A72" s="312" t="n">
        <v>71</v>
      </c>
      <c r="B72" s="313" t="s">
        <v>336</v>
      </c>
      <c r="C72" s="314" t="n">
        <v>1</v>
      </c>
      <c r="D72" s="315" t="n">
        <v>0</v>
      </c>
      <c r="E72" s="316" t="n">
        <f aca="false">SUM(C72:C74)</f>
        <v>3</v>
      </c>
      <c r="F72" s="370" t="n">
        <v>3</v>
      </c>
      <c r="G72" s="318" t="str">
        <f aca="false">'Lista braci'!D112</f>
        <v>Nieścioruk Wojciech i Anna + 1 niemow. + 1 dziecko większe</v>
      </c>
      <c r="H72" s="103" t="n">
        <v>3</v>
      </c>
      <c r="I72" s="319" t="n">
        <f aca="false">H72-E72</f>
        <v>0</v>
      </c>
      <c r="J72" s="329" t="str">
        <f aca="false">'Lista braci'!B112</f>
        <v>Lublin Salezjanie 1</v>
      </c>
      <c r="AMJ72" s="0"/>
    </row>
    <row r="73" s="12" customFormat="true" ht="21" hidden="false" customHeight="true" outlineLevel="0" collapsed="false">
      <c r="A73" s="312" t="n">
        <v>72</v>
      </c>
      <c r="B73" s="333"/>
      <c r="C73" s="334" t="n">
        <v>1</v>
      </c>
      <c r="D73" s="335" t="n">
        <v>0</v>
      </c>
      <c r="E73" s="316"/>
      <c r="F73" s="120" t="n">
        <v>0</v>
      </c>
      <c r="G73" s="337"/>
      <c r="H73" s="14" t="n">
        <v>0</v>
      </c>
      <c r="I73" s="366" t="n">
        <f aca="false">H73-E73</f>
        <v>0</v>
      </c>
      <c r="J73" s="339"/>
      <c r="AMJ73" s="0"/>
    </row>
    <row r="74" s="12" customFormat="true" ht="13.8" hidden="false" customHeight="false" outlineLevel="0" collapsed="false">
      <c r="A74" s="312" t="n">
        <v>73</v>
      </c>
      <c r="B74" s="321"/>
      <c r="C74" s="322" t="n">
        <v>1</v>
      </c>
      <c r="D74" s="323" t="n">
        <v>0</v>
      </c>
      <c r="E74" s="316"/>
      <c r="F74" s="394" t="n">
        <v>0</v>
      </c>
      <c r="G74" s="345"/>
      <c r="H74" s="34" t="n">
        <v>0</v>
      </c>
      <c r="I74" s="346" t="n">
        <f aca="false">H74-E74</f>
        <v>0</v>
      </c>
      <c r="J74" s="347"/>
      <c r="AMJ74" s="0"/>
    </row>
    <row r="75" customFormat="false" ht="13.8" hidden="false" customHeight="false" outlineLevel="0" collapsed="false">
      <c r="A75" s="312" t="n">
        <v>74</v>
      </c>
      <c r="B75" s="313" t="s">
        <v>337</v>
      </c>
      <c r="C75" s="254" t="n">
        <v>1</v>
      </c>
      <c r="D75" s="315" t="n">
        <v>0</v>
      </c>
      <c r="E75" s="316" t="n">
        <f aca="false">SUM(C75:C77)+SUM(D75:D77)</f>
        <v>3</v>
      </c>
      <c r="F75" s="395" t="n">
        <v>2</v>
      </c>
      <c r="G75" s="318" t="str">
        <f aca="false">'Lista braci'!D3</f>
        <v>Bojarski Tomasz i Elżbieta</v>
      </c>
      <c r="H75" s="103" t="n">
        <v>2</v>
      </c>
      <c r="I75" s="319" t="n">
        <f aca="false">H75-E75</f>
        <v>-1</v>
      </c>
      <c r="J75" s="396" t="e">
        <f aca="false">#REF!</f>
        <v>#REF!</v>
      </c>
    </row>
    <row r="76" customFormat="false" ht="13.8" hidden="false" customHeight="false" outlineLevel="0" collapsed="false">
      <c r="A76" s="312" t="n">
        <v>75</v>
      </c>
      <c r="B76" s="333"/>
      <c r="C76" s="120" t="n">
        <v>1</v>
      </c>
      <c r="D76" s="335" t="n">
        <v>0</v>
      </c>
      <c r="E76" s="316"/>
      <c r="F76" s="381" t="n">
        <v>0</v>
      </c>
      <c r="G76" s="397"/>
      <c r="H76" s="14" t="n">
        <v>0</v>
      </c>
      <c r="I76" s="366" t="n">
        <f aca="false">H76-E76</f>
        <v>0</v>
      </c>
      <c r="J76" s="398"/>
    </row>
    <row r="77" customFormat="false" ht="13.8" hidden="false" customHeight="false" outlineLevel="0" collapsed="false">
      <c r="A77" s="312" t="n">
        <v>76</v>
      </c>
      <c r="B77" s="321"/>
      <c r="C77" s="41" t="n">
        <v>1</v>
      </c>
      <c r="D77" s="323" t="n">
        <v>0</v>
      </c>
      <c r="E77" s="316"/>
      <c r="F77" s="324" t="n">
        <v>0</v>
      </c>
      <c r="G77" s="382"/>
      <c r="H77" s="34" t="n">
        <v>0</v>
      </c>
      <c r="I77" s="346" t="n">
        <f aca="false">H77-E77</f>
        <v>0</v>
      </c>
      <c r="J77" s="399"/>
    </row>
    <row r="78" customFormat="false" ht="13.8" hidden="false" customHeight="false" outlineLevel="0" collapsed="false">
      <c r="A78" s="312" t="n">
        <v>77</v>
      </c>
      <c r="B78" s="313" t="s">
        <v>338</v>
      </c>
      <c r="C78" s="254" t="n">
        <v>1</v>
      </c>
      <c r="D78" s="315" t="n">
        <v>0</v>
      </c>
      <c r="E78" s="316" t="n">
        <f aca="false">SUM(C78:C80)+SUM(D78:D80)</f>
        <v>3</v>
      </c>
      <c r="F78" s="395" t="n">
        <v>2</v>
      </c>
      <c r="G78" s="318" t="str">
        <f aca="false">'Lista braci'!D4</f>
        <v>Wojnowski Andrzej i Elżbieta</v>
      </c>
      <c r="H78" s="103" t="n">
        <v>2</v>
      </c>
      <c r="I78" s="319" t="n">
        <f aca="false">H78-E78</f>
        <v>-1</v>
      </c>
      <c r="J78" s="396" t="str">
        <f aca="false">'Lista braci'!B4</f>
        <v>Katechiści</v>
      </c>
    </row>
    <row r="79" customFormat="false" ht="13.8" hidden="false" customHeight="false" outlineLevel="0" collapsed="false">
      <c r="A79" s="312" t="n">
        <v>78</v>
      </c>
      <c r="B79" s="333"/>
      <c r="C79" s="120" t="n">
        <v>1</v>
      </c>
      <c r="D79" s="335" t="n">
        <v>0</v>
      </c>
      <c r="E79" s="316"/>
      <c r="F79" s="330" t="n">
        <v>0</v>
      </c>
      <c r="G79" s="400"/>
      <c r="H79" s="14" t="n">
        <v>0</v>
      </c>
      <c r="I79" s="366" t="n">
        <f aca="false">H79-E79</f>
        <v>0</v>
      </c>
      <c r="J79" s="398"/>
    </row>
    <row r="80" customFormat="false" ht="13.8" hidden="false" customHeight="false" outlineLevel="0" collapsed="false">
      <c r="A80" s="312" t="n">
        <v>79</v>
      </c>
      <c r="B80" s="321"/>
      <c r="C80" s="41" t="n">
        <v>1</v>
      </c>
      <c r="D80" s="323" t="n">
        <v>0</v>
      </c>
      <c r="E80" s="316"/>
      <c r="F80" s="401" t="n">
        <v>0</v>
      </c>
      <c r="G80" s="331"/>
      <c r="H80" s="34" t="n">
        <v>0</v>
      </c>
      <c r="I80" s="346" t="n">
        <f aca="false">H80-E80</f>
        <v>0</v>
      </c>
      <c r="J80" s="399"/>
    </row>
    <row r="81" customFormat="false" ht="13.8" hidden="false" customHeight="false" outlineLevel="0" collapsed="false">
      <c r="A81" s="312" t="n">
        <v>80</v>
      </c>
      <c r="B81" s="313" t="s">
        <v>339</v>
      </c>
      <c r="C81" s="254" t="n">
        <v>1</v>
      </c>
      <c r="D81" s="315" t="n">
        <v>0</v>
      </c>
      <c r="E81" s="316" t="n">
        <f aca="false">SUM(C81:C83)+SUM(D81:D83)</f>
        <v>3</v>
      </c>
      <c r="F81" s="395" t="n">
        <v>2</v>
      </c>
      <c r="G81" s="318" t="str">
        <f aca="false">'Lista braci'!D5</f>
        <v>Olucha Lucjan i Danuta</v>
      </c>
      <c r="H81" s="103" t="n">
        <v>2</v>
      </c>
      <c r="I81" s="319" t="n">
        <f aca="false">H81-E81</f>
        <v>-1</v>
      </c>
      <c r="J81" s="402" t="str">
        <f aca="false">'Lista braci'!B5</f>
        <v>Katechiści</v>
      </c>
    </row>
    <row r="82" customFormat="false" ht="13.8" hidden="false" customHeight="false" outlineLevel="0" collapsed="false">
      <c r="A82" s="312" t="n">
        <v>81</v>
      </c>
      <c r="B82" s="333"/>
      <c r="C82" s="403" t="n">
        <v>1</v>
      </c>
      <c r="D82" s="351" t="n">
        <v>0</v>
      </c>
      <c r="E82" s="316"/>
      <c r="F82" s="330" t="n">
        <v>0</v>
      </c>
      <c r="G82" s="400"/>
      <c r="H82" s="14" t="n">
        <v>0</v>
      </c>
      <c r="I82" s="366" t="n">
        <f aca="false">H82-E82</f>
        <v>0</v>
      </c>
      <c r="J82" s="398"/>
    </row>
    <row r="83" customFormat="false" ht="13.8" hidden="false" customHeight="false" outlineLevel="0" collapsed="false">
      <c r="A83" s="312" t="n">
        <v>82</v>
      </c>
      <c r="B83" s="321"/>
      <c r="C83" s="394" t="n">
        <v>1</v>
      </c>
      <c r="D83" s="354" t="n">
        <v>0</v>
      </c>
      <c r="E83" s="316"/>
      <c r="F83" s="401" t="n">
        <v>0</v>
      </c>
      <c r="G83" s="331"/>
      <c r="H83" s="34" t="n">
        <v>0</v>
      </c>
      <c r="I83" s="346" t="n">
        <f aca="false">H83-E83</f>
        <v>0</v>
      </c>
      <c r="J83" s="399"/>
    </row>
    <row r="84" customFormat="false" ht="13.8" hidden="false" customHeight="false" outlineLevel="0" collapsed="false">
      <c r="A84" s="312" t="n">
        <v>83</v>
      </c>
      <c r="B84" s="376" t="s">
        <v>340</v>
      </c>
      <c r="C84" s="254" t="n">
        <v>1</v>
      </c>
      <c r="D84" s="315" t="n">
        <v>0</v>
      </c>
      <c r="E84" s="316" t="n">
        <f aca="false">SUM(C84:C87)+SUM(D84:D87)</f>
        <v>4</v>
      </c>
      <c r="F84" s="395" t="n">
        <v>2</v>
      </c>
      <c r="G84" s="318" t="str">
        <f aca="false">'Lista braci'!D142</f>
        <v>Rola Zbigniew i Kazimiera</v>
      </c>
      <c r="H84" s="103" t="n">
        <v>2</v>
      </c>
      <c r="I84" s="319" t="n">
        <f aca="false">H84-E84</f>
        <v>-2</v>
      </c>
      <c r="J84" s="396" t="str">
        <f aca="false">'Lista braci'!B142</f>
        <v>Lubartów 3</v>
      </c>
    </row>
    <row r="85" customFormat="false" ht="13.8" hidden="false" customHeight="false" outlineLevel="0" collapsed="false">
      <c r="A85" s="312" t="n">
        <v>84</v>
      </c>
      <c r="B85" s="378"/>
      <c r="C85" s="403" t="n">
        <v>1</v>
      </c>
      <c r="D85" s="351" t="n">
        <v>0</v>
      </c>
      <c r="E85" s="316"/>
      <c r="F85" s="330" t="n">
        <v>0</v>
      </c>
      <c r="G85" s="400"/>
      <c r="H85" s="19" t="n">
        <v>0</v>
      </c>
      <c r="I85" s="366" t="n">
        <f aca="false">H85-E85</f>
        <v>0</v>
      </c>
      <c r="J85" s="404"/>
    </row>
    <row r="86" customFormat="false" ht="13.8" hidden="false" customHeight="false" outlineLevel="0" collapsed="false">
      <c r="A86" s="312" t="n">
        <v>85</v>
      </c>
      <c r="B86" s="378"/>
      <c r="C86" s="120" t="n">
        <v>1</v>
      </c>
      <c r="D86" s="335" t="n">
        <v>0</v>
      </c>
      <c r="E86" s="316"/>
      <c r="F86" s="330" t="n">
        <v>0</v>
      </c>
      <c r="G86" s="405"/>
      <c r="H86" s="14" t="n">
        <v>0</v>
      </c>
      <c r="I86" s="366" t="n">
        <f aca="false">H86-E86</f>
        <v>0</v>
      </c>
      <c r="J86" s="406"/>
    </row>
    <row r="87" customFormat="false" ht="13.8" hidden="false" customHeight="false" outlineLevel="0" collapsed="false">
      <c r="A87" s="312" t="n">
        <v>86</v>
      </c>
      <c r="B87" s="380"/>
      <c r="C87" s="361" t="n">
        <v>0</v>
      </c>
      <c r="D87" s="368" t="n">
        <v>1</v>
      </c>
      <c r="E87" s="316"/>
      <c r="F87" s="407" t="n">
        <v>0</v>
      </c>
      <c r="G87" s="331"/>
      <c r="H87" s="225" t="n">
        <v>0</v>
      </c>
      <c r="I87" s="346" t="n">
        <f aca="false">H87-E87</f>
        <v>0</v>
      </c>
      <c r="J87" s="408"/>
    </row>
    <row r="88" customFormat="false" ht="13.8" hidden="false" customHeight="false" outlineLevel="0" collapsed="false">
      <c r="A88" s="312" t="n">
        <v>87</v>
      </c>
      <c r="B88" s="313" t="s">
        <v>341</v>
      </c>
      <c r="C88" s="314" t="n">
        <v>1</v>
      </c>
      <c r="D88" s="315" t="n">
        <v>0</v>
      </c>
      <c r="E88" s="389" t="n">
        <f aca="false">SUM(C88:C91)+SUM(D88:D91)</f>
        <v>4</v>
      </c>
      <c r="F88" s="409" t="n">
        <v>2</v>
      </c>
      <c r="G88" s="410" t="str">
        <f aca="false">'Lista braci'!D113</f>
        <v>Piaseccy Tomasz i Monika + 1 niemow.</v>
      </c>
      <c r="H88" s="103" t="n">
        <v>2</v>
      </c>
      <c r="I88" s="319" t="n">
        <f aca="false">H88-E88</f>
        <v>-2</v>
      </c>
      <c r="J88" s="396" t="str">
        <f aca="false">'Lista braci'!B113</f>
        <v>Lublin Salezjanie 1</v>
      </c>
      <c r="K88" s="411"/>
    </row>
    <row r="89" customFormat="false" ht="13.8" hidden="false" customHeight="false" outlineLevel="0" collapsed="false">
      <c r="A89" s="312" t="n">
        <v>88</v>
      </c>
      <c r="B89" s="333"/>
      <c r="C89" s="350" t="n">
        <v>1</v>
      </c>
      <c r="D89" s="351" t="n">
        <v>0</v>
      </c>
      <c r="E89" s="389"/>
      <c r="F89" s="120" t="n">
        <v>0</v>
      </c>
      <c r="G89" s="44"/>
      <c r="H89" s="14" t="n">
        <v>0</v>
      </c>
      <c r="I89" s="366" t="n">
        <f aca="false">H89-E89</f>
        <v>0</v>
      </c>
      <c r="J89" s="412"/>
      <c r="K89" s="411"/>
    </row>
    <row r="90" customFormat="false" ht="13.8" hidden="false" customHeight="false" outlineLevel="0" collapsed="false">
      <c r="A90" s="312" t="n">
        <v>89</v>
      </c>
      <c r="B90" s="333"/>
      <c r="C90" s="334" t="n">
        <v>1</v>
      </c>
      <c r="D90" s="335" t="n">
        <v>0</v>
      </c>
      <c r="E90" s="389"/>
      <c r="F90" s="120" t="n">
        <v>0</v>
      </c>
      <c r="G90" s="44"/>
      <c r="H90" s="14" t="n">
        <v>0</v>
      </c>
      <c r="I90" s="366" t="n">
        <f aca="false">H90-E90</f>
        <v>0</v>
      </c>
      <c r="J90" s="413"/>
      <c r="K90" s="411"/>
    </row>
    <row r="91" customFormat="false" ht="13.8" hidden="false" customHeight="false" outlineLevel="0" collapsed="false">
      <c r="A91" s="312" t="n">
        <v>90</v>
      </c>
      <c r="B91" s="321"/>
      <c r="C91" s="390" t="n">
        <v>1</v>
      </c>
      <c r="D91" s="414" t="n">
        <v>0</v>
      </c>
      <c r="E91" s="389"/>
      <c r="F91" s="415" t="n">
        <v>0</v>
      </c>
      <c r="G91" s="391"/>
      <c r="H91" s="49" t="n">
        <v>0</v>
      </c>
      <c r="I91" s="392" t="n">
        <f aca="false">H91-E91</f>
        <v>0</v>
      </c>
      <c r="J91" s="416"/>
      <c r="K91" s="417"/>
    </row>
    <row r="92" customFormat="false" ht="27" hidden="false" customHeight="true" outlineLevel="0" collapsed="false">
      <c r="A92" s="312" t="n">
        <v>91</v>
      </c>
      <c r="B92" s="313" t="s">
        <v>342</v>
      </c>
      <c r="C92" s="314" t="n">
        <v>1</v>
      </c>
      <c r="D92" s="315" t="n">
        <v>0</v>
      </c>
      <c r="E92" s="316" t="n">
        <f aca="false">SUM(C92:C94)</f>
        <v>3</v>
      </c>
      <c r="F92" s="388" t="n">
        <v>2</v>
      </c>
      <c r="G92" s="418" t="str">
        <f aca="false">'Lista braci'!D42</f>
        <v>Próchniak Jerzy i Teresa</v>
      </c>
      <c r="H92" s="103" t="n">
        <v>2</v>
      </c>
      <c r="I92" s="319" t="n">
        <f aca="false">H92-E92</f>
        <v>-1</v>
      </c>
      <c r="J92" s="419" t="str">
        <f aca="false">'Lista braci'!B42</f>
        <v>Lublin Poczekajka 1</v>
      </c>
      <c r="K92" s="420"/>
    </row>
    <row r="93" customFormat="false" ht="13.8" hidden="false" customHeight="false" outlineLevel="0" collapsed="false">
      <c r="A93" s="312" t="n">
        <v>92</v>
      </c>
      <c r="B93" s="333"/>
      <c r="C93" s="334" t="n">
        <v>1</v>
      </c>
      <c r="D93" s="335" t="n">
        <v>0</v>
      </c>
      <c r="E93" s="316"/>
      <c r="F93" s="120" t="n">
        <v>0</v>
      </c>
      <c r="G93" s="44"/>
      <c r="H93" s="14" t="n">
        <v>0</v>
      </c>
      <c r="I93" s="366" t="n">
        <f aca="false">H93-E93</f>
        <v>0</v>
      </c>
      <c r="J93" s="412"/>
      <c r="K93" s="420"/>
    </row>
    <row r="94" customFormat="false" ht="13.8" hidden="false" customHeight="false" outlineLevel="0" collapsed="false">
      <c r="A94" s="312" t="n">
        <v>93</v>
      </c>
      <c r="B94" s="321"/>
      <c r="C94" s="322" t="n">
        <v>1</v>
      </c>
      <c r="D94" s="323" t="n">
        <v>0</v>
      </c>
      <c r="E94" s="316"/>
      <c r="F94" s="41" t="n">
        <v>0</v>
      </c>
      <c r="G94" s="421"/>
      <c r="H94" s="225" t="n">
        <v>0</v>
      </c>
      <c r="I94" s="346" t="n">
        <f aca="false">H94-E94</f>
        <v>0</v>
      </c>
      <c r="J94" s="422"/>
      <c r="K94" s="420"/>
    </row>
    <row r="95" customFormat="false" ht="21.65" hidden="false" customHeight="false" outlineLevel="0" collapsed="false">
      <c r="A95" s="312" t="n">
        <v>94</v>
      </c>
      <c r="B95" s="423" t="s">
        <v>343</v>
      </c>
      <c r="C95" s="254" t="n">
        <v>1</v>
      </c>
      <c r="D95" s="372" t="n">
        <v>0</v>
      </c>
      <c r="E95" s="424" t="n">
        <f aca="false">SUM(C95:C97)</f>
        <v>3</v>
      </c>
      <c r="F95" s="370" t="n">
        <v>3</v>
      </c>
      <c r="G95" s="410" t="str">
        <f aca="false">'Lista braci'!D101</f>
        <v>Dzioch Jarek i Kinga + niemowlę + dziecko</v>
      </c>
      <c r="H95" s="103" t="n">
        <v>3</v>
      </c>
      <c r="I95" s="319" t="n">
        <f aca="false">H95-E95</f>
        <v>0</v>
      </c>
      <c r="J95" s="419" t="str">
        <f aca="false">'Lista braci'!B101</f>
        <v>Lublin Różańcowa 1</v>
      </c>
      <c r="K95" s="420"/>
    </row>
    <row r="96" customFormat="false" ht="13.8" hidden="false" customHeight="false" outlineLevel="0" collapsed="false">
      <c r="A96" s="312" t="n">
        <v>95</v>
      </c>
      <c r="B96" s="378"/>
      <c r="C96" s="120" t="n">
        <v>1</v>
      </c>
      <c r="D96" s="119" t="n">
        <v>0</v>
      </c>
      <c r="E96" s="424"/>
      <c r="F96" s="403" t="n">
        <v>0</v>
      </c>
      <c r="G96" s="171"/>
      <c r="H96" s="19" t="n">
        <v>0</v>
      </c>
      <c r="I96" s="338" t="n">
        <f aca="false">H96-E96</f>
        <v>0</v>
      </c>
      <c r="J96" s="425"/>
      <c r="K96" s="420"/>
    </row>
    <row r="97" customFormat="false" ht="13.8" hidden="false" customHeight="false" outlineLevel="0" collapsed="false">
      <c r="A97" s="312" t="n">
        <v>96</v>
      </c>
      <c r="B97" s="380"/>
      <c r="C97" s="41" t="n">
        <v>1</v>
      </c>
      <c r="D97" s="342" t="n">
        <v>0</v>
      </c>
      <c r="E97" s="424"/>
      <c r="F97" s="41" t="n">
        <v>0</v>
      </c>
      <c r="G97" s="382"/>
      <c r="H97" s="34" t="n">
        <v>0</v>
      </c>
      <c r="I97" s="346" t="n">
        <f aca="false">H97-E97</f>
        <v>0</v>
      </c>
      <c r="J97" s="426"/>
    </row>
    <row r="98" customFormat="false" ht="21.65" hidden="false" customHeight="false" outlineLevel="0" collapsed="false">
      <c r="A98" s="312" t="n">
        <v>97</v>
      </c>
      <c r="B98" s="313" t="s">
        <v>344</v>
      </c>
      <c r="C98" s="314" t="n">
        <v>1</v>
      </c>
      <c r="D98" s="315" t="n">
        <v>0</v>
      </c>
      <c r="E98" s="316" t="n">
        <f aca="false">SUM(C98:C100)</f>
        <v>3</v>
      </c>
      <c r="F98" s="370" t="n">
        <v>2</v>
      </c>
      <c r="G98" s="418" t="str">
        <f aca="false">'Lista braci'!D166</f>
        <v>Wojtas Piotr i Dominika z niemowlakiem</v>
      </c>
      <c r="H98" s="103" t="n">
        <v>2</v>
      </c>
      <c r="I98" s="319" t="n">
        <f aca="false">H98-E98</f>
        <v>-1</v>
      </c>
      <c r="J98" s="427" t="str">
        <f aca="false">'Lista braci'!B166</f>
        <v>Zamość Karolówka 1</v>
      </c>
    </row>
    <row r="99" customFormat="false" ht="13.8" hidden="false" customHeight="false" outlineLevel="0" collapsed="false">
      <c r="A99" s="312" t="n">
        <v>98</v>
      </c>
      <c r="B99" s="333"/>
      <c r="C99" s="334" t="n">
        <v>1</v>
      </c>
      <c r="D99" s="335" t="n">
        <v>0</v>
      </c>
      <c r="E99" s="316"/>
      <c r="F99" s="381" t="n">
        <v>0</v>
      </c>
      <c r="G99" s="405"/>
      <c r="H99" s="14" t="n">
        <v>0</v>
      </c>
      <c r="I99" s="366" t="n">
        <f aca="false">H99-E99</f>
        <v>0</v>
      </c>
      <c r="J99" s="428"/>
    </row>
    <row r="100" customFormat="false" ht="13.8" hidden="false" customHeight="false" outlineLevel="0" collapsed="false">
      <c r="A100" s="312" t="n">
        <v>99</v>
      </c>
      <c r="B100" s="321"/>
      <c r="C100" s="322" t="n">
        <v>1</v>
      </c>
      <c r="D100" s="323" t="n">
        <v>0</v>
      </c>
      <c r="E100" s="316"/>
      <c r="F100" s="324" t="n">
        <v>0</v>
      </c>
      <c r="G100" s="382"/>
      <c r="H100" s="34" t="n">
        <v>0</v>
      </c>
      <c r="I100" s="346" t="n">
        <f aca="false">H100-E100</f>
        <v>0</v>
      </c>
      <c r="J100" s="426"/>
    </row>
    <row r="101" customFormat="false" ht="30.75" hidden="false" customHeight="true" outlineLevel="0" collapsed="false">
      <c r="A101" s="312" t="n">
        <v>100</v>
      </c>
      <c r="B101" s="313" t="s">
        <v>345</v>
      </c>
      <c r="C101" s="314" t="n">
        <v>1</v>
      </c>
      <c r="D101" s="372" t="n">
        <v>0</v>
      </c>
      <c r="E101" s="316" t="n">
        <f aca="false">SUM(C101:C105)+SUM(D101:D105)</f>
        <v>5</v>
      </c>
      <c r="F101" s="429" t="n">
        <v>1</v>
      </c>
      <c r="G101" s="363" t="str">
        <f aca="false">'Lista braci'!D11</f>
        <v>Ks. Marcin Lewczuk z parafii 
w Werbkowicach, dojedzie w piątek</v>
      </c>
      <c r="H101" s="103" t="n">
        <v>1</v>
      </c>
      <c r="I101" s="319" t="n">
        <f aca="false">H101-E101</f>
        <v>-4</v>
      </c>
      <c r="J101" s="329" t="str">
        <f aca="false">'Lista braci'!B11</f>
        <v>Hrubieszów parafia Św. Mikołaja</v>
      </c>
    </row>
    <row r="102" customFormat="false" ht="13.8" hidden="false" customHeight="false" outlineLevel="0" collapsed="false">
      <c r="A102" s="312" t="n">
        <v>101</v>
      </c>
      <c r="B102" s="333"/>
      <c r="C102" s="334" t="n">
        <v>1</v>
      </c>
      <c r="D102" s="119" t="n">
        <v>0</v>
      </c>
      <c r="E102" s="316"/>
      <c r="F102" s="430" t="n">
        <v>0</v>
      </c>
      <c r="G102" s="405"/>
      <c r="H102" s="14" t="n">
        <v>0</v>
      </c>
      <c r="I102" s="366" t="n">
        <f aca="false">H102-E102</f>
        <v>0</v>
      </c>
      <c r="J102" s="428"/>
    </row>
    <row r="103" customFormat="false" ht="13.8" hidden="false" customHeight="false" outlineLevel="0" collapsed="false">
      <c r="A103" s="312" t="n">
        <v>102</v>
      </c>
      <c r="B103" s="333"/>
      <c r="C103" s="334" t="n">
        <v>1</v>
      </c>
      <c r="D103" s="119" t="n">
        <v>0</v>
      </c>
      <c r="E103" s="316"/>
      <c r="F103" s="431" t="n">
        <v>1</v>
      </c>
      <c r="G103" s="387" t="str">
        <f aca="false">'Lista braci'!D18</f>
        <v>ks. Koman Zbigniew - od piątku</v>
      </c>
      <c r="H103" s="14" t="n">
        <v>1</v>
      </c>
      <c r="I103" s="366" t="n">
        <f aca="false">H103-E103</f>
        <v>1</v>
      </c>
      <c r="J103" s="428" t="str">
        <f aca="false">'Lista braci'!B18</f>
        <v>Lublin Królewska 4</v>
      </c>
    </row>
    <row r="104" customFormat="false" ht="13.8" hidden="false" customHeight="false" outlineLevel="0" collapsed="false">
      <c r="A104" s="312" t="n">
        <v>103</v>
      </c>
      <c r="B104" s="333"/>
      <c r="C104" s="334" t="n">
        <v>1</v>
      </c>
      <c r="D104" s="119" t="n">
        <v>0</v>
      </c>
      <c r="E104" s="316"/>
      <c r="F104" s="432" t="n">
        <v>1</v>
      </c>
      <c r="G104" s="405" t="str">
        <f aca="false">'Lista braci'!D90</f>
        <v>Ojciec Leopold</v>
      </c>
      <c r="H104" s="14" t="n">
        <v>1</v>
      </c>
      <c r="I104" s="366" t="n">
        <f aca="false">H104-E104</f>
        <v>1</v>
      </c>
      <c r="J104" s="428" t="str">
        <f aca="false">'Lista braci'!B90</f>
        <v>Lublin Poczekajka 8</v>
      </c>
    </row>
    <row r="105" customFormat="false" ht="13.8" hidden="false" customHeight="false" outlineLevel="0" collapsed="false">
      <c r="A105" s="312" t="n">
        <v>104</v>
      </c>
      <c r="B105" s="321"/>
      <c r="C105" s="322" t="n">
        <v>1</v>
      </c>
      <c r="D105" s="342" t="n">
        <v>0</v>
      </c>
      <c r="E105" s="316"/>
      <c r="F105" s="41" t="n">
        <v>0</v>
      </c>
      <c r="G105" s="382"/>
      <c r="H105" s="34" t="n">
        <v>0</v>
      </c>
      <c r="I105" s="346" t="n">
        <f aca="false">H105-E105</f>
        <v>0</v>
      </c>
      <c r="J105" s="426"/>
    </row>
    <row r="106" customFormat="false" ht="30.75" hidden="false" customHeight="true" outlineLevel="0" collapsed="false">
      <c r="A106" s="312" t="n">
        <v>105</v>
      </c>
      <c r="B106" s="313" t="s">
        <v>346</v>
      </c>
      <c r="C106" s="314" t="n">
        <v>1</v>
      </c>
      <c r="D106" s="372" t="n">
        <v>0</v>
      </c>
      <c r="E106" s="316" t="n">
        <f aca="false">SUM(C106:C110)+SUM(D106:D110)</f>
        <v>5</v>
      </c>
      <c r="F106" s="429" t="n">
        <v>1</v>
      </c>
      <c r="G106" s="433" t="str">
        <f aca="false">'Lista braci'!D53</f>
        <v>ks. Kwiatkowski Krzysztof - od piątku</v>
      </c>
      <c r="H106" s="103" t="n">
        <v>1</v>
      </c>
      <c r="I106" s="319" t="n">
        <f aca="false">H106-E106</f>
        <v>-4</v>
      </c>
      <c r="J106" s="434" t="str">
        <f aca="false">'Lista braci'!B53</f>
        <v>Lublin Poczekajka 3</v>
      </c>
    </row>
    <row r="107" customFormat="false" ht="29.25" hidden="false" customHeight="true" outlineLevel="0" collapsed="false">
      <c r="A107" s="312" t="n">
        <v>106</v>
      </c>
      <c r="B107" s="333"/>
      <c r="C107" s="334" t="n">
        <v>1</v>
      </c>
      <c r="D107" s="119" t="n">
        <v>0</v>
      </c>
      <c r="E107" s="316"/>
      <c r="F107" s="120" t="n">
        <v>0</v>
      </c>
      <c r="G107" s="405"/>
      <c r="H107" s="14" t="n">
        <v>0</v>
      </c>
      <c r="I107" s="366" t="n">
        <f aca="false">H107-E107</f>
        <v>0</v>
      </c>
      <c r="J107" s="406"/>
    </row>
    <row r="108" customFormat="false" ht="13.8" hidden="false" customHeight="false" outlineLevel="0" collapsed="false">
      <c r="A108" s="312" t="n">
        <v>107</v>
      </c>
      <c r="B108" s="333"/>
      <c r="C108" s="334" t="n">
        <v>1</v>
      </c>
      <c r="D108" s="119" t="n">
        <v>0</v>
      </c>
      <c r="E108" s="316"/>
      <c r="F108" s="435" t="n">
        <v>1</v>
      </c>
      <c r="G108" s="405" t="str">
        <f aca="false">'Lista braci'!D127</f>
        <v>ks. Michał Szuba</v>
      </c>
      <c r="H108" s="14" t="n">
        <v>1</v>
      </c>
      <c r="I108" s="366" t="n">
        <f aca="false">H108-E108</f>
        <v>1</v>
      </c>
      <c r="J108" s="406" t="str">
        <f aca="false">'Lista braci'!B127</f>
        <v>Lublin Św. Antoni</v>
      </c>
    </row>
    <row r="109" customFormat="false" ht="13.8" hidden="false" customHeight="false" outlineLevel="0" collapsed="false">
      <c r="A109" s="312" t="n">
        <v>108</v>
      </c>
      <c r="B109" s="333"/>
      <c r="C109" s="334" t="n">
        <v>1</v>
      </c>
      <c r="D109" s="119" t="n">
        <v>0</v>
      </c>
      <c r="E109" s="316"/>
      <c r="F109" s="435" t="n">
        <v>1</v>
      </c>
      <c r="G109" s="405" t="str">
        <f aca="false">'Lista braci'!D46</f>
        <v>ks. Zachara Maciej</v>
      </c>
      <c r="H109" s="14" t="n">
        <v>1</v>
      </c>
      <c r="I109" s="366" t="n">
        <f aca="false">H109-E109</f>
        <v>1</v>
      </c>
      <c r="J109" s="406" t="str">
        <f aca="false">'Lista braci'!B46</f>
        <v>Lublin Poczekajka 2</v>
      </c>
    </row>
    <row r="110" customFormat="false" ht="13.8" hidden="false" customHeight="false" outlineLevel="0" collapsed="false">
      <c r="A110" s="312" t="n">
        <v>109</v>
      </c>
      <c r="B110" s="321"/>
      <c r="C110" s="322" t="n">
        <v>1</v>
      </c>
      <c r="D110" s="342" t="n">
        <v>0</v>
      </c>
      <c r="E110" s="316"/>
      <c r="F110" s="324" t="n">
        <v>0</v>
      </c>
      <c r="G110" s="382"/>
      <c r="H110" s="34" t="n">
        <v>0</v>
      </c>
      <c r="I110" s="346" t="n">
        <f aca="false">H110-E110</f>
        <v>0</v>
      </c>
      <c r="J110" s="426"/>
    </row>
    <row r="111" customFormat="false" ht="15" hidden="false" customHeight="true" outlineLevel="0" collapsed="false">
      <c r="A111" s="312" t="n">
        <v>110</v>
      </c>
      <c r="B111" s="313" t="s">
        <v>347</v>
      </c>
      <c r="C111" s="314" t="n">
        <v>1</v>
      </c>
      <c r="D111" s="372" t="n">
        <v>0</v>
      </c>
      <c r="E111" s="316" t="n">
        <f aca="false">SUM(C111:C115)+SUM(D111:D115)</f>
        <v>5</v>
      </c>
      <c r="F111" s="436" t="n">
        <v>1</v>
      </c>
      <c r="G111" s="318" t="str">
        <f aca="false">'Lista braci'!D175</f>
        <v>Chilewicz Elżbieta</v>
      </c>
      <c r="H111" s="103" t="n">
        <v>1</v>
      </c>
      <c r="I111" s="319" t="n">
        <f aca="false">H111-E111</f>
        <v>-4</v>
      </c>
      <c r="J111" s="329" t="str">
        <f aca="false">'Lista braci'!B175</f>
        <v>Zamość Katedralna 1</v>
      </c>
      <c r="K111" s="304"/>
    </row>
    <row r="112" customFormat="false" ht="13.8" hidden="false" customHeight="false" outlineLevel="0" collapsed="false">
      <c r="A112" s="312" t="n">
        <v>111</v>
      </c>
      <c r="B112" s="333"/>
      <c r="C112" s="334" t="n">
        <v>1</v>
      </c>
      <c r="D112" s="119" t="n">
        <v>0</v>
      </c>
      <c r="E112" s="316"/>
      <c r="F112" s="437" t="n">
        <v>1</v>
      </c>
      <c r="G112" s="405" t="str">
        <f aca="false">'Lista braci'!D178</f>
        <v>Dziuba Elżbieta</v>
      </c>
      <c r="H112" s="14" t="n">
        <v>1</v>
      </c>
      <c r="I112" s="366" t="n">
        <f aca="false">H112-E112</f>
        <v>1</v>
      </c>
      <c r="J112" s="428" t="str">
        <f aca="false">'Lista braci'!B178</f>
        <v>Zamość Katedralna 1</v>
      </c>
    </row>
    <row r="113" customFormat="false" ht="13.8" hidden="false" customHeight="false" outlineLevel="0" collapsed="false">
      <c r="A113" s="312" t="n">
        <v>112</v>
      </c>
      <c r="B113" s="333"/>
      <c r="C113" s="334" t="n">
        <v>1</v>
      </c>
      <c r="D113" s="119" t="n">
        <v>0</v>
      </c>
      <c r="E113" s="316"/>
      <c r="F113" s="437" t="n">
        <v>1</v>
      </c>
      <c r="G113" s="405" t="str">
        <f aca="false">'Lista braci'!D167</f>
        <v>Bartnik Ewa</v>
      </c>
      <c r="H113" s="14" t="n">
        <v>1</v>
      </c>
      <c r="I113" s="366" t="n">
        <v>1</v>
      </c>
      <c r="J113" s="428" t="str">
        <f aca="false">'Lista braci'!B167</f>
        <v>Zamość Karolówka 1</v>
      </c>
    </row>
    <row r="114" customFormat="false" ht="13.8" hidden="false" customHeight="false" outlineLevel="0" collapsed="false">
      <c r="A114" s="312" t="n">
        <v>113</v>
      </c>
      <c r="B114" s="333"/>
      <c r="C114" s="334" t="n">
        <v>1</v>
      </c>
      <c r="D114" s="119" t="n">
        <v>0</v>
      </c>
      <c r="E114" s="316"/>
      <c r="F114" s="437" t="n">
        <v>1</v>
      </c>
      <c r="G114" s="405" t="str">
        <f aca="false">'Lista braci'!D168</f>
        <v>Gierszon Joanna</v>
      </c>
      <c r="H114" s="14" t="n">
        <v>1</v>
      </c>
      <c r="I114" s="366" t="n">
        <v>1</v>
      </c>
      <c r="J114" s="428" t="str">
        <f aca="false">'Lista braci'!B168</f>
        <v>Zamość Karolówka 1</v>
      </c>
      <c r="K114" s="12"/>
    </row>
    <row r="115" customFormat="false" ht="13.8" hidden="false" customHeight="false" outlineLevel="0" collapsed="false">
      <c r="A115" s="312" t="n">
        <v>114</v>
      </c>
      <c r="B115" s="321"/>
      <c r="C115" s="322" t="n">
        <v>1</v>
      </c>
      <c r="D115" s="342" t="n">
        <v>0</v>
      </c>
      <c r="E115" s="316"/>
      <c r="F115" s="438" t="n">
        <v>1</v>
      </c>
      <c r="G115" s="382" t="str">
        <f aca="false">'Lista braci'!D136</f>
        <v>Nakonieczna Joanna</v>
      </c>
      <c r="H115" s="34" t="n">
        <v>1</v>
      </c>
      <c r="I115" s="346" t="n">
        <f aca="false">H115-E115</f>
        <v>1</v>
      </c>
      <c r="J115" s="426" t="str">
        <f aca="false">'Lista braci'!B136</f>
        <v>Lubartów 1</v>
      </c>
    </row>
    <row r="116" s="304" customFormat="true" ht="13.8" hidden="false" customHeight="false" outlineLevel="0" collapsed="false">
      <c r="A116" s="312" t="n">
        <v>115</v>
      </c>
      <c r="B116" s="439" t="s">
        <v>348</v>
      </c>
      <c r="C116" s="440" t="n">
        <v>1</v>
      </c>
      <c r="D116" s="441" t="n">
        <v>0</v>
      </c>
      <c r="E116" s="442" t="n">
        <f aca="false">C116</f>
        <v>1</v>
      </c>
      <c r="F116" s="443" t="n">
        <v>1</v>
      </c>
      <c r="G116" s="444" t="str">
        <f aca="false">'Lista braci'!D2</f>
        <v>ks. Piotrowski Jacek</v>
      </c>
      <c r="H116" s="445" t="n">
        <v>1</v>
      </c>
      <c r="I116" s="446" t="n">
        <f aca="false">H116-E116</f>
        <v>0</v>
      </c>
      <c r="J116" s="447" t="str">
        <f aca="false">'Lista braci'!B2</f>
        <v>Katechiści</v>
      </c>
      <c r="AMJ116" s="0"/>
    </row>
    <row r="117" s="304" customFormat="true" ht="13.8" hidden="false" customHeight="false" outlineLevel="0" collapsed="false">
      <c r="A117" s="312" t="n">
        <v>116</v>
      </c>
      <c r="B117" s="439" t="s">
        <v>349</v>
      </c>
      <c r="C117" s="440" t="n">
        <v>1</v>
      </c>
      <c r="D117" s="441" t="n">
        <v>0</v>
      </c>
      <c r="E117" s="442" t="n">
        <f aca="false">C117</f>
        <v>1</v>
      </c>
      <c r="F117" s="448" t="n">
        <v>1</v>
      </c>
      <c r="G117" s="444" t="str">
        <f aca="false">'Lista braci'!D20</f>
        <v>Celejewski Andrzej</v>
      </c>
      <c r="H117" s="449" t="n">
        <v>1</v>
      </c>
      <c r="I117" s="446" t="n">
        <f aca="false">H117-E117</f>
        <v>0</v>
      </c>
      <c r="J117" s="450" t="str">
        <f aca="false">'Lista braci'!B20</f>
        <v>Lublin Królewska 4</v>
      </c>
      <c r="K117" s="301"/>
      <c r="AMJ117" s="0"/>
    </row>
    <row r="118" s="176" customFormat="true" ht="21.65" hidden="false" customHeight="false" outlineLevel="0" collapsed="false">
      <c r="A118" s="312" t="n">
        <v>117</v>
      </c>
      <c r="B118" s="451" t="s">
        <v>350</v>
      </c>
      <c r="C118" s="452" t="n">
        <v>1</v>
      </c>
      <c r="D118" s="453" t="n">
        <v>0</v>
      </c>
      <c r="E118" s="454" t="n">
        <f aca="false">SUM(C118:C121)+SUM(D118:D121)</f>
        <v>4</v>
      </c>
      <c r="F118" s="455" t="n">
        <v>1</v>
      </c>
      <c r="G118" s="456" t="str">
        <f aca="false">'Lista braci'!D61</f>
        <v>Bartnik Natalka</v>
      </c>
      <c r="H118" s="209" t="n">
        <v>1</v>
      </c>
      <c r="I118" s="457" t="n">
        <f aca="false">H118-E118</f>
        <v>-3</v>
      </c>
      <c r="J118" s="458" t="str">
        <f aca="false">'Lista braci'!B61</f>
        <v>Lublin Poczekajka 4</v>
      </c>
      <c r="AMJ118" s="0"/>
    </row>
    <row r="119" s="176" customFormat="true" ht="13.8" hidden="false" customHeight="false" outlineLevel="0" collapsed="false">
      <c r="A119" s="312" t="n">
        <v>118</v>
      </c>
      <c r="B119" s="459"/>
      <c r="C119" s="460" t="n">
        <v>1</v>
      </c>
      <c r="D119" s="461" t="n">
        <v>0</v>
      </c>
      <c r="E119" s="454"/>
      <c r="F119" s="462" t="n">
        <v>1</v>
      </c>
      <c r="G119" s="456" t="str">
        <f aca="false">'Lista braci'!D157</f>
        <v>Skorek Henryka</v>
      </c>
      <c r="H119" s="90" t="n">
        <v>1</v>
      </c>
      <c r="I119" s="463" t="n">
        <f aca="false">H119-E119</f>
        <v>1</v>
      </c>
      <c r="J119" s="464" t="str">
        <f aca="false">'Lista braci'!B157</f>
        <v>Opole 1</v>
      </c>
      <c r="AMJ119" s="0"/>
    </row>
    <row r="120" s="176" customFormat="true" ht="13.8" hidden="false" customHeight="false" outlineLevel="0" collapsed="false">
      <c r="A120" s="312" t="n">
        <v>119</v>
      </c>
      <c r="B120" s="459"/>
      <c r="C120" s="460" t="n">
        <v>1</v>
      </c>
      <c r="D120" s="461" t="n">
        <v>0</v>
      </c>
      <c r="E120" s="454"/>
      <c r="F120" s="465" t="n">
        <v>1</v>
      </c>
      <c r="G120" s="456" t="str">
        <f aca="false">'Lista braci'!D62</f>
        <v>Górna Lidka</v>
      </c>
      <c r="H120" s="90" t="n">
        <v>1</v>
      </c>
      <c r="I120" s="463" t="n">
        <f aca="false">H120-E120</f>
        <v>1</v>
      </c>
      <c r="J120" s="464" t="str">
        <f aca="false">'Lista braci'!B62</f>
        <v>Lublin Poczekajka 4</v>
      </c>
      <c r="AMJ120" s="0"/>
    </row>
    <row r="121" s="176" customFormat="true" ht="13.8" hidden="false" customHeight="false" outlineLevel="0" collapsed="false">
      <c r="A121" s="312" t="n">
        <v>120</v>
      </c>
      <c r="B121" s="466"/>
      <c r="C121" s="467" t="n">
        <v>1</v>
      </c>
      <c r="D121" s="468" t="n">
        <v>0</v>
      </c>
      <c r="E121" s="454"/>
      <c r="F121" s="469" t="n">
        <v>1</v>
      </c>
      <c r="G121" s="470" t="str">
        <f aca="false">'Lista braci'!D29</f>
        <v>Karczewska Anna</v>
      </c>
      <c r="H121" s="147" t="n">
        <v>1</v>
      </c>
      <c r="I121" s="471" t="n">
        <f aca="false">H121-E121</f>
        <v>1</v>
      </c>
      <c r="J121" s="472" t="str">
        <f aca="false">'Lista braci'!B29</f>
        <v>Lublin Pallotyni 1</v>
      </c>
      <c r="AMJ121" s="0"/>
    </row>
    <row r="122" customFormat="false" ht="21.65" hidden="false" customHeight="false" outlineLevel="0" collapsed="false">
      <c r="A122" s="312" t="n">
        <v>121</v>
      </c>
      <c r="B122" s="473" t="s">
        <v>351</v>
      </c>
      <c r="C122" s="452" t="n">
        <v>1</v>
      </c>
      <c r="D122" s="474" t="n">
        <v>0</v>
      </c>
      <c r="E122" s="454" t="n">
        <f aca="false">SUM(C122:C126)+SUM(D122:D126)</f>
        <v>5</v>
      </c>
      <c r="F122" s="475" t="n">
        <v>1</v>
      </c>
      <c r="G122" s="476" t="str">
        <f aca="false">'Lista braci'!D64</f>
        <v>Wójcik Kasia - niania Boguszewskich - od piątku</v>
      </c>
      <c r="H122" s="19" t="n">
        <v>1</v>
      </c>
      <c r="I122" s="319" t="n">
        <f aca="false">H122-E122</f>
        <v>-4</v>
      </c>
      <c r="J122" s="477" t="str">
        <f aca="false">'Lista braci'!B64</f>
        <v>Lublin Poczekajka 4</v>
      </c>
    </row>
    <row r="123" customFormat="false" ht="13.8" hidden="false" customHeight="false" outlineLevel="0" collapsed="false">
      <c r="A123" s="312" t="n">
        <v>122</v>
      </c>
      <c r="B123" s="478"/>
      <c r="C123" s="460" t="n">
        <v>1</v>
      </c>
      <c r="D123" s="479" t="n">
        <v>0</v>
      </c>
      <c r="E123" s="454"/>
      <c r="F123" s="480" t="n">
        <v>1</v>
      </c>
      <c r="G123" s="405" t="str">
        <f aca="false">'Lista braci'!D68</f>
        <v>Klocek Asia  – niania Klocków</v>
      </c>
      <c r="H123" s="14" t="n">
        <v>1</v>
      </c>
      <c r="I123" s="366" t="n">
        <f aca="false">H123-E123</f>
        <v>1</v>
      </c>
      <c r="J123" s="428" t="str">
        <f aca="false">'Lista braci'!B68</f>
        <v>Lublin Poczekajka 4</v>
      </c>
    </row>
    <row r="124" customFormat="false" ht="13.8" hidden="false" customHeight="false" outlineLevel="0" collapsed="false">
      <c r="A124" s="312" t="n">
        <v>123</v>
      </c>
      <c r="B124" s="478"/>
      <c r="C124" s="460" t="n">
        <v>1</v>
      </c>
      <c r="D124" s="479" t="n">
        <v>0</v>
      </c>
      <c r="E124" s="454"/>
      <c r="F124" s="480" t="n">
        <v>1</v>
      </c>
      <c r="G124" s="405" t="str">
        <f aca="false">'Lista braci'!D75</f>
        <v>niania Rusińskich Rybak Barbara</v>
      </c>
      <c r="H124" s="14" t="n">
        <v>1</v>
      </c>
      <c r="I124" s="366" t="n">
        <f aca="false">H124-E124</f>
        <v>1</v>
      </c>
      <c r="J124" s="428" t="str">
        <f aca="false">'Lista braci'!B74</f>
        <v>Lublin Poczekajka 5</v>
      </c>
    </row>
    <row r="125" customFormat="false" ht="13.8" hidden="false" customHeight="false" outlineLevel="0" collapsed="false">
      <c r="A125" s="312" t="n">
        <v>124</v>
      </c>
      <c r="B125" s="478"/>
      <c r="C125" s="460" t="n">
        <v>1</v>
      </c>
      <c r="D125" s="479" t="n">
        <v>0</v>
      </c>
      <c r="E125" s="454"/>
      <c r="F125" s="480" t="n">
        <v>1</v>
      </c>
      <c r="G125" s="405" t="str">
        <f aca="false">'Lista braci'!D102</f>
        <v>Sieńko Wiktoria - niania Dziochów</v>
      </c>
      <c r="H125" s="14" t="n">
        <v>1</v>
      </c>
      <c r="I125" s="366" t="n">
        <f aca="false">H125-E125</f>
        <v>1</v>
      </c>
      <c r="J125" s="428" t="str">
        <f aca="false">'Lista braci'!B102</f>
        <v>Lublin Różańcowa 1</v>
      </c>
    </row>
    <row r="126" customFormat="false" ht="21.65" hidden="false" customHeight="false" outlineLevel="0" collapsed="false">
      <c r="A126" s="312" t="n">
        <v>125</v>
      </c>
      <c r="B126" s="481"/>
      <c r="C126" s="467" t="n">
        <v>1</v>
      </c>
      <c r="D126" s="482" t="n">
        <v>0</v>
      </c>
      <c r="E126" s="454"/>
      <c r="F126" s="483" t="n">
        <v>1</v>
      </c>
      <c r="G126" s="484" t="str">
        <f aca="false">'Lista braci'!D80</f>
        <v>Rusińska Ania - niania Ziembów - od piątku</v>
      </c>
      <c r="H126" s="49" t="n">
        <v>1</v>
      </c>
      <c r="I126" s="485" t="n">
        <f aca="false">H126-E126</f>
        <v>1</v>
      </c>
      <c r="J126" s="486" t="str">
        <f aca="false">'Lista braci'!B80</f>
        <v>Lublin Poczekajka 6</v>
      </c>
    </row>
    <row r="127" customFormat="false" ht="25.5" hidden="false" customHeight="true" outlineLevel="0" collapsed="false">
      <c r="A127" s="312" t="n">
        <v>126</v>
      </c>
      <c r="B127" s="383" t="s">
        <v>352</v>
      </c>
      <c r="C127" s="314" t="n">
        <v>1</v>
      </c>
      <c r="D127" s="315" t="n">
        <v>0</v>
      </c>
      <c r="E127" s="316" t="n">
        <f aca="false">SUM(C127:C130)+SUM(D127:D130)</f>
        <v>4</v>
      </c>
      <c r="F127" s="487" t="n">
        <v>1</v>
      </c>
      <c r="G127" s="318" t="str">
        <f aca="false">'Lista braci'!D77</f>
        <v>Tkaczyk Krystian</v>
      </c>
      <c r="H127" s="103" t="n">
        <v>1</v>
      </c>
      <c r="I127" s="319" t="n">
        <f aca="false">H127-E127</f>
        <v>-3</v>
      </c>
      <c r="J127" s="427" t="str">
        <f aca="false">'Lista braci'!B77</f>
        <v>Lublin Poczekajka 5</v>
      </c>
    </row>
    <row r="128" customFormat="false" ht="15" hidden="false" customHeight="true" outlineLevel="0" collapsed="false">
      <c r="A128" s="312" t="n">
        <v>127</v>
      </c>
      <c r="B128" s="333"/>
      <c r="C128" s="334" t="n">
        <v>1</v>
      </c>
      <c r="D128" s="335" t="n">
        <v>0</v>
      </c>
      <c r="E128" s="316"/>
      <c r="F128" s="488" t="n">
        <v>1</v>
      </c>
      <c r="G128" s="405" t="str">
        <f aca="false">'Lista braci'!D87</f>
        <v>Skapets Konstantin</v>
      </c>
      <c r="H128" s="119" t="n">
        <v>1</v>
      </c>
      <c r="I128" s="366" t="n">
        <f aca="false">H128-E128</f>
        <v>1</v>
      </c>
      <c r="J128" s="406" t="str">
        <f aca="false">'Lista braci'!B87</f>
        <v>Lublin Poczekajka 7</v>
      </c>
    </row>
    <row r="129" customFormat="false" ht="15" hidden="false" customHeight="true" outlineLevel="0" collapsed="false">
      <c r="A129" s="312" t="n">
        <v>128</v>
      </c>
      <c r="B129" s="333"/>
      <c r="C129" s="334" t="n">
        <v>1</v>
      </c>
      <c r="D129" s="335" t="n">
        <v>0</v>
      </c>
      <c r="E129" s="316"/>
      <c r="F129" s="340" t="n">
        <v>1</v>
      </c>
      <c r="G129" s="405" t="str">
        <f aca="false">'Lista braci'!D40</f>
        <v>Czerwiński Rafał</v>
      </c>
      <c r="H129" s="335" t="n">
        <v>1</v>
      </c>
      <c r="I129" s="366" t="n">
        <f aca="false">H129-E129</f>
        <v>1</v>
      </c>
      <c r="J129" s="406" t="str">
        <f aca="false">'Lista braci'!B40</f>
        <v>Lublin Pallotyni 3</v>
      </c>
    </row>
    <row r="130" customFormat="false" ht="15.75" hidden="false" customHeight="true" outlineLevel="0" collapsed="false">
      <c r="A130" s="312" t="n">
        <v>129</v>
      </c>
      <c r="B130" s="321"/>
      <c r="C130" s="322" t="n">
        <v>1</v>
      </c>
      <c r="D130" s="323" t="n">
        <v>0</v>
      </c>
      <c r="E130" s="316"/>
      <c r="F130" s="489" t="n">
        <v>1</v>
      </c>
      <c r="G130" s="331" t="str">
        <f aca="false">'Lista braci'!D76</f>
        <v>Sędzielewski Mateusz</v>
      </c>
      <c r="H130" s="323" t="n">
        <v>1</v>
      </c>
      <c r="I130" s="346" t="n">
        <f aca="false">H130-E130</f>
        <v>1</v>
      </c>
      <c r="J130" s="490" t="str">
        <f aca="false">'Lista braci'!B76</f>
        <v>Lublin Poczekajka 5</v>
      </c>
    </row>
    <row r="131" customFormat="false" ht="19.25" hidden="false" customHeight="false" outlineLevel="0" collapsed="false">
      <c r="A131" s="312" t="n">
        <v>130</v>
      </c>
      <c r="B131" s="491" t="s">
        <v>353</v>
      </c>
      <c r="C131" s="314" t="n">
        <v>1</v>
      </c>
      <c r="D131" s="315" t="n">
        <v>0</v>
      </c>
      <c r="E131" s="316" t="n">
        <f aca="false">SUM(C131:C134)+SUM(D131:D134)</f>
        <v>4</v>
      </c>
      <c r="F131" s="492" t="n">
        <v>1</v>
      </c>
      <c r="G131" s="318" t="str">
        <f aca="false">'Lista braci'!D83</f>
        <v>Wesołowski Beniamin</v>
      </c>
      <c r="H131" s="103" t="n">
        <v>1</v>
      </c>
      <c r="I131" s="319" t="n">
        <f aca="false">H131-E131</f>
        <v>-3</v>
      </c>
      <c r="J131" s="320" t="str">
        <f aca="false">'Lista braci'!B83</f>
        <v>Lublin Poczekajka 6</v>
      </c>
    </row>
    <row r="132" customFormat="false" ht="13.8" hidden="false" customHeight="false" outlineLevel="0" collapsed="false">
      <c r="A132" s="312" t="n">
        <v>131</v>
      </c>
      <c r="B132" s="493"/>
      <c r="C132" s="334" t="n">
        <v>1</v>
      </c>
      <c r="D132" s="335" t="n">
        <v>0</v>
      </c>
      <c r="E132" s="316"/>
      <c r="F132" s="340" t="n">
        <v>1</v>
      </c>
      <c r="G132" s="400" t="str">
        <f aca="false">'Lista braci'!D89</f>
        <v>Wesołowski Tomasz</v>
      </c>
      <c r="H132" s="14" t="n">
        <v>1</v>
      </c>
      <c r="I132" s="366" t="n">
        <f aca="false">H132-E132</f>
        <v>1</v>
      </c>
      <c r="J132" s="406" t="str">
        <f aca="false">'Lista braci'!B89</f>
        <v>Lublin Poczekajka 7</v>
      </c>
    </row>
    <row r="133" customFormat="false" ht="21.65" hidden="false" customHeight="false" outlineLevel="0" collapsed="false">
      <c r="A133" s="312" t="n">
        <v>132</v>
      </c>
      <c r="B133" s="493"/>
      <c r="C133" s="334" t="n">
        <v>1</v>
      </c>
      <c r="D133" s="335" t="n">
        <v>0</v>
      </c>
      <c r="E133" s="316"/>
      <c r="F133" s="379" t="n">
        <v>1</v>
      </c>
      <c r="G133" s="400" t="str">
        <f aca="false">'Lista braci'!D70</f>
        <v>Danilewicz Darek - nianiek Danilewiczów</v>
      </c>
      <c r="H133" s="14" t="n">
        <v>1</v>
      </c>
      <c r="I133" s="366" t="n">
        <f aca="false">H133-E133</f>
        <v>1</v>
      </c>
      <c r="J133" s="406" t="str">
        <f aca="false">'Lista braci'!B70</f>
        <v>Lublin Poczekajka 5</v>
      </c>
    </row>
    <row r="134" customFormat="false" ht="13.8" hidden="false" customHeight="false" outlineLevel="0" collapsed="false">
      <c r="A134" s="312" t="n">
        <v>133</v>
      </c>
      <c r="B134" s="494"/>
      <c r="C134" s="322" t="n">
        <v>1</v>
      </c>
      <c r="D134" s="323" t="n">
        <v>0</v>
      </c>
      <c r="E134" s="316"/>
      <c r="F134" s="495" t="n">
        <v>1</v>
      </c>
      <c r="G134" s="331" t="str">
        <f aca="false">'Lista braci'!D66</f>
        <v>Hołowiecki Jasiek – nianiek Słowińskich</v>
      </c>
      <c r="H134" s="34" t="n">
        <v>1</v>
      </c>
      <c r="I134" s="346" t="n">
        <f aca="false">H134-E134</f>
        <v>1</v>
      </c>
      <c r="J134" s="490" t="str">
        <f aca="false">'Lista braci'!B66</f>
        <v>Lublin Poczekajka 4</v>
      </c>
    </row>
    <row r="135" s="12" customFormat="true" ht="34.5" hidden="false" customHeight="true" outlineLevel="0" collapsed="false">
      <c r="A135" s="312" t="n">
        <v>134</v>
      </c>
      <c r="B135" s="376" t="s">
        <v>354</v>
      </c>
      <c r="C135" s="314" t="n">
        <v>1</v>
      </c>
      <c r="D135" s="315" t="n">
        <v>0</v>
      </c>
      <c r="E135" s="316" t="n">
        <f aca="false">SUM(C135:C141)+SUM(D135:D141)</f>
        <v>7</v>
      </c>
      <c r="F135" s="348" t="n">
        <v>1</v>
      </c>
      <c r="G135" s="318" t="str">
        <f aca="false">'Lista braci'!D33</f>
        <v>Bojarska Maria + małe dziecko (Jakub)</v>
      </c>
      <c r="H135" s="103" t="n">
        <v>1</v>
      </c>
      <c r="I135" s="319" t="n">
        <f aca="false">H135-E135</f>
        <v>-6</v>
      </c>
      <c r="J135" s="496" t="str">
        <f aca="false">'Lista braci'!B33</f>
        <v>Lublin Pallotyni 2</v>
      </c>
      <c r="AMJ135" s="0"/>
    </row>
    <row r="136" s="12" customFormat="true" ht="26.25" hidden="false" customHeight="true" outlineLevel="0" collapsed="false">
      <c r="A136" s="312" t="n">
        <v>135</v>
      </c>
      <c r="B136" s="497"/>
      <c r="C136" s="334" t="n">
        <v>1</v>
      </c>
      <c r="D136" s="335" t="n">
        <v>0</v>
      </c>
      <c r="E136" s="316"/>
      <c r="F136" s="498" t="n">
        <v>1</v>
      </c>
      <c r="G136" s="405" t="str">
        <f aca="false">'Lista braci'!D37</f>
        <v>Topolan Agnieszka</v>
      </c>
      <c r="H136" s="14" t="n">
        <v>1</v>
      </c>
      <c r="I136" s="366" t="n">
        <f aca="false">H136-E136</f>
        <v>1</v>
      </c>
      <c r="J136" s="499" t="str">
        <f aca="false">'Lista braci'!B37</f>
        <v>Lublin Pallotyni 2</v>
      </c>
      <c r="AMJ136" s="0"/>
    </row>
    <row r="137" s="12" customFormat="true" ht="15" hidden="false" customHeight="true" outlineLevel="0" collapsed="false">
      <c r="A137" s="312" t="n">
        <v>136</v>
      </c>
      <c r="B137" s="497"/>
      <c r="C137" s="334" t="n">
        <v>1</v>
      </c>
      <c r="D137" s="335" t="n">
        <v>0</v>
      </c>
      <c r="E137" s="316"/>
      <c r="F137" s="377" t="n">
        <v>2</v>
      </c>
      <c r="G137" s="405" t="str">
        <f aca="false">'Lista braci'!D171</f>
        <v>Krasinkiewicz Dorota + dziecko większe</v>
      </c>
      <c r="H137" s="14" t="n">
        <v>2</v>
      </c>
      <c r="I137" s="366" t="n">
        <f aca="false">H137-E137</f>
        <v>2</v>
      </c>
      <c r="J137" s="499" t="str">
        <f aca="false">'Lista braci'!B171</f>
        <v>Zamość Karolówka 2</v>
      </c>
      <c r="AMJ137" s="0"/>
    </row>
    <row r="138" s="12" customFormat="true" ht="15" hidden="false" customHeight="true" outlineLevel="0" collapsed="false">
      <c r="A138" s="312" t="n">
        <v>137</v>
      </c>
      <c r="B138" s="497"/>
      <c r="C138" s="334" t="n">
        <v>1</v>
      </c>
      <c r="D138" s="335" t="n">
        <v>0</v>
      </c>
      <c r="E138" s="316"/>
      <c r="F138" s="381"/>
      <c r="G138" s="405"/>
      <c r="H138" s="14"/>
      <c r="I138" s="366" t="n">
        <f aca="false">H138-E138</f>
        <v>0</v>
      </c>
      <c r="J138" s="499"/>
      <c r="AMJ138" s="0"/>
    </row>
    <row r="139" s="12" customFormat="true" ht="39" hidden="false" customHeight="true" outlineLevel="0" collapsed="false">
      <c r="A139" s="312" t="n">
        <v>138</v>
      </c>
      <c r="B139" s="497"/>
      <c r="C139" s="334" t="n">
        <v>1</v>
      </c>
      <c r="D139" s="335" t="n">
        <v>0</v>
      </c>
      <c r="E139" s="316"/>
      <c r="F139" s="381"/>
      <c r="G139" s="411"/>
      <c r="H139" s="14"/>
      <c r="I139" s="366" t="n">
        <f aca="false">H139-E139</f>
        <v>0</v>
      </c>
      <c r="J139" s="499"/>
      <c r="AMJ139" s="0"/>
    </row>
    <row r="140" s="12" customFormat="true" ht="15" hidden="false" customHeight="true" outlineLevel="0" collapsed="false">
      <c r="A140" s="312" t="n">
        <v>139</v>
      </c>
      <c r="B140" s="497"/>
      <c r="C140" s="334" t="n">
        <v>1</v>
      </c>
      <c r="D140" s="335" t="n">
        <v>0</v>
      </c>
      <c r="E140" s="316"/>
      <c r="F140" s="381"/>
      <c r="G140" s="405"/>
      <c r="H140" s="14"/>
      <c r="I140" s="366" t="n">
        <f aca="false">H140-E140</f>
        <v>0</v>
      </c>
      <c r="J140" s="499"/>
      <c r="AMJ140" s="0"/>
    </row>
    <row r="141" s="12" customFormat="true" ht="15.75" hidden="false" customHeight="true" outlineLevel="0" collapsed="false">
      <c r="A141" s="312" t="n">
        <v>140</v>
      </c>
      <c r="B141" s="500"/>
      <c r="C141" s="322" t="n">
        <v>1</v>
      </c>
      <c r="D141" s="323" t="n">
        <v>0</v>
      </c>
      <c r="E141" s="316"/>
      <c r="F141" s="324"/>
      <c r="G141" s="382"/>
      <c r="H141" s="34"/>
      <c r="I141" s="346" t="n">
        <f aca="false">H141-E141</f>
        <v>0</v>
      </c>
      <c r="J141" s="501"/>
      <c r="AMJ141" s="0"/>
    </row>
    <row r="142" s="12" customFormat="true" ht="21.65" hidden="false" customHeight="false" outlineLevel="0" collapsed="false">
      <c r="A142" s="312" t="n">
        <v>141</v>
      </c>
      <c r="B142" s="502" t="s">
        <v>355</v>
      </c>
      <c r="C142" s="314" t="n">
        <v>1</v>
      </c>
      <c r="D142" s="315" t="n">
        <v>0</v>
      </c>
      <c r="E142" s="316" t="n">
        <f aca="false">SUM(C142:C147)+SUM(D142:D147)</f>
        <v>6</v>
      </c>
      <c r="F142" s="436" t="n">
        <v>1</v>
      </c>
      <c r="G142" s="318" t="str">
        <f aca="false">'Lista braci'!D16</f>
        <v>Otręba Jadwiga</v>
      </c>
      <c r="H142" s="103" t="n">
        <v>1</v>
      </c>
      <c r="I142" s="319" t="n">
        <f aca="false">H142-E142</f>
        <v>-5</v>
      </c>
      <c r="J142" s="320" t="str">
        <f aca="false">'Lista braci'!B16</f>
        <v>Hrubieszów parafia Św. Mikołaja</v>
      </c>
      <c r="AMJ142" s="0"/>
    </row>
    <row r="143" s="12" customFormat="true" ht="21.65" hidden="false" customHeight="false" outlineLevel="0" collapsed="false">
      <c r="A143" s="312" t="n">
        <v>142</v>
      </c>
      <c r="B143" s="493"/>
      <c r="C143" s="334" t="n">
        <v>1</v>
      </c>
      <c r="D143" s="335" t="n">
        <v>0</v>
      </c>
      <c r="E143" s="316"/>
      <c r="F143" s="437" t="n">
        <v>1</v>
      </c>
      <c r="G143" s="405" t="str">
        <f aca="false">'Lista braci'!D7</f>
        <v>Pawłasek Lila</v>
      </c>
      <c r="H143" s="119" t="n">
        <v>1</v>
      </c>
      <c r="I143" s="366" t="n">
        <f aca="false">H143-E143</f>
        <v>1</v>
      </c>
      <c r="J143" s="406" t="str">
        <f aca="false">'Lista braci'!B7</f>
        <v>Hrubieszów parafia Św. Ducha</v>
      </c>
      <c r="AMJ143" s="0"/>
    </row>
    <row r="144" s="12" customFormat="true" ht="21.65" hidden="false" customHeight="false" outlineLevel="0" collapsed="false">
      <c r="A144" s="312" t="n">
        <v>143</v>
      </c>
      <c r="B144" s="493"/>
      <c r="C144" s="334" t="n">
        <v>1</v>
      </c>
      <c r="D144" s="335" t="n">
        <v>0</v>
      </c>
      <c r="E144" s="316"/>
      <c r="F144" s="498" t="n">
        <v>1</v>
      </c>
      <c r="G144" s="405" t="str">
        <f aca="false">'Lista braci'!D8</f>
        <v>Węcławik Katarzyna</v>
      </c>
      <c r="H144" s="335" t="n">
        <v>1</v>
      </c>
      <c r="I144" s="366" t="n">
        <f aca="false">H144-E144</f>
        <v>1</v>
      </c>
      <c r="J144" s="406" t="str">
        <f aca="false">'Lista braci'!B8</f>
        <v>Hrubieszów parafia Św. Ducha</v>
      </c>
      <c r="AMJ144" s="0"/>
    </row>
    <row r="145" s="12" customFormat="true" ht="21.65" hidden="false" customHeight="false" outlineLevel="0" collapsed="false">
      <c r="A145" s="312" t="n">
        <v>144</v>
      </c>
      <c r="B145" s="493"/>
      <c r="C145" s="334" t="n">
        <v>1</v>
      </c>
      <c r="D145" s="335" t="n">
        <v>0</v>
      </c>
      <c r="E145" s="316"/>
      <c r="F145" s="498" t="n">
        <v>1</v>
      </c>
      <c r="G145" s="405" t="str">
        <f aca="false">'Lista braci'!D14</f>
        <v>Kicun Helena</v>
      </c>
      <c r="H145" s="335" t="n">
        <v>1</v>
      </c>
      <c r="I145" s="366" t="n">
        <f aca="false">H145-E145</f>
        <v>1</v>
      </c>
      <c r="J145" s="406" t="str">
        <f aca="false">'Lista braci'!B14</f>
        <v>Hrubieszów parafia Św. Mikołaja</v>
      </c>
      <c r="AMJ145" s="0"/>
    </row>
    <row r="146" s="12" customFormat="true" ht="21.65" hidden="false" customHeight="false" outlineLevel="0" collapsed="false">
      <c r="A146" s="312" t="n">
        <v>145</v>
      </c>
      <c r="B146" s="493"/>
      <c r="C146" s="334" t="n">
        <v>1</v>
      </c>
      <c r="D146" s="335" t="n">
        <v>0</v>
      </c>
      <c r="E146" s="316"/>
      <c r="F146" s="498" t="n">
        <v>1</v>
      </c>
      <c r="G146" s="405" t="str">
        <f aca="false">'Lista braci'!D12</f>
        <v>Cygan Henryka</v>
      </c>
      <c r="H146" s="335" t="n">
        <v>1</v>
      </c>
      <c r="I146" s="366" t="n">
        <f aca="false">H146-E146</f>
        <v>1</v>
      </c>
      <c r="J146" s="406" t="str">
        <f aca="false">'Lista braci'!B12</f>
        <v>Hrubieszów parafia Św. Mikołaja</v>
      </c>
      <c r="AMJ146" s="0"/>
    </row>
    <row r="147" s="12" customFormat="true" ht="21.65" hidden="false" customHeight="false" outlineLevel="0" collapsed="false">
      <c r="A147" s="312" t="n">
        <v>146</v>
      </c>
      <c r="B147" s="494"/>
      <c r="C147" s="322" t="n">
        <v>1</v>
      </c>
      <c r="D147" s="323" t="n">
        <v>0</v>
      </c>
      <c r="E147" s="316"/>
      <c r="F147" s="498" t="n">
        <v>1</v>
      </c>
      <c r="G147" s="382" t="str">
        <f aca="false">'Lista braci'!D6</f>
        <v>Darda Janina</v>
      </c>
      <c r="H147" s="323" t="n">
        <v>1</v>
      </c>
      <c r="I147" s="346" t="n">
        <f aca="false">H147-E147</f>
        <v>1</v>
      </c>
      <c r="J147" s="490" t="str">
        <f aca="false">'Lista braci'!B6</f>
        <v>Hrubieszów parafia Św. Ducha</v>
      </c>
      <c r="AMJ147" s="0"/>
    </row>
  </sheetData>
  <mergeCells count="40">
    <mergeCell ref="E2:E3"/>
    <mergeCell ref="E4:E5"/>
    <mergeCell ref="E6:E10"/>
    <mergeCell ref="E11:E13"/>
    <mergeCell ref="E14:E18"/>
    <mergeCell ref="E19:E20"/>
    <mergeCell ref="E21:E22"/>
    <mergeCell ref="E23:E27"/>
    <mergeCell ref="E28:E30"/>
    <mergeCell ref="E31:E35"/>
    <mergeCell ref="E36:E38"/>
    <mergeCell ref="E39:E40"/>
    <mergeCell ref="E41:E42"/>
    <mergeCell ref="E43:E44"/>
    <mergeCell ref="E45:E49"/>
    <mergeCell ref="E50:E52"/>
    <mergeCell ref="E53:E57"/>
    <mergeCell ref="E58:E60"/>
    <mergeCell ref="E61:E62"/>
    <mergeCell ref="E63:E64"/>
    <mergeCell ref="E65:E66"/>
    <mergeCell ref="E67:E71"/>
    <mergeCell ref="E72:E74"/>
    <mergeCell ref="E75:E77"/>
    <mergeCell ref="E78:E80"/>
    <mergeCell ref="E81:E83"/>
    <mergeCell ref="E84:E87"/>
    <mergeCell ref="E88:E91"/>
    <mergeCell ref="E92:E94"/>
    <mergeCell ref="E95:E97"/>
    <mergeCell ref="E98:E100"/>
    <mergeCell ref="E101:E105"/>
    <mergeCell ref="E106:E110"/>
    <mergeCell ref="E111:E115"/>
    <mergeCell ref="E118:E121"/>
    <mergeCell ref="E122:E126"/>
    <mergeCell ref="E127:E130"/>
    <mergeCell ref="E131:E134"/>
    <mergeCell ref="E135:E141"/>
    <mergeCell ref="E142:E147"/>
  </mergeCells>
  <printOptions headings="false" gridLines="false" gridLinesSet="true" horizontalCentered="true" verticalCentered="false"/>
  <pageMargins left="0.196527777777778" right="0.196527777777778" top="0.196527777777778" bottom="0.196527777777778" header="0.511805555555555" footer="0.511805555555555"/>
  <pageSetup paperSize="9" scale="6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0" man="true" max="16383" min="0"/>
  </rowBreaks>
  <colBreaks count="1" manualBreakCount="1">
    <brk id="10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9.13671875" defaultRowHeight="13.8" zeroHeight="false" outlineLevelRow="0" outlineLevelCol="0"/>
  <cols>
    <col collapsed="false" customWidth="true" hidden="false" outlineLevel="0" max="1" min="1" style="299" width="7.26"/>
    <col collapsed="false" customWidth="true" hidden="false" outlineLevel="0" max="2" min="2" style="301" width="25.4"/>
    <col collapsed="false" customWidth="true" hidden="false" outlineLevel="0" max="3" min="3" style="301" width="6.28"/>
    <col collapsed="false" customWidth="true" hidden="false" outlineLevel="0" max="4" min="4" style="301" width="7.57"/>
    <col collapsed="false" customWidth="true" hidden="false" outlineLevel="0" max="5" min="5" style="301" width="6.71"/>
    <col collapsed="false" customWidth="true" hidden="false" outlineLevel="0" max="6" min="6" style="301" width="6.42"/>
    <col collapsed="false" customWidth="true" hidden="false" outlineLevel="0" max="7" min="7" style="301" width="5.7"/>
    <col collapsed="false" customWidth="true" hidden="false" outlineLevel="0" max="8" min="8" style="503" width="24.87"/>
    <col collapsed="false" customWidth="true" hidden="false" outlineLevel="0" max="9" min="9" style="503" width="8.71"/>
    <col collapsed="false" customWidth="true" hidden="false" outlineLevel="0" max="10" min="10" style="302" width="8.29"/>
    <col collapsed="false" customWidth="true" hidden="false" outlineLevel="0" max="11" min="11" style="504" width="19.42"/>
    <col collapsed="false" customWidth="true" hidden="false" outlineLevel="0" max="12" min="12" style="301" width="10.42"/>
    <col collapsed="false" customWidth="false" hidden="false" outlineLevel="0" max="13" min="13" style="505" width="9.13"/>
    <col collapsed="false" customWidth="false" hidden="false" outlineLevel="0" max="14" min="14" style="506" width="9.13"/>
    <col collapsed="false" customWidth="false" hidden="false" outlineLevel="0" max="1023" min="15" style="301" width="9.13"/>
    <col collapsed="false" customWidth="true" hidden="false" outlineLevel="0" max="1024" min="1024" style="0" width="11.52"/>
  </cols>
  <sheetData>
    <row r="1" customFormat="false" ht="31.9" hidden="false" customHeight="false" outlineLevel="0" collapsed="false">
      <c r="A1" s="507" t="s">
        <v>304</v>
      </c>
      <c r="B1" s="508" t="s">
        <v>356</v>
      </c>
      <c r="C1" s="509" t="s">
        <v>357</v>
      </c>
      <c r="D1" s="509" t="s">
        <v>358</v>
      </c>
      <c r="E1" s="509" t="s">
        <v>359</v>
      </c>
      <c r="F1" s="509" t="s">
        <v>360</v>
      </c>
      <c r="G1" s="509" t="s">
        <v>309</v>
      </c>
      <c r="H1" s="510" t="s">
        <v>310</v>
      </c>
      <c r="I1" s="510" t="s">
        <v>311</v>
      </c>
      <c r="J1" s="510" t="s">
        <v>312</v>
      </c>
      <c r="K1" s="511" t="s">
        <v>313</v>
      </c>
    </row>
    <row r="2" customFormat="false" ht="13.8" hidden="false" customHeight="false" outlineLevel="0" collapsed="false">
      <c r="A2" s="512" t="n">
        <v>1</v>
      </c>
      <c r="B2" s="513" t="s">
        <v>361</v>
      </c>
      <c r="C2" s="254" t="n">
        <v>0</v>
      </c>
      <c r="D2" s="372" t="n">
        <v>0</v>
      </c>
      <c r="E2" s="372" t="n">
        <v>1</v>
      </c>
      <c r="F2" s="514" t="n">
        <f aca="false">SUM(C2:C2)+SUM(D2:D2)*2+SUM(E2:E2)*2</f>
        <v>2</v>
      </c>
      <c r="G2" s="515" t="n">
        <v>2</v>
      </c>
      <c r="H2" s="318" t="str">
        <f aca="false">'Lista braci'!D25</f>
        <v>Piątkowski Kazimierz i Elżbieta</v>
      </c>
      <c r="I2" s="103" t="n">
        <v>2</v>
      </c>
      <c r="J2" s="319" t="n">
        <f aca="false">I2-F2</f>
        <v>0</v>
      </c>
      <c r="K2" s="396" t="str">
        <f aca="false">'Lista braci'!B25</f>
        <v>Lublin Pallotyni 1</v>
      </c>
    </row>
    <row r="3" customFormat="false" ht="23.25" hidden="false" customHeight="true" outlineLevel="0" collapsed="false">
      <c r="A3" s="512" t="n">
        <v>2</v>
      </c>
      <c r="B3" s="516" t="s">
        <v>362</v>
      </c>
      <c r="C3" s="517" t="n">
        <v>0</v>
      </c>
      <c r="D3" s="518" t="n">
        <v>0</v>
      </c>
      <c r="E3" s="518" t="n">
        <v>1</v>
      </c>
      <c r="F3" s="424" t="n">
        <f aca="false">SUM(C3:C5)+SUM(D3:D5)+SUM(E3:E5)*2</f>
        <v>4</v>
      </c>
      <c r="G3" s="515" t="n">
        <v>2</v>
      </c>
      <c r="H3" s="318" t="str">
        <f aca="false">'Lista braci'!D19</f>
        <v>Błaszczak Andrzej i Beata</v>
      </c>
      <c r="I3" s="103" t="n">
        <v>2</v>
      </c>
      <c r="J3" s="519" t="n">
        <f aca="false">I3-F3</f>
        <v>-2</v>
      </c>
      <c r="K3" s="396" t="str">
        <f aca="false">'Lista braci'!B19</f>
        <v>Lublin Królewska 4</v>
      </c>
    </row>
    <row r="4" customFormat="false" ht="21" hidden="false" customHeight="true" outlineLevel="0" collapsed="false">
      <c r="A4" s="512" t="n">
        <v>3</v>
      </c>
      <c r="B4" s="194"/>
      <c r="C4" s="120" t="n">
        <v>1</v>
      </c>
      <c r="D4" s="119" t="n">
        <v>0</v>
      </c>
      <c r="E4" s="119" t="n">
        <v>0</v>
      </c>
      <c r="F4" s="424"/>
      <c r="G4" s="520" t="n">
        <v>0</v>
      </c>
      <c r="H4" s="521"/>
      <c r="I4" s="20" t="n">
        <v>0</v>
      </c>
      <c r="J4" s="366" t="n">
        <f aca="false">I4-F4</f>
        <v>0</v>
      </c>
      <c r="K4" s="522"/>
    </row>
    <row r="5" customFormat="false" ht="27" hidden="false" customHeight="true" outlineLevel="0" collapsed="false">
      <c r="A5" s="512" t="n">
        <v>4</v>
      </c>
      <c r="B5" s="523"/>
      <c r="C5" s="41" t="n">
        <v>1</v>
      </c>
      <c r="D5" s="342" t="n">
        <v>0</v>
      </c>
      <c r="E5" s="342" t="n">
        <v>0</v>
      </c>
      <c r="F5" s="424"/>
      <c r="G5" s="41" t="n">
        <v>0</v>
      </c>
      <c r="H5" s="524"/>
      <c r="I5" s="34" t="n">
        <v>0</v>
      </c>
      <c r="J5" s="338" t="n">
        <f aca="false">I5-F5</f>
        <v>0</v>
      </c>
      <c r="K5" s="399"/>
    </row>
    <row r="6" customFormat="false" ht="13.8" hidden="false" customHeight="false" outlineLevel="0" collapsed="false">
      <c r="A6" s="512" t="n">
        <v>5</v>
      </c>
      <c r="B6" s="516" t="s">
        <v>363</v>
      </c>
      <c r="C6" s="254" t="n">
        <v>0</v>
      </c>
      <c r="D6" s="372" t="n">
        <v>0</v>
      </c>
      <c r="E6" s="372" t="n">
        <v>1</v>
      </c>
      <c r="F6" s="424" t="n">
        <f aca="false">SUM(C6:C7)+SUM(D6:D7)*2+SUM(E6:E7)*2</f>
        <v>3</v>
      </c>
      <c r="G6" s="515" t="n">
        <v>2</v>
      </c>
      <c r="H6" s="525" t="str">
        <f aca="false">'Lista braci'!D22</f>
        <v>Rozpędowski Bogdan i Krystyna</v>
      </c>
      <c r="I6" s="103" t="n">
        <v>2</v>
      </c>
      <c r="J6" s="319" t="n">
        <f aca="false">I6-F6</f>
        <v>-1</v>
      </c>
      <c r="K6" s="396" t="str">
        <f aca="false">'Lista braci'!B22</f>
        <v>Lublin Królewska 4</v>
      </c>
    </row>
    <row r="7" customFormat="false" ht="13.8" hidden="false" customHeight="false" outlineLevel="0" collapsed="false">
      <c r="A7" s="512" t="n">
        <v>6</v>
      </c>
      <c r="B7" s="523"/>
      <c r="C7" s="41" t="n">
        <v>1</v>
      </c>
      <c r="D7" s="342" t="n">
        <v>0</v>
      </c>
      <c r="E7" s="342" t="n">
        <v>0</v>
      </c>
      <c r="F7" s="424"/>
      <c r="G7" s="41" t="n">
        <v>0</v>
      </c>
      <c r="H7" s="524"/>
      <c r="I7" s="34" t="n">
        <v>0</v>
      </c>
      <c r="J7" s="326" t="n">
        <f aca="false">I7-F7</f>
        <v>0</v>
      </c>
      <c r="K7" s="399"/>
    </row>
    <row r="8" customFormat="false" ht="21.75" hidden="false" customHeight="true" outlineLevel="0" collapsed="false">
      <c r="A8" s="512" t="n">
        <v>7</v>
      </c>
      <c r="B8" s="516" t="s">
        <v>364</v>
      </c>
      <c r="C8" s="254" t="n">
        <v>0</v>
      </c>
      <c r="D8" s="372" t="n">
        <v>0</v>
      </c>
      <c r="E8" s="372" t="n">
        <v>1</v>
      </c>
      <c r="F8" s="424" t="n">
        <f aca="false">SUM(C8:C10)+SUM(D8:D10)*2+SUM(E8:E10)*2</f>
        <v>4</v>
      </c>
      <c r="G8" s="515" t="n">
        <v>2</v>
      </c>
      <c r="H8" s="318" t="str">
        <f aca="false">'Lista braci'!D23</f>
        <v>Topolan Krzysztof i Danuta</v>
      </c>
      <c r="I8" s="103" t="n">
        <v>2</v>
      </c>
      <c r="J8" s="519" t="n">
        <f aca="false">I8-F8</f>
        <v>-2</v>
      </c>
      <c r="K8" s="396" t="str">
        <f aca="false">'Lista braci'!B23</f>
        <v>Lublin Królewska 4</v>
      </c>
    </row>
    <row r="9" customFormat="false" ht="13.8" hidden="false" customHeight="false" outlineLevel="0" collapsed="false">
      <c r="A9" s="512" t="n">
        <v>8</v>
      </c>
      <c r="B9" s="194"/>
      <c r="C9" s="520" t="n">
        <v>1</v>
      </c>
      <c r="D9" s="526" t="n">
        <v>0</v>
      </c>
      <c r="E9" s="526" t="n">
        <v>0</v>
      </c>
      <c r="F9" s="424"/>
      <c r="G9" s="520" t="n">
        <v>0</v>
      </c>
      <c r="H9" s="521"/>
      <c r="I9" s="20" t="n">
        <v>0</v>
      </c>
      <c r="J9" s="366" t="n">
        <f aca="false">I9-F9</f>
        <v>0</v>
      </c>
      <c r="K9" s="522"/>
    </row>
    <row r="10" customFormat="false" ht="13.8" hidden="false" customHeight="false" outlineLevel="0" collapsed="false">
      <c r="A10" s="512" t="n">
        <v>9</v>
      </c>
      <c r="B10" s="523"/>
      <c r="C10" s="41" t="n">
        <v>1</v>
      </c>
      <c r="D10" s="342" t="n">
        <v>0</v>
      </c>
      <c r="E10" s="342" t="n">
        <v>0</v>
      </c>
      <c r="F10" s="424"/>
      <c r="G10" s="41" t="n">
        <v>0</v>
      </c>
      <c r="H10" s="524"/>
      <c r="I10" s="34" t="n">
        <v>0</v>
      </c>
      <c r="J10" s="338" t="n">
        <f aca="false">I10-F10</f>
        <v>0</v>
      </c>
      <c r="K10" s="399"/>
    </row>
    <row r="11" customFormat="false" ht="13.8" hidden="false" customHeight="false" outlineLevel="0" collapsed="false">
      <c r="A11" s="512" t="n">
        <v>10</v>
      </c>
      <c r="B11" s="527" t="s">
        <v>365</v>
      </c>
      <c r="C11" s="254" t="n">
        <v>0</v>
      </c>
      <c r="D11" s="372" t="n">
        <v>0</v>
      </c>
      <c r="E11" s="372" t="n">
        <v>1</v>
      </c>
      <c r="F11" s="514" t="n">
        <f aca="false">SUM(C11:C11)+SUM(D11:D11)*2+SUM(E11:E11)*2</f>
        <v>2</v>
      </c>
      <c r="G11" s="515" t="n">
        <v>2</v>
      </c>
      <c r="H11" s="318" t="str">
        <f aca="false">'Lista braci'!D26</f>
        <v>Kwieciński Paweł i Agata</v>
      </c>
      <c r="I11" s="103" t="n">
        <v>2</v>
      </c>
      <c r="J11" s="319" t="n">
        <f aca="false">I11-F11</f>
        <v>0</v>
      </c>
      <c r="K11" s="396" t="str">
        <f aca="false">'Lista braci'!B26</f>
        <v>Lublin Pallotyni 1</v>
      </c>
    </row>
    <row r="12" customFormat="false" ht="13.8" hidden="false" customHeight="false" outlineLevel="0" collapsed="false">
      <c r="A12" s="512" t="n">
        <v>11</v>
      </c>
      <c r="B12" s="516" t="s">
        <v>366</v>
      </c>
      <c r="C12" s="254" t="n">
        <v>0</v>
      </c>
      <c r="D12" s="372" t="n">
        <v>0</v>
      </c>
      <c r="E12" s="372" t="n">
        <v>1</v>
      </c>
      <c r="F12" s="424" t="n">
        <f aca="false">SUM(C12:C13)+SUM(D12:D13)*2+SUM(E12:E13)*2</f>
        <v>3</v>
      </c>
      <c r="G12" s="515" t="n">
        <v>2</v>
      </c>
      <c r="H12" s="318" t="str">
        <f aca="false">'Lista braci'!D28</f>
        <v>Romanowski Darek i Lidia</v>
      </c>
      <c r="I12" s="103" t="n">
        <v>2</v>
      </c>
      <c r="J12" s="319" t="n">
        <f aca="false">I12-F12</f>
        <v>-1</v>
      </c>
      <c r="K12" s="396" t="str">
        <f aca="false">'Lista braci'!B28</f>
        <v>Lublin Pallotyni 1</v>
      </c>
    </row>
    <row r="13" customFormat="false" ht="13.8" hidden="false" customHeight="false" outlineLevel="0" collapsed="false">
      <c r="A13" s="512" t="n">
        <v>12</v>
      </c>
      <c r="B13" s="523"/>
      <c r="C13" s="41" t="n">
        <v>1</v>
      </c>
      <c r="D13" s="342" t="n">
        <v>0</v>
      </c>
      <c r="E13" s="342" t="n">
        <v>0</v>
      </c>
      <c r="F13" s="424"/>
      <c r="G13" s="41" t="n">
        <v>0</v>
      </c>
      <c r="H13" s="524"/>
      <c r="I13" s="34" t="n">
        <v>0</v>
      </c>
      <c r="J13" s="326" t="n">
        <f aca="false">I13-F13</f>
        <v>0</v>
      </c>
      <c r="K13" s="399"/>
    </row>
    <row r="14" s="301" customFormat="true" ht="13.8" hidden="false" customHeight="false" outlineLevel="0" collapsed="false">
      <c r="A14" s="512" t="n">
        <v>13</v>
      </c>
      <c r="B14" s="373" t="s">
        <v>367</v>
      </c>
      <c r="C14" s="528" t="n">
        <v>0</v>
      </c>
      <c r="D14" s="372" t="n">
        <v>0</v>
      </c>
      <c r="E14" s="529" t="n">
        <v>1</v>
      </c>
      <c r="F14" s="316" t="n">
        <f aca="false">SUM(C14:C15)+SUM(D14:D15)*2+SUM(E14:E15)*2</f>
        <v>2</v>
      </c>
      <c r="G14" s="530" t="n">
        <v>2</v>
      </c>
      <c r="H14" s="531" t="str">
        <f aca="false">'Lista braci'!D110</f>
        <v>Jamróz Marek i Klara</v>
      </c>
      <c r="I14" s="19" t="n">
        <v>2</v>
      </c>
      <c r="J14" s="338" t="n">
        <f aca="false">I14-F14</f>
        <v>0</v>
      </c>
      <c r="K14" s="532" t="str">
        <f aca="false">'Lista braci'!B110</f>
        <v>Lublin Salezjanie 1</v>
      </c>
      <c r="AMJ14" s="0"/>
    </row>
    <row r="15" s="301" customFormat="true" ht="13.8" hidden="false" customHeight="false" outlineLevel="0" collapsed="false">
      <c r="A15" s="512" t="n">
        <v>14</v>
      </c>
      <c r="B15" s="375"/>
      <c r="C15" s="533" t="n">
        <v>0</v>
      </c>
      <c r="D15" s="534" t="n">
        <v>0</v>
      </c>
      <c r="E15" s="534" t="n">
        <v>0</v>
      </c>
      <c r="F15" s="316"/>
      <c r="G15" s="535" t="n">
        <v>0</v>
      </c>
      <c r="H15" s="524"/>
      <c r="I15" s="34" t="n">
        <v>0</v>
      </c>
      <c r="J15" s="346" t="n">
        <f aca="false">I15-F15</f>
        <v>0</v>
      </c>
      <c r="K15" s="399"/>
      <c r="AMJ15" s="0"/>
    </row>
    <row r="16" s="301" customFormat="true" ht="13.8" hidden="false" customHeight="false" outlineLevel="0" collapsed="false">
      <c r="A16" s="512" t="n">
        <v>15</v>
      </c>
      <c r="B16" s="373" t="s">
        <v>368</v>
      </c>
      <c r="C16" s="528" t="n">
        <v>0</v>
      </c>
      <c r="D16" s="372" t="n">
        <v>0</v>
      </c>
      <c r="E16" s="529" t="n">
        <v>1</v>
      </c>
      <c r="F16" s="316" t="n">
        <f aca="false">SUM(C16:C17)+SUM(D16:D17)*2+SUM(E16:E17)*2</f>
        <v>2</v>
      </c>
      <c r="G16" s="536" t="n">
        <v>2</v>
      </c>
      <c r="H16" s="318" t="str">
        <f aca="false">'Lista braci'!D119</f>
        <v>Ceglarski Marcin i Beata</v>
      </c>
      <c r="I16" s="278" t="n">
        <v>2</v>
      </c>
      <c r="J16" s="519" t="n">
        <f aca="false">I16-F16</f>
        <v>0</v>
      </c>
      <c r="K16" s="396" t="str">
        <f aca="false">'Lista braci'!B119</f>
        <v>Lublin Św. Agnieszka 1</v>
      </c>
      <c r="AMJ16" s="0"/>
    </row>
    <row r="17" s="301" customFormat="true" ht="13.8" hidden="false" customHeight="false" outlineLevel="0" collapsed="false">
      <c r="A17" s="512" t="n">
        <v>16</v>
      </c>
      <c r="B17" s="375"/>
      <c r="C17" s="533" t="n">
        <v>0</v>
      </c>
      <c r="D17" s="534" t="n">
        <v>0</v>
      </c>
      <c r="E17" s="534" t="n">
        <v>0</v>
      </c>
      <c r="F17" s="316"/>
      <c r="G17" s="537" t="n">
        <v>0</v>
      </c>
      <c r="H17" s="531"/>
      <c r="I17" s="19" t="n">
        <v>0</v>
      </c>
      <c r="J17" s="366" t="n">
        <f aca="false">I17-F17</f>
        <v>0</v>
      </c>
      <c r="K17" s="532"/>
      <c r="AMJ17" s="0"/>
    </row>
    <row r="18" s="301" customFormat="true" ht="13.8" hidden="false" customHeight="false" outlineLevel="0" collapsed="false">
      <c r="A18" s="512" t="n">
        <v>17</v>
      </c>
      <c r="B18" s="373" t="s">
        <v>369</v>
      </c>
      <c r="C18" s="528" t="n">
        <v>0</v>
      </c>
      <c r="D18" s="372" t="n">
        <v>0</v>
      </c>
      <c r="E18" s="529" t="n">
        <v>1</v>
      </c>
      <c r="F18" s="316" t="n">
        <f aca="false">SUM(C18:C19)+SUM(D18:D19)*2+SUM(E18:E19)*2</f>
        <v>2</v>
      </c>
      <c r="G18" s="536" t="n">
        <v>2</v>
      </c>
      <c r="H18" s="525" t="str">
        <f aca="false">'Lista braci'!D121</f>
        <v>Pluta Andrzej i Ewa</v>
      </c>
      <c r="I18" s="278" t="n">
        <v>2</v>
      </c>
      <c r="J18" s="319" t="n">
        <f aca="false">I18-F18</f>
        <v>0</v>
      </c>
      <c r="K18" s="396" t="str">
        <f aca="false">'Lista braci'!B121</f>
        <v>Lublin Św. Agnieszka 1</v>
      </c>
      <c r="AMJ18" s="0"/>
    </row>
    <row r="19" s="301" customFormat="true" ht="13.8" hidden="false" customHeight="false" outlineLevel="0" collapsed="false">
      <c r="A19" s="512" t="n">
        <v>18</v>
      </c>
      <c r="B19" s="375"/>
      <c r="C19" s="533" t="n">
        <v>0</v>
      </c>
      <c r="D19" s="534" t="n">
        <v>0</v>
      </c>
      <c r="E19" s="534" t="n">
        <v>0</v>
      </c>
      <c r="F19" s="316"/>
      <c r="G19" s="537" t="n">
        <v>0</v>
      </c>
      <c r="H19" s="524"/>
      <c r="I19" s="19" t="n">
        <v>0</v>
      </c>
      <c r="J19" s="346" t="n">
        <f aca="false">I19-F19</f>
        <v>0</v>
      </c>
      <c r="K19" s="399"/>
      <c r="AMJ19" s="0"/>
    </row>
    <row r="20" s="301" customFormat="true" ht="13.8" hidden="false" customHeight="false" outlineLevel="0" collapsed="false">
      <c r="A20" s="512" t="n">
        <v>19</v>
      </c>
      <c r="B20" s="373" t="s">
        <v>370</v>
      </c>
      <c r="C20" s="528" t="n">
        <v>0</v>
      </c>
      <c r="D20" s="372" t="n">
        <v>0</v>
      </c>
      <c r="E20" s="529" t="n">
        <v>1</v>
      </c>
      <c r="F20" s="316" t="n">
        <f aca="false">SUM(C20:C21)+SUM(D20:D21)*2+SUM(E20:E21)*2</f>
        <v>2</v>
      </c>
      <c r="G20" s="536" t="n">
        <v>2</v>
      </c>
      <c r="H20" s="525" t="str">
        <f aca="false">'Lista braci'!D122</f>
        <v>Rybak Paweł i Agnieszka</v>
      </c>
      <c r="I20" s="278" t="n">
        <v>2</v>
      </c>
      <c r="J20" s="319" t="n">
        <f aca="false">I20-F20</f>
        <v>0</v>
      </c>
      <c r="K20" s="396" t="str">
        <f aca="false">'Lista braci'!B122</f>
        <v>Lublin Św. Agnieszka 1</v>
      </c>
      <c r="AMJ20" s="0"/>
    </row>
    <row r="21" s="301" customFormat="true" ht="13.8" hidden="false" customHeight="false" outlineLevel="0" collapsed="false">
      <c r="A21" s="512" t="n">
        <v>20</v>
      </c>
      <c r="B21" s="375"/>
      <c r="C21" s="533" t="n">
        <v>0</v>
      </c>
      <c r="D21" s="534" t="n">
        <v>0</v>
      </c>
      <c r="E21" s="534" t="n">
        <v>0</v>
      </c>
      <c r="F21" s="316"/>
      <c r="G21" s="537" t="n">
        <v>0</v>
      </c>
      <c r="H21" s="524"/>
      <c r="I21" s="19" t="n">
        <v>0</v>
      </c>
      <c r="J21" s="346" t="n">
        <f aca="false">I21-F21</f>
        <v>0</v>
      </c>
      <c r="K21" s="399"/>
      <c r="AMJ21" s="0"/>
    </row>
    <row r="22" s="301" customFormat="true" ht="13.8" hidden="false" customHeight="false" outlineLevel="0" collapsed="false">
      <c r="A22" s="512" t="n">
        <v>21</v>
      </c>
      <c r="B22" s="373" t="s">
        <v>371</v>
      </c>
      <c r="C22" s="528" t="n">
        <v>0</v>
      </c>
      <c r="D22" s="372" t="n">
        <v>0</v>
      </c>
      <c r="E22" s="529" t="n">
        <v>1</v>
      </c>
      <c r="F22" s="316" t="n">
        <f aca="false">SUM(C22:C23)+SUM(D22:D23)*2+SUM(E22:E23)*2</f>
        <v>2</v>
      </c>
      <c r="G22" s="536" t="n">
        <v>2</v>
      </c>
      <c r="H22" s="525" t="str">
        <f aca="false">'Lista braci'!D123</f>
        <v>Sędzielewski Robert i Monika</v>
      </c>
      <c r="I22" s="278" t="n">
        <v>2</v>
      </c>
      <c r="J22" s="319" t="n">
        <f aca="false">I22-F22</f>
        <v>0</v>
      </c>
      <c r="K22" s="396" t="str">
        <f aca="false">'Lista braci'!B123</f>
        <v>Lublin Św. Agnieszka 1</v>
      </c>
      <c r="AMJ22" s="0"/>
    </row>
    <row r="23" s="301" customFormat="true" ht="13.8" hidden="false" customHeight="false" outlineLevel="0" collapsed="false">
      <c r="A23" s="512" t="n">
        <v>22</v>
      </c>
      <c r="B23" s="375"/>
      <c r="C23" s="533" t="n">
        <v>0</v>
      </c>
      <c r="D23" s="534" t="n">
        <v>0</v>
      </c>
      <c r="E23" s="534" t="n">
        <v>0</v>
      </c>
      <c r="F23" s="316"/>
      <c r="G23" s="537" t="n">
        <v>0</v>
      </c>
      <c r="H23" s="524"/>
      <c r="I23" s="19" t="n">
        <v>0</v>
      </c>
      <c r="J23" s="346" t="n">
        <f aca="false">I23-F23</f>
        <v>0</v>
      </c>
      <c r="K23" s="399"/>
      <c r="AMJ23" s="0"/>
    </row>
    <row r="24" s="301" customFormat="true" ht="13.8" hidden="false" customHeight="false" outlineLevel="0" collapsed="false">
      <c r="A24" s="512" t="n">
        <v>23</v>
      </c>
      <c r="B24" s="373" t="s">
        <v>372</v>
      </c>
      <c r="C24" s="528" t="n">
        <v>0</v>
      </c>
      <c r="D24" s="372" t="n">
        <v>0</v>
      </c>
      <c r="E24" s="529" t="n">
        <v>1</v>
      </c>
      <c r="F24" s="316" t="n">
        <f aca="false">SUM(C24:C25)+SUM(D24:D25)*2+SUM(E24:E25)*2</f>
        <v>2</v>
      </c>
      <c r="G24" s="536" t="n">
        <v>2</v>
      </c>
      <c r="H24" s="525" t="str">
        <f aca="false">'Lista braci'!D125</f>
        <v>Wesołowski Jacek i Katarzyna</v>
      </c>
      <c r="I24" s="278" t="n">
        <v>2</v>
      </c>
      <c r="J24" s="319" t="n">
        <f aca="false">I24-F24</f>
        <v>0</v>
      </c>
      <c r="K24" s="396" t="str">
        <f aca="false">'Lista braci'!B125</f>
        <v>Lublin Św. Agnieszka 1</v>
      </c>
      <c r="AMJ24" s="0"/>
    </row>
    <row r="25" s="301" customFormat="true" ht="13.8" hidden="false" customHeight="false" outlineLevel="0" collapsed="false">
      <c r="A25" s="512" t="n">
        <v>24</v>
      </c>
      <c r="B25" s="375"/>
      <c r="C25" s="533" t="n">
        <v>0</v>
      </c>
      <c r="D25" s="534" t="n">
        <v>0</v>
      </c>
      <c r="E25" s="534" t="n">
        <v>0</v>
      </c>
      <c r="F25" s="316"/>
      <c r="G25" s="537" t="n">
        <v>0</v>
      </c>
      <c r="H25" s="524"/>
      <c r="I25" s="19" t="n">
        <v>0</v>
      </c>
      <c r="J25" s="346" t="n">
        <f aca="false">I25-F25</f>
        <v>0</v>
      </c>
      <c r="K25" s="399"/>
      <c r="AMJ25" s="0"/>
    </row>
    <row r="26" s="301" customFormat="true" ht="13.8" hidden="false" customHeight="false" outlineLevel="0" collapsed="false">
      <c r="A26" s="512" t="n">
        <v>25</v>
      </c>
      <c r="B26" s="373" t="s">
        <v>373</v>
      </c>
      <c r="C26" s="528" t="n">
        <v>0</v>
      </c>
      <c r="D26" s="372" t="n">
        <v>0</v>
      </c>
      <c r="E26" s="529" t="n">
        <v>1</v>
      </c>
      <c r="F26" s="316" t="n">
        <f aca="false">SUM(C26:C27)+SUM(D26:D27)*2+SUM(E26:E27)*2</f>
        <v>2</v>
      </c>
      <c r="G26" s="536" t="n">
        <v>2</v>
      </c>
      <c r="H26" s="538" t="str">
        <f aca="false">'Lista braci'!D126</f>
        <v>Żurek Adam i Dorota - od piątku</v>
      </c>
      <c r="I26" s="278" t="n">
        <v>2</v>
      </c>
      <c r="J26" s="319" t="n">
        <f aca="false">I26-F26</f>
        <v>0</v>
      </c>
      <c r="K26" s="396" t="str">
        <f aca="false">'Lista braci'!B126</f>
        <v>Lublin Św. Agnieszka 1</v>
      </c>
      <c r="AMJ26" s="0"/>
    </row>
    <row r="27" s="301" customFormat="true" ht="13.8" hidden="false" customHeight="false" outlineLevel="0" collapsed="false">
      <c r="A27" s="512" t="n">
        <v>26</v>
      </c>
      <c r="B27" s="375"/>
      <c r="C27" s="533" t="n">
        <v>0</v>
      </c>
      <c r="D27" s="534" t="n">
        <v>0</v>
      </c>
      <c r="E27" s="534" t="n">
        <v>0</v>
      </c>
      <c r="F27" s="316"/>
      <c r="G27" s="537" t="n">
        <v>0</v>
      </c>
      <c r="H27" s="524"/>
      <c r="I27" s="19" t="n">
        <v>0</v>
      </c>
      <c r="J27" s="346" t="n">
        <f aca="false">I27-F27</f>
        <v>0</v>
      </c>
      <c r="K27" s="399"/>
      <c r="AMJ27" s="0"/>
    </row>
    <row r="28" s="301" customFormat="true" ht="13.8" hidden="false" customHeight="false" outlineLevel="0" collapsed="false">
      <c r="A28" s="512" t="n">
        <v>27</v>
      </c>
      <c r="B28" s="373" t="s">
        <v>374</v>
      </c>
      <c r="C28" s="528" t="n">
        <v>0</v>
      </c>
      <c r="D28" s="372" t="n">
        <v>0</v>
      </c>
      <c r="E28" s="529" t="n">
        <v>1</v>
      </c>
      <c r="F28" s="316" t="n">
        <f aca="false">SUM(C28:C29)+SUM(D28:D29)*2+SUM(E28:E29)*2</f>
        <v>2</v>
      </c>
      <c r="G28" s="536" t="n">
        <v>2</v>
      </c>
      <c r="H28" s="525" t="str">
        <f aca="false">'Lista braci'!D128</f>
        <v>Wrona Robert i Anna</v>
      </c>
      <c r="I28" s="278" t="n">
        <v>2</v>
      </c>
      <c r="J28" s="319" t="n">
        <f aca="false">I28-F28</f>
        <v>0</v>
      </c>
      <c r="K28" s="396" t="str">
        <f aca="false">'Lista braci'!B128</f>
        <v>Lublin Św. Antoni</v>
      </c>
      <c r="AMJ28" s="0"/>
    </row>
    <row r="29" s="301" customFormat="true" ht="13.8" hidden="false" customHeight="false" outlineLevel="0" collapsed="false">
      <c r="A29" s="512" t="n">
        <v>28</v>
      </c>
      <c r="B29" s="375"/>
      <c r="C29" s="533" t="n">
        <v>0</v>
      </c>
      <c r="D29" s="534" t="n">
        <v>0</v>
      </c>
      <c r="E29" s="534" t="n">
        <v>0</v>
      </c>
      <c r="F29" s="316"/>
      <c r="G29" s="537" t="n">
        <v>0</v>
      </c>
      <c r="H29" s="524"/>
      <c r="I29" s="19" t="n">
        <v>0</v>
      </c>
      <c r="J29" s="346" t="n">
        <f aca="false">I29-F29</f>
        <v>0</v>
      </c>
      <c r="K29" s="399"/>
      <c r="AMJ29" s="0"/>
    </row>
    <row r="30" s="301" customFormat="true" ht="13.8" hidden="false" customHeight="false" outlineLevel="0" collapsed="false">
      <c r="A30" s="512" t="n">
        <v>29</v>
      </c>
      <c r="B30" s="373" t="s">
        <v>375</v>
      </c>
      <c r="C30" s="528" t="n">
        <v>0</v>
      </c>
      <c r="D30" s="372" t="n">
        <v>0</v>
      </c>
      <c r="E30" s="529" t="n">
        <v>1</v>
      </c>
      <c r="F30" s="316" t="n">
        <f aca="false">SUM(C30:C31)+SUM(D30:D31)*2+SUM(E30:E31)*2</f>
        <v>2</v>
      </c>
      <c r="G30" s="536" t="n">
        <v>2</v>
      </c>
      <c r="H30" s="525" t="str">
        <f aca="false">'Lista braci'!D129</f>
        <v>Borysiuk Paweł i Monika</v>
      </c>
      <c r="I30" s="278" t="n">
        <v>2</v>
      </c>
      <c r="J30" s="319" t="n">
        <f aca="false">I30-F30</f>
        <v>0</v>
      </c>
      <c r="K30" s="396" t="str">
        <f aca="false">'Lista braci'!B129</f>
        <v>Lublin Św. Antoni</v>
      </c>
      <c r="AMJ30" s="0"/>
    </row>
    <row r="31" s="301" customFormat="true" ht="13.8" hidden="false" customHeight="false" outlineLevel="0" collapsed="false">
      <c r="A31" s="512" t="n">
        <v>30</v>
      </c>
      <c r="B31" s="375"/>
      <c r="C31" s="533" t="n">
        <v>0</v>
      </c>
      <c r="D31" s="534" t="n">
        <v>0</v>
      </c>
      <c r="E31" s="534" t="n">
        <v>0</v>
      </c>
      <c r="F31" s="316"/>
      <c r="G31" s="537" t="n">
        <v>0</v>
      </c>
      <c r="H31" s="524"/>
      <c r="I31" s="19" t="n">
        <v>0</v>
      </c>
      <c r="J31" s="346" t="n">
        <f aca="false">I31-F31</f>
        <v>0</v>
      </c>
      <c r="K31" s="399"/>
      <c r="AMJ31" s="0"/>
    </row>
    <row r="32" s="301" customFormat="true" ht="13.8" hidden="false" customHeight="false" outlineLevel="0" collapsed="false">
      <c r="A32" s="512" t="n">
        <v>31</v>
      </c>
      <c r="B32" s="373" t="s">
        <v>376</v>
      </c>
      <c r="C32" s="528" t="n">
        <v>0</v>
      </c>
      <c r="D32" s="372" t="n">
        <v>0</v>
      </c>
      <c r="E32" s="529" t="n">
        <v>1</v>
      </c>
      <c r="F32" s="316" t="n">
        <f aca="false">SUM(C32:C33)+SUM(D32:D33)*2+SUM(E32:E33)*2</f>
        <v>2</v>
      </c>
      <c r="G32" s="536" t="n">
        <v>2</v>
      </c>
      <c r="H32" s="525" t="str">
        <f aca="false">'Lista braci'!D130</f>
        <v>Ryś Łukasz i Ewa</v>
      </c>
      <c r="I32" s="278" t="n">
        <v>2</v>
      </c>
      <c r="J32" s="319" t="n">
        <f aca="false">I32-F32</f>
        <v>0</v>
      </c>
      <c r="K32" s="396" t="str">
        <f aca="false">'Lista braci'!B130</f>
        <v>Lublin Św. Antoni</v>
      </c>
      <c r="AMJ32" s="0"/>
    </row>
    <row r="33" s="301" customFormat="true" ht="13.8" hidden="false" customHeight="false" outlineLevel="0" collapsed="false">
      <c r="A33" s="512" t="n">
        <v>32</v>
      </c>
      <c r="B33" s="375"/>
      <c r="C33" s="533" t="n">
        <v>0</v>
      </c>
      <c r="D33" s="534" t="n">
        <v>0</v>
      </c>
      <c r="E33" s="534" t="n">
        <v>0</v>
      </c>
      <c r="F33" s="316"/>
      <c r="G33" s="537" t="n">
        <v>0</v>
      </c>
      <c r="H33" s="524"/>
      <c r="I33" s="19" t="n">
        <v>0</v>
      </c>
      <c r="J33" s="346" t="n">
        <f aca="false">I33-F33</f>
        <v>0</v>
      </c>
      <c r="K33" s="399"/>
      <c r="AMJ33" s="0"/>
    </row>
    <row r="34" s="301" customFormat="true" ht="13.8" hidden="false" customHeight="false" outlineLevel="0" collapsed="false">
      <c r="A34" s="512" t="n">
        <v>33</v>
      </c>
      <c r="B34" s="373" t="s">
        <v>377</v>
      </c>
      <c r="C34" s="528" t="n">
        <v>0</v>
      </c>
      <c r="D34" s="372" t="n">
        <v>0</v>
      </c>
      <c r="E34" s="529" t="n">
        <v>1</v>
      </c>
      <c r="F34" s="316" t="n">
        <f aca="false">SUM(C34:C35)+SUM(D34:D35)*2+SUM(E34:E35)*2</f>
        <v>2</v>
      </c>
      <c r="G34" s="536" t="n">
        <v>2</v>
      </c>
      <c r="H34" s="525" t="str">
        <f aca="false">'Lista braci'!D131</f>
        <v>Kurpiel Andrzej i Elżbieta</v>
      </c>
      <c r="I34" s="278" t="n">
        <v>2</v>
      </c>
      <c r="J34" s="319" t="n">
        <f aca="false">I34-F34</f>
        <v>0</v>
      </c>
      <c r="K34" s="396" t="str">
        <f aca="false">'Lista braci'!B131</f>
        <v>Lublin Św. Krzyż</v>
      </c>
      <c r="AMJ34" s="0"/>
    </row>
    <row r="35" customFormat="false" ht="13.8" hidden="false" customHeight="false" outlineLevel="0" collapsed="false">
      <c r="A35" s="512" t="n">
        <v>34</v>
      </c>
      <c r="B35" s="375"/>
      <c r="C35" s="533" t="n">
        <v>0</v>
      </c>
      <c r="D35" s="534" t="n">
        <v>0</v>
      </c>
      <c r="E35" s="534" t="n">
        <v>0</v>
      </c>
      <c r="F35" s="316"/>
      <c r="G35" s="537" t="n">
        <v>0</v>
      </c>
      <c r="H35" s="524"/>
      <c r="I35" s="19" t="n">
        <v>0</v>
      </c>
      <c r="J35" s="346" t="n">
        <f aca="false">I35-F35</f>
        <v>0</v>
      </c>
      <c r="K35" s="399"/>
    </row>
    <row r="36" s="417" customFormat="true" ht="25.5" hidden="false" customHeight="true" outlineLevel="0" collapsed="false">
      <c r="A36" s="512" t="n">
        <v>35</v>
      </c>
      <c r="B36" s="373" t="s">
        <v>378</v>
      </c>
      <c r="C36" s="528" t="n">
        <v>0</v>
      </c>
      <c r="D36" s="372" t="n">
        <v>0</v>
      </c>
      <c r="E36" s="529" t="n">
        <v>1</v>
      </c>
      <c r="F36" s="316" t="n">
        <f aca="false">SUM(C36:C37)+SUM(D36:D37)*2+SUM(E36:E37)*2</f>
        <v>2</v>
      </c>
      <c r="G36" s="536" t="n">
        <v>2</v>
      </c>
      <c r="H36" s="525" t="str">
        <f aca="false">'Lista braci'!D133</f>
        <v>Bogacz Ryszard i Maria</v>
      </c>
      <c r="I36" s="278" t="n">
        <v>2</v>
      </c>
      <c r="J36" s="319" t="n">
        <f aca="false">I36-F36</f>
        <v>0</v>
      </c>
      <c r="K36" s="396" t="str">
        <f aca="false">'Lista braci'!B133</f>
        <v>Lublin Św. Krzyż</v>
      </c>
      <c r="AMJ36" s="0"/>
    </row>
    <row r="37" s="417" customFormat="true" ht="13.8" hidden="false" customHeight="false" outlineLevel="0" collapsed="false">
      <c r="A37" s="512" t="n">
        <v>36</v>
      </c>
      <c r="B37" s="375"/>
      <c r="C37" s="533" t="n">
        <v>0</v>
      </c>
      <c r="D37" s="534" t="n">
        <v>0</v>
      </c>
      <c r="E37" s="534" t="n">
        <v>0</v>
      </c>
      <c r="F37" s="316"/>
      <c r="G37" s="537" t="n">
        <v>0</v>
      </c>
      <c r="H37" s="539"/>
      <c r="I37" s="19" t="n">
        <v>0</v>
      </c>
      <c r="J37" s="392" t="n">
        <f aca="false">I37-F37</f>
        <v>0</v>
      </c>
      <c r="K37" s="540"/>
      <c r="AMJ37" s="0"/>
    </row>
    <row r="38" s="417" customFormat="true" ht="13.8" hidden="false" customHeight="false" outlineLevel="0" collapsed="false">
      <c r="A38" s="512" t="n">
        <v>37</v>
      </c>
      <c r="B38" s="373" t="s">
        <v>379</v>
      </c>
      <c r="C38" s="528" t="n">
        <v>0</v>
      </c>
      <c r="D38" s="372" t="n">
        <v>0</v>
      </c>
      <c r="E38" s="529" t="n">
        <v>1</v>
      </c>
      <c r="F38" s="316" t="n">
        <f aca="false">SUM(C38:C39)+SUM(D38:D39)*2+SUM(E38:E39)*2</f>
        <v>2</v>
      </c>
      <c r="G38" s="536" t="n">
        <v>2</v>
      </c>
      <c r="H38" s="525" t="str">
        <f aca="false">'Lista braci'!D155</f>
        <v>Janoszczyk Sławomir i Anna</v>
      </c>
      <c r="I38" s="278" t="n">
        <v>2</v>
      </c>
      <c r="J38" s="319" t="n">
        <f aca="false">I38-F38</f>
        <v>0</v>
      </c>
      <c r="K38" s="396" t="str">
        <f aca="false">'Lista braci'!B155</f>
        <v>Opole 1</v>
      </c>
      <c r="AMJ38" s="0"/>
    </row>
    <row r="39" s="417" customFormat="true" ht="13.8" hidden="false" customHeight="false" outlineLevel="0" collapsed="false">
      <c r="A39" s="512" t="n">
        <v>38</v>
      </c>
      <c r="B39" s="375"/>
      <c r="C39" s="533" t="n">
        <v>0</v>
      </c>
      <c r="D39" s="534" t="n">
        <v>0</v>
      </c>
      <c r="E39" s="534" t="n">
        <v>0</v>
      </c>
      <c r="F39" s="316"/>
      <c r="G39" s="537" t="n">
        <v>0</v>
      </c>
      <c r="H39" s="524"/>
      <c r="I39" s="19" t="n">
        <v>0</v>
      </c>
      <c r="J39" s="346" t="n">
        <f aca="false">I39-F39</f>
        <v>0</v>
      </c>
      <c r="K39" s="399"/>
      <c r="AMJ39" s="0"/>
    </row>
    <row r="40" customFormat="false" ht="13.8" hidden="false" customHeight="false" outlineLevel="0" collapsed="false">
      <c r="A40" s="512" t="n">
        <v>39</v>
      </c>
      <c r="B40" s="373" t="s">
        <v>380</v>
      </c>
      <c r="C40" s="528" t="n">
        <v>0</v>
      </c>
      <c r="D40" s="372" t="n">
        <v>0</v>
      </c>
      <c r="E40" s="529" t="n">
        <v>1</v>
      </c>
      <c r="F40" s="316" t="n">
        <f aca="false">SUM(C40:C41)+SUM(D40:D41)*2+SUM(E40:E41)*2</f>
        <v>2</v>
      </c>
      <c r="G40" s="536" t="n">
        <v>2</v>
      </c>
      <c r="H40" s="525" t="str">
        <f aca="false">'Lista braci'!D156</f>
        <v>Śledzik Andrzej i Dorota</v>
      </c>
      <c r="I40" s="278" t="n">
        <v>2</v>
      </c>
      <c r="J40" s="319" t="n">
        <f aca="false">I40-F40</f>
        <v>0</v>
      </c>
      <c r="K40" s="396" t="str">
        <f aca="false">'Lista braci'!B156</f>
        <v>Opole 1</v>
      </c>
    </row>
    <row r="41" customFormat="false" ht="13.8" hidden="false" customHeight="false" outlineLevel="0" collapsed="false">
      <c r="A41" s="512" t="n">
        <v>40</v>
      </c>
      <c r="B41" s="375"/>
      <c r="C41" s="533" t="n">
        <v>0</v>
      </c>
      <c r="D41" s="534" t="n">
        <v>0</v>
      </c>
      <c r="E41" s="534" t="n">
        <v>0</v>
      </c>
      <c r="F41" s="316"/>
      <c r="G41" s="537" t="n">
        <v>0</v>
      </c>
      <c r="H41" s="524"/>
      <c r="I41" s="19" t="n">
        <v>0</v>
      </c>
      <c r="J41" s="346" t="n">
        <f aca="false">I41-F41</f>
        <v>0</v>
      </c>
      <c r="K41" s="399"/>
    </row>
    <row r="42" customFormat="false" ht="13.8" hidden="false" customHeight="false" outlineLevel="0" collapsed="false">
      <c r="A42" s="512" t="n">
        <v>41</v>
      </c>
      <c r="B42" s="373" t="s">
        <v>381</v>
      </c>
      <c r="C42" s="528" t="n">
        <v>0</v>
      </c>
      <c r="D42" s="372" t="n">
        <v>0</v>
      </c>
      <c r="E42" s="529" t="n">
        <v>1</v>
      </c>
      <c r="F42" s="316" t="n">
        <f aca="false">SUM(C42:C43)+SUM(D42:D43)*2+SUM(E42:E43)*2</f>
        <v>2</v>
      </c>
      <c r="G42" s="536" t="n">
        <v>2</v>
      </c>
      <c r="H42" s="318" t="str">
        <f aca="false">'Lista braci'!D179</f>
        <v>Niećko Dariusz</v>
      </c>
      <c r="I42" s="278" t="n">
        <v>2</v>
      </c>
      <c r="J42" s="319" t="n">
        <f aca="false">I42-F42</f>
        <v>0</v>
      </c>
      <c r="K42" s="396" t="str">
        <f aca="false">'Lista braci'!B179</f>
        <v>Zamość Katedralna 2</v>
      </c>
    </row>
    <row r="43" customFormat="false" ht="13.8" hidden="false" customHeight="false" outlineLevel="0" collapsed="false">
      <c r="A43" s="512" t="n">
        <v>42</v>
      </c>
      <c r="B43" s="375"/>
      <c r="C43" s="533" t="n">
        <v>0</v>
      </c>
      <c r="D43" s="534" t="n">
        <v>0</v>
      </c>
      <c r="E43" s="534" t="n">
        <v>0</v>
      </c>
      <c r="F43" s="316"/>
      <c r="G43" s="537" t="n">
        <v>0</v>
      </c>
      <c r="H43" s="524"/>
      <c r="I43" s="19" t="n">
        <v>0</v>
      </c>
      <c r="J43" s="346" t="n">
        <f aca="false">I43-F43</f>
        <v>0</v>
      </c>
      <c r="K43" s="399"/>
    </row>
    <row r="44" customFormat="false" ht="13.8" hidden="false" customHeight="false" outlineLevel="0" collapsed="false">
      <c r="A44" s="512" t="n">
        <v>43</v>
      </c>
      <c r="B44" s="373" t="s">
        <v>382</v>
      </c>
      <c r="C44" s="528" t="n">
        <v>0</v>
      </c>
      <c r="D44" s="372" t="n">
        <v>0</v>
      </c>
      <c r="E44" s="529" t="n">
        <v>1</v>
      </c>
      <c r="F44" s="316" t="n">
        <f aca="false">SUM(C44:C45)+SUM(D44:D45)*2+SUM(E44:E45)*2</f>
        <v>2</v>
      </c>
      <c r="G44" s="536" t="n">
        <v>2</v>
      </c>
      <c r="H44" s="525" t="str">
        <f aca="false">'Lista braci'!D181</f>
        <v>Zawiślak Marek i Katarzyna</v>
      </c>
      <c r="I44" s="278" t="n">
        <v>2</v>
      </c>
      <c r="J44" s="319" t="n">
        <f aca="false">I44-F44</f>
        <v>0</v>
      </c>
      <c r="K44" s="396" t="str">
        <f aca="false">'Lista braci'!B181</f>
        <v>Zamość Katedralna 2</v>
      </c>
    </row>
    <row r="45" customFormat="false" ht="13.8" hidden="false" customHeight="false" outlineLevel="0" collapsed="false">
      <c r="A45" s="512" t="n">
        <v>44</v>
      </c>
      <c r="B45" s="375"/>
      <c r="C45" s="533" t="n">
        <v>0</v>
      </c>
      <c r="D45" s="534" t="n">
        <v>0</v>
      </c>
      <c r="E45" s="534" t="n">
        <v>0</v>
      </c>
      <c r="F45" s="316"/>
      <c r="G45" s="537" t="n">
        <v>0</v>
      </c>
      <c r="H45" s="524"/>
      <c r="I45" s="19" t="n">
        <v>0</v>
      </c>
      <c r="J45" s="346" t="n">
        <f aca="false">I45-F45</f>
        <v>0</v>
      </c>
      <c r="K45" s="399"/>
    </row>
    <row r="46" customFormat="false" ht="21.65" hidden="false" customHeight="false" outlineLevel="0" collapsed="false">
      <c r="A46" s="512" t="n">
        <v>45</v>
      </c>
      <c r="B46" s="373" t="s">
        <v>383</v>
      </c>
      <c r="C46" s="541" t="n">
        <v>0</v>
      </c>
      <c r="D46" s="542" t="n">
        <v>0</v>
      </c>
      <c r="E46" s="543" t="n">
        <v>1</v>
      </c>
      <c r="F46" s="544" t="n">
        <f aca="false">SUM(C46:C47)+SUM(D46:D47)*2+SUM(E46:E47)</f>
        <v>1</v>
      </c>
      <c r="G46" s="530" t="n">
        <v>2</v>
      </c>
      <c r="H46" s="476" t="str">
        <f aca="false">'Lista braci'!D185</f>
        <v>Ciebiera Sebastian i Weronika - od piątku</v>
      </c>
      <c r="I46" s="19" t="n">
        <v>2</v>
      </c>
      <c r="J46" s="338" t="n">
        <f aca="false">I46-F46</f>
        <v>1</v>
      </c>
      <c r="K46" s="532" t="str">
        <f aca="false">'Lista braci'!B185</f>
        <v>Goście: Bronowice 10</v>
      </c>
    </row>
    <row r="47" customFormat="false" ht="13.8" hidden="false" customHeight="false" outlineLevel="0" collapsed="false">
      <c r="A47" s="512" t="n">
        <v>46</v>
      </c>
      <c r="B47" s="375"/>
      <c r="C47" s="545" t="n">
        <v>0</v>
      </c>
      <c r="D47" s="546" t="n">
        <v>0</v>
      </c>
      <c r="E47" s="546" t="n">
        <v>0</v>
      </c>
      <c r="F47" s="544"/>
      <c r="G47" s="535" t="n">
        <v>0</v>
      </c>
      <c r="H47" s="524"/>
      <c r="I47" s="34" t="n">
        <v>0</v>
      </c>
      <c r="J47" s="346" t="n">
        <f aca="false">I47-F47</f>
        <v>0</v>
      </c>
      <c r="K47" s="399"/>
    </row>
    <row r="48" customFormat="false" ht="13.8" hidden="false" customHeight="false" outlineLevel="0" collapsed="false">
      <c r="A48" s="512" t="n">
        <v>47</v>
      </c>
      <c r="B48" s="373" t="s">
        <v>384</v>
      </c>
      <c r="C48" s="541" t="n">
        <v>1</v>
      </c>
      <c r="D48" s="542" t="n">
        <v>0</v>
      </c>
      <c r="E48" s="543" t="n">
        <v>0</v>
      </c>
      <c r="F48" s="544" t="n">
        <f aca="false">SUM(C48:C49)+SUM(D48:D49)*2+SUM(E48:E49)</f>
        <v>2</v>
      </c>
      <c r="G48" s="365" t="n">
        <v>1</v>
      </c>
      <c r="H48" s="359" t="str">
        <f aca="false">'Lista braci'!D186</f>
        <v>Zając Gabriela</v>
      </c>
      <c r="I48" s="19" t="n">
        <v>1</v>
      </c>
      <c r="J48" s="338" t="n">
        <f aca="false">I48-F48</f>
        <v>-1</v>
      </c>
      <c r="K48" s="532" t="str">
        <f aca="false">'Lista braci'!B186</f>
        <v>Goście: Bronowice 10</v>
      </c>
    </row>
    <row r="49" customFormat="false" ht="13.8" hidden="false" customHeight="false" outlineLevel="0" collapsed="false">
      <c r="A49" s="512" t="n">
        <v>48</v>
      </c>
      <c r="B49" s="375"/>
      <c r="C49" s="545" t="n">
        <v>1</v>
      </c>
      <c r="D49" s="546" t="n">
        <v>0</v>
      </c>
      <c r="E49" s="546" t="n">
        <v>0</v>
      </c>
      <c r="F49" s="544"/>
      <c r="G49" s="535" t="n">
        <v>0</v>
      </c>
      <c r="H49" s="524"/>
      <c r="I49" s="34" t="n">
        <v>0</v>
      </c>
      <c r="J49" s="346" t="n">
        <f aca="false">I49-F49</f>
        <v>0</v>
      </c>
      <c r="K49" s="399"/>
    </row>
    <row r="50" customFormat="false" ht="21.65" hidden="false" customHeight="false" outlineLevel="0" collapsed="false">
      <c r="A50" s="512" t="n">
        <v>49</v>
      </c>
      <c r="B50" s="373" t="s">
        <v>385</v>
      </c>
      <c r="C50" s="528" t="n">
        <v>0</v>
      </c>
      <c r="D50" s="372" t="n">
        <v>0</v>
      </c>
      <c r="E50" s="529" t="n">
        <v>1</v>
      </c>
      <c r="F50" s="316" t="n">
        <f aca="false">SUM(C50:C51)+SUM(D50:D51)*2+SUM(E50:E51)*2</f>
        <v>2</v>
      </c>
      <c r="G50" s="536" t="n">
        <v>2</v>
      </c>
      <c r="H50" s="363" t="str">
        <f aca="false">'Lista braci'!D184</f>
        <v>Serafin Marcin i Lilia - Marcin do piątku</v>
      </c>
      <c r="I50" s="103" t="n">
        <v>2</v>
      </c>
      <c r="J50" s="319" t="n">
        <f aca="false">I50-F50</f>
        <v>0</v>
      </c>
      <c r="K50" s="396" t="str">
        <f aca="false">'Lista braci'!B184</f>
        <v>Goście: Bronowice 10</v>
      </c>
    </row>
    <row r="51" customFormat="false" ht="13.8" hidden="false" customHeight="false" outlineLevel="0" collapsed="false">
      <c r="A51" s="512" t="n">
        <v>50</v>
      </c>
      <c r="B51" s="375"/>
      <c r="C51" s="533" t="n">
        <v>0</v>
      </c>
      <c r="D51" s="534" t="n">
        <v>0</v>
      </c>
      <c r="E51" s="534" t="n">
        <v>0</v>
      </c>
      <c r="F51" s="316"/>
      <c r="G51" s="537" t="n">
        <v>0</v>
      </c>
      <c r="H51" s="524"/>
      <c r="I51" s="34" t="n">
        <v>0</v>
      </c>
      <c r="J51" s="346" t="n">
        <f aca="false">I51-F51</f>
        <v>0</v>
      </c>
      <c r="K51" s="399"/>
    </row>
    <row r="52" customFormat="false" ht="13.8" hidden="false" customHeight="false" outlineLevel="0" collapsed="false">
      <c r="A52" s="512" t="n">
        <v>51</v>
      </c>
      <c r="B52" s="373" t="s">
        <v>386</v>
      </c>
      <c r="C52" s="528" t="n">
        <v>0</v>
      </c>
      <c r="D52" s="372" t="n">
        <v>0</v>
      </c>
      <c r="E52" s="529" t="n">
        <v>1</v>
      </c>
      <c r="F52" s="316" t="n">
        <f aca="false">SUM(C52:C53)+SUM(D52:D53)*2+SUM(E52:E53)*2</f>
        <v>2</v>
      </c>
      <c r="G52" s="536" t="n">
        <v>2</v>
      </c>
      <c r="H52" s="525" t="str">
        <f aca="false">'Lista braci'!D189</f>
        <v>Puzniak Damian i Paulina</v>
      </c>
      <c r="I52" s="103" t="n">
        <v>2</v>
      </c>
      <c r="J52" s="319" t="n">
        <f aca="false">I52-F52</f>
        <v>0</v>
      </c>
      <c r="K52" s="396" t="str">
        <f aca="false">'Lista braci'!B189</f>
        <v>Goście: LSM Lublin</v>
      </c>
    </row>
    <row r="53" customFormat="false" ht="13.8" hidden="false" customHeight="false" outlineLevel="0" collapsed="false">
      <c r="A53" s="512" t="n">
        <v>52</v>
      </c>
      <c r="B53" s="375"/>
      <c r="C53" s="533" t="n">
        <v>0</v>
      </c>
      <c r="D53" s="534" t="n">
        <v>0</v>
      </c>
      <c r="E53" s="534" t="n">
        <v>0</v>
      </c>
      <c r="F53" s="316"/>
      <c r="G53" s="535"/>
      <c r="H53" s="524"/>
      <c r="I53" s="34"/>
      <c r="J53" s="346" t="n">
        <f aca="false">I53-F53</f>
        <v>0</v>
      </c>
      <c r="K53" s="399"/>
    </row>
    <row r="54" s="417" customFormat="true" ht="13.8" hidden="false" customHeight="false" outlineLevel="0" collapsed="false">
      <c r="A54" s="512" t="n">
        <v>53</v>
      </c>
      <c r="B54" s="373" t="s">
        <v>387</v>
      </c>
      <c r="C54" s="547" t="n">
        <v>1</v>
      </c>
      <c r="D54" s="548" t="n">
        <v>0</v>
      </c>
      <c r="E54" s="549" t="n">
        <v>0</v>
      </c>
      <c r="F54" s="544" t="n">
        <f aca="false">SUM(C54:C55)+SUM(D54:D55)*2+SUM(E54:E55)</f>
        <v>2</v>
      </c>
      <c r="G54" s="365" t="n">
        <v>1</v>
      </c>
      <c r="H54" s="531" t="str">
        <f aca="false">'Lista braci'!D120</f>
        <v>Kusyk Ewa</v>
      </c>
      <c r="I54" s="19" t="n">
        <v>1</v>
      </c>
      <c r="J54" s="338" t="n">
        <f aca="false">I54-F54</f>
        <v>-1</v>
      </c>
      <c r="K54" s="532" t="str">
        <f aca="false">'Lista braci'!B120</f>
        <v>Lublin Św. Agnieszka 1</v>
      </c>
      <c r="AMJ54" s="0"/>
    </row>
    <row r="55" s="417" customFormat="true" ht="13.8" hidden="false" customHeight="false" outlineLevel="0" collapsed="false">
      <c r="A55" s="512" t="n">
        <v>54</v>
      </c>
      <c r="B55" s="375"/>
      <c r="C55" s="533" t="n">
        <v>1</v>
      </c>
      <c r="D55" s="534" t="n">
        <v>0</v>
      </c>
      <c r="E55" s="534" t="n">
        <v>0</v>
      </c>
      <c r="F55" s="544"/>
      <c r="G55" s="550" t="n">
        <v>1</v>
      </c>
      <c r="H55" s="524" t="str">
        <f aca="false">'Lista braci'!D124</f>
        <v>Świtacz Elżbieta</v>
      </c>
      <c r="I55" s="34" t="n">
        <v>1</v>
      </c>
      <c r="J55" s="346" t="n">
        <f aca="false">I55-F55</f>
        <v>1</v>
      </c>
      <c r="K55" s="399" t="str">
        <f aca="false">'Lista braci'!B124</f>
        <v>Lublin Św. Agnieszka 1</v>
      </c>
      <c r="AMJ55" s="0"/>
    </row>
    <row r="56" s="417" customFormat="true" ht="13.8" hidden="false" customHeight="false" outlineLevel="0" collapsed="false">
      <c r="A56" s="512" t="n">
        <v>55</v>
      </c>
      <c r="B56" s="373" t="s">
        <v>388</v>
      </c>
      <c r="C56" s="314" t="n">
        <v>1</v>
      </c>
      <c r="D56" s="372" t="n">
        <v>0</v>
      </c>
      <c r="E56" s="529" t="n">
        <v>0</v>
      </c>
      <c r="F56" s="316" t="n">
        <f aca="false">SUM(C56:C58)+SUM(D56:D58)*2+SUM(E56:E58)</f>
        <v>3</v>
      </c>
      <c r="G56" s="551" t="n">
        <v>1</v>
      </c>
      <c r="H56" s="525" t="str">
        <f aca="false">'Lista braci'!D114</f>
        <v>Podsiadło Kasia</v>
      </c>
      <c r="I56" s="103" t="n">
        <v>1</v>
      </c>
      <c r="J56" s="519" t="n">
        <f aca="false">I56-F56</f>
        <v>-2</v>
      </c>
      <c r="K56" s="396" t="str">
        <f aca="false">'Lista braci'!B114</f>
        <v>Lublin Salezjanie 1</v>
      </c>
      <c r="AMJ56" s="0"/>
    </row>
    <row r="57" s="417" customFormat="true" ht="13.8" hidden="false" customHeight="false" outlineLevel="0" collapsed="false">
      <c r="A57" s="512" t="n">
        <v>56</v>
      </c>
      <c r="B57" s="373"/>
      <c r="C57" s="552" t="n">
        <v>1</v>
      </c>
      <c r="D57" s="526" t="n">
        <v>0</v>
      </c>
      <c r="E57" s="553" t="n">
        <v>0</v>
      </c>
      <c r="F57" s="316"/>
      <c r="G57" s="554" t="n">
        <v>1</v>
      </c>
      <c r="H57" s="555" t="str">
        <f aca="false">'Lista braci'!D115</f>
        <v>Rojek Anna</v>
      </c>
      <c r="I57" s="20" t="n">
        <v>1</v>
      </c>
      <c r="J57" s="366" t="n">
        <f aca="false">I57-F57</f>
        <v>1</v>
      </c>
      <c r="K57" s="522" t="str">
        <f aca="false">'Lista braci'!B115</f>
        <v>Lublin Salezjanie 1</v>
      </c>
      <c r="AMJ57" s="0"/>
    </row>
    <row r="58" s="417" customFormat="true" ht="13.8" hidden="false" customHeight="false" outlineLevel="0" collapsed="false">
      <c r="A58" s="512" t="n">
        <v>57</v>
      </c>
      <c r="B58" s="375"/>
      <c r="C58" s="322" t="n">
        <v>1</v>
      </c>
      <c r="D58" s="534" t="n">
        <v>0</v>
      </c>
      <c r="E58" s="534" t="n">
        <v>0</v>
      </c>
      <c r="F58" s="316"/>
      <c r="G58" s="550" t="n">
        <v>1</v>
      </c>
      <c r="H58" s="556" t="str">
        <f aca="false">'Lista braci'!D190</f>
        <v>Borsuk Maria - od soboty</v>
      </c>
      <c r="I58" s="34" t="n">
        <v>1</v>
      </c>
      <c r="J58" s="346" t="n">
        <f aca="false">I58-F58</f>
        <v>1</v>
      </c>
      <c r="K58" s="399" t="str">
        <f aca="false">'Lista braci'!B190</f>
        <v>Goście: Królewska 13</v>
      </c>
      <c r="AMJ58" s="0"/>
    </row>
    <row r="59" s="301" customFormat="true" ht="21.65" hidden="false" customHeight="false" outlineLevel="0" collapsed="false">
      <c r="A59" s="512" t="n">
        <v>58</v>
      </c>
      <c r="B59" s="376" t="s">
        <v>389</v>
      </c>
      <c r="C59" s="557" t="n">
        <v>1</v>
      </c>
      <c r="D59" s="529" t="n">
        <v>0</v>
      </c>
      <c r="E59" s="529" t="n">
        <v>0</v>
      </c>
      <c r="F59" s="424" t="n">
        <f aca="false">SUM(C59:C61)+SUM(D59:D61)*2+SUM(E59:E61)</f>
        <v>3</v>
      </c>
      <c r="G59" s="558" t="n">
        <v>1</v>
      </c>
      <c r="H59" s="48" t="str">
        <f aca="false">'Lista braci'!D159</f>
        <v>Binięda Ewelina</v>
      </c>
      <c r="I59" s="19" t="n">
        <v>1</v>
      </c>
      <c r="J59" s="485" t="n">
        <f aca="false">I59-F59</f>
        <v>-2</v>
      </c>
      <c r="K59" s="532" t="str">
        <f aca="false">'Lista braci'!B159</f>
        <v>Opole 2</v>
      </c>
      <c r="AMJ59" s="0"/>
    </row>
    <row r="60" s="301" customFormat="true" ht="13.8" hidden="false" customHeight="false" outlineLevel="0" collapsed="false">
      <c r="A60" s="512" t="n">
        <v>59</v>
      </c>
      <c r="B60" s="378"/>
      <c r="C60" s="559" t="n">
        <v>1</v>
      </c>
      <c r="D60" s="560" t="n">
        <v>0</v>
      </c>
      <c r="E60" s="560" t="n">
        <v>0</v>
      </c>
      <c r="F60" s="424"/>
      <c r="G60" s="561" t="n">
        <v>1</v>
      </c>
      <c r="H60" s="26" t="str">
        <f aca="false">'Lista braci'!D161</f>
        <v>Ciostek Regina</v>
      </c>
      <c r="I60" s="49" t="n">
        <v>1</v>
      </c>
      <c r="J60" s="366" t="n">
        <f aca="false">I60-F60</f>
        <v>1</v>
      </c>
      <c r="K60" s="540" t="str">
        <f aca="false">'Lista braci'!B161</f>
        <v>Opole 2</v>
      </c>
      <c r="AMJ60" s="0"/>
    </row>
    <row r="61" s="301" customFormat="true" ht="13.8" hidden="false" customHeight="false" outlineLevel="0" collapsed="false">
      <c r="A61" s="512" t="n">
        <v>60</v>
      </c>
      <c r="B61" s="380"/>
      <c r="C61" s="562" t="n">
        <v>1</v>
      </c>
      <c r="D61" s="534" t="n">
        <v>0</v>
      </c>
      <c r="E61" s="534" t="n">
        <v>0</v>
      </c>
      <c r="F61" s="424"/>
      <c r="G61" s="561" t="n">
        <v>1</v>
      </c>
      <c r="H61" s="26" t="str">
        <f aca="false">'Lista braci'!D180</f>
        <v>Szłoda Nina</v>
      </c>
      <c r="I61" s="49" t="n">
        <v>1</v>
      </c>
      <c r="J61" s="326" t="n">
        <f aca="false">I61-F61</f>
        <v>1</v>
      </c>
      <c r="K61" s="540" t="str">
        <f aca="false">'Lista braci'!B180</f>
        <v>Zamość Katedralna 2</v>
      </c>
      <c r="AMJ61" s="0"/>
    </row>
    <row r="62" s="301" customFormat="true" ht="26.25" hidden="false" customHeight="true" outlineLevel="0" collapsed="false">
      <c r="A62" s="512" t="n">
        <v>61</v>
      </c>
      <c r="B62" s="371" t="s">
        <v>390</v>
      </c>
      <c r="C62" s="563" t="n">
        <v>1</v>
      </c>
      <c r="D62" s="549" t="n">
        <v>0</v>
      </c>
      <c r="E62" s="549" t="n">
        <v>0</v>
      </c>
      <c r="F62" s="564" t="n">
        <f aca="false">SUM(C62:C64)+SUM(D62:D64)*2+SUM(E62:E64)</f>
        <v>3</v>
      </c>
      <c r="G62" s="565" t="n">
        <v>0</v>
      </c>
      <c r="H62" s="566"/>
      <c r="I62" s="514" t="n">
        <v>0</v>
      </c>
      <c r="J62" s="519" t="n">
        <f aca="false">I62-F62</f>
        <v>-3</v>
      </c>
      <c r="K62" s="567"/>
      <c r="AMJ62" s="0"/>
    </row>
    <row r="63" customFormat="false" ht="13.8" hidden="false" customHeight="false" outlineLevel="0" collapsed="false">
      <c r="A63" s="512" t="n">
        <v>62</v>
      </c>
      <c r="B63" s="373"/>
      <c r="C63" s="559" t="n">
        <v>1</v>
      </c>
      <c r="D63" s="560" t="n">
        <v>0</v>
      </c>
      <c r="E63" s="560" t="n">
        <v>0</v>
      </c>
      <c r="F63" s="564"/>
      <c r="G63" s="488" t="n">
        <v>1</v>
      </c>
      <c r="H63" s="337" t="str">
        <f aca="false">'Lista braci'!D160</f>
        <v>Buza Sebastian</v>
      </c>
      <c r="I63" s="14" t="n">
        <v>1</v>
      </c>
      <c r="J63" s="366" t="n">
        <f aca="false">I63-F63</f>
        <v>1</v>
      </c>
      <c r="K63" s="568" t="str">
        <f aca="false">'Lista braci'!B160</f>
        <v>Opole 2</v>
      </c>
      <c r="M63" s="301"/>
      <c r="N63" s="505"/>
      <c r="O63" s="506"/>
    </row>
    <row r="64" customFormat="false" ht="13.8" hidden="false" customHeight="false" outlineLevel="0" collapsed="false">
      <c r="A64" s="512" t="n">
        <v>63</v>
      </c>
      <c r="B64" s="380"/>
      <c r="C64" s="569" t="n">
        <v>1</v>
      </c>
      <c r="D64" s="570" t="n">
        <v>0</v>
      </c>
      <c r="E64" s="570" t="n">
        <v>0</v>
      </c>
      <c r="F64" s="564"/>
      <c r="G64" s="571" t="n">
        <v>1</v>
      </c>
      <c r="H64" s="572" t="str">
        <f aca="false">'Lista braci'!D145</f>
        <v>Topyła Mariusz</v>
      </c>
      <c r="I64" s="225" t="n">
        <v>1</v>
      </c>
      <c r="J64" s="485" t="n">
        <f aca="false">I64-F64</f>
        <v>1</v>
      </c>
      <c r="K64" s="573" t="str">
        <f aca="false">'Lista braci'!B145</f>
        <v>Lubartów 3</v>
      </c>
      <c r="L64" s="504"/>
      <c r="M64" s="504"/>
      <c r="N64" s="504"/>
      <c r="O64" s="504"/>
    </row>
    <row r="65" customFormat="false" ht="13.8" hidden="false" customHeight="false" outlineLevel="0" collapsed="false">
      <c r="A65" s="512" t="n">
        <v>64</v>
      </c>
      <c r="B65" s="376" t="s">
        <v>391</v>
      </c>
      <c r="C65" s="314" t="n">
        <v>1</v>
      </c>
      <c r="D65" s="529" t="n">
        <v>0</v>
      </c>
      <c r="E65" s="529" t="n">
        <v>0</v>
      </c>
      <c r="F65" s="316" t="n">
        <f aca="false">SUM(C65:C66)+SUM(D65:D66)*2+SUM(E65:E66)</f>
        <v>3</v>
      </c>
      <c r="G65" s="395" t="n">
        <v>2</v>
      </c>
      <c r="H65" s="318" t="str">
        <f aca="false">'Lista braci'!D48</f>
        <v>Pakuła Piotr i Beata</v>
      </c>
      <c r="I65" s="103" t="n">
        <v>2</v>
      </c>
      <c r="J65" s="574" t="n">
        <f aca="false">I65-F65</f>
        <v>-1</v>
      </c>
      <c r="K65" s="396" t="str">
        <f aca="false">'Lista braci'!B48</f>
        <v>Lublin Poczekajka 2</v>
      </c>
    </row>
    <row r="66" customFormat="false" ht="13.8" hidden="false" customHeight="false" outlineLevel="0" collapsed="false">
      <c r="A66" s="512" t="n">
        <v>65</v>
      </c>
      <c r="B66" s="380"/>
      <c r="C66" s="342" t="n">
        <v>0</v>
      </c>
      <c r="D66" s="343" t="n">
        <v>1</v>
      </c>
      <c r="E66" s="534" t="n">
        <v>0</v>
      </c>
      <c r="F66" s="316"/>
      <c r="G66" s="324" t="n">
        <v>0</v>
      </c>
      <c r="H66" s="382"/>
      <c r="I66" s="34" t="n">
        <v>0</v>
      </c>
      <c r="J66" s="575" t="n">
        <f aca="false">I66-F66</f>
        <v>0</v>
      </c>
      <c r="K66" s="399"/>
    </row>
    <row r="67" customFormat="false" ht="13.8" hidden="false" customHeight="false" outlineLevel="0" collapsed="false">
      <c r="A67" s="512" t="n">
        <v>66</v>
      </c>
      <c r="B67" s="376" t="s">
        <v>392</v>
      </c>
      <c r="C67" s="576" t="n">
        <v>1</v>
      </c>
      <c r="D67" s="577" t="n">
        <v>0</v>
      </c>
      <c r="E67" s="577" t="n">
        <v>0</v>
      </c>
      <c r="F67" s="316" t="n">
        <f aca="false">SUM(C67:C69)+SUM(D67:D69)*2+SUM(E67:E69)</f>
        <v>3</v>
      </c>
      <c r="G67" s="395" t="n">
        <v>2</v>
      </c>
      <c r="H67" s="318" t="str">
        <f aca="false">'Lista braci'!D51</f>
        <v>Kudelski Jacek i Kamila</v>
      </c>
      <c r="I67" s="103" t="n">
        <v>2</v>
      </c>
      <c r="J67" s="574" t="n">
        <f aca="false">I67-F67</f>
        <v>-1</v>
      </c>
      <c r="K67" s="396" t="str">
        <f aca="false">'Lista braci'!B51</f>
        <v>Lublin Poczekajka 2</v>
      </c>
    </row>
    <row r="68" customFormat="false" ht="13.8" hidden="false" customHeight="false" outlineLevel="0" collapsed="false">
      <c r="A68" s="512" t="n">
        <v>67</v>
      </c>
      <c r="B68" s="378"/>
      <c r="C68" s="334" t="n">
        <v>1</v>
      </c>
      <c r="D68" s="560" t="n">
        <v>0</v>
      </c>
      <c r="E68" s="560" t="n">
        <v>0</v>
      </c>
      <c r="F68" s="316"/>
      <c r="G68" s="578" t="n">
        <v>0</v>
      </c>
      <c r="H68" s="521"/>
      <c r="I68" s="20" t="n">
        <v>0</v>
      </c>
      <c r="J68" s="579" t="n">
        <f aca="false">I68-F68</f>
        <v>0</v>
      </c>
      <c r="K68" s="568"/>
    </row>
    <row r="69" customFormat="false" ht="13.8" hidden="false" customHeight="false" outlineLevel="0" collapsed="false">
      <c r="A69" s="512" t="n">
        <v>68</v>
      </c>
      <c r="B69" s="380"/>
      <c r="C69" s="322" t="n">
        <v>1</v>
      </c>
      <c r="D69" s="534" t="n">
        <v>0</v>
      </c>
      <c r="E69" s="534" t="n">
        <v>0</v>
      </c>
      <c r="F69" s="316"/>
      <c r="G69" s="324" t="n">
        <v>0</v>
      </c>
      <c r="H69" s="382"/>
      <c r="I69" s="34" t="n">
        <v>0</v>
      </c>
      <c r="J69" s="575" t="n">
        <f aca="false">I69-F69</f>
        <v>0</v>
      </c>
      <c r="K69" s="399"/>
    </row>
    <row r="70" customFormat="false" ht="15" hidden="false" customHeight="true" outlineLevel="0" collapsed="false">
      <c r="A70" s="512" t="n">
        <v>69</v>
      </c>
      <c r="B70" s="376" t="s">
        <v>393</v>
      </c>
      <c r="C70" s="576" t="n">
        <v>1</v>
      </c>
      <c r="D70" s="577" t="n">
        <v>0</v>
      </c>
      <c r="E70" s="577" t="n">
        <v>0</v>
      </c>
      <c r="F70" s="316" t="n">
        <f aca="false">SUM(C70:C72)+SUM(D70:D72)*2+SUM(E70:E72)</f>
        <v>3</v>
      </c>
      <c r="G70" s="395" t="n">
        <v>2</v>
      </c>
      <c r="H70" s="318" t="str">
        <f aca="false">'Lista braci'!D56</f>
        <v>Wojciechowscy Adam i Alicja</v>
      </c>
      <c r="I70" s="103" t="n">
        <v>2</v>
      </c>
      <c r="J70" s="574" t="n">
        <f aca="false">I70-F70</f>
        <v>-1</v>
      </c>
      <c r="K70" s="396" t="str">
        <f aca="false">'Lista braci'!B56</f>
        <v>Lublin Poczekajka 3</v>
      </c>
    </row>
    <row r="71" customFormat="false" ht="13.8" hidden="false" customHeight="false" outlineLevel="0" collapsed="false">
      <c r="A71" s="512" t="n">
        <v>70</v>
      </c>
      <c r="B71" s="378"/>
      <c r="C71" s="334" t="n">
        <v>1</v>
      </c>
      <c r="D71" s="560" t="n">
        <v>0</v>
      </c>
      <c r="E71" s="560" t="n">
        <v>0</v>
      </c>
      <c r="F71" s="316"/>
      <c r="G71" s="578" t="n">
        <v>0</v>
      </c>
      <c r="H71" s="521"/>
      <c r="I71" s="14" t="n">
        <v>0</v>
      </c>
      <c r="J71" s="579" t="n">
        <f aca="false">I71-F71</f>
        <v>0</v>
      </c>
      <c r="K71" s="568"/>
    </row>
    <row r="72" customFormat="false" ht="13.8" hidden="false" customHeight="false" outlineLevel="0" collapsed="false">
      <c r="A72" s="512" t="n">
        <v>71</v>
      </c>
      <c r="B72" s="380"/>
      <c r="C72" s="322" t="n">
        <v>1</v>
      </c>
      <c r="D72" s="534" t="n">
        <v>0</v>
      </c>
      <c r="E72" s="534" t="n">
        <v>0</v>
      </c>
      <c r="F72" s="316"/>
      <c r="G72" s="324" t="n">
        <v>0</v>
      </c>
      <c r="H72" s="382"/>
      <c r="I72" s="34" t="n">
        <v>0</v>
      </c>
      <c r="J72" s="575" t="n">
        <f aca="false">I72-F72</f>
        <v>0</v>
      </c>
      <c r="K72" s="399"/>
    </row>
    <row r="73" customFormat="false" ht="21.65" hidden="false" customHeight="false" outlineLevel="0" collapsed="false">
      <c r="A73" s="512" t="n">
        <v>72</v>
      </c>
      <c r="B73" s="376" t="s">
        <v>394</v>
      </c>
      <c r="C73" s="314" t="n">
        <v>1</v>
      </c>
      <c r="D73" s="529" t="n">
        <v>0</v>
      </c>
      <c r="E73" s="529" t="n">
        <v>0</v>
      </c>
      <c r="F73" s="316" t="n">
        <f aca="false">SUM(C73:C75)+SUM(D73:D75)*2+SUM(E73:E75)</f>
        <v>3</v>
      </c>
      <c r="G73" s="395" t="n">
        <v>2</v>
      </c>
      <c r="H73" s="363" t="str">
        <f aca="false">'Lista braci'!D57</f>
        <v>Hypś Sławek i Magda - od piątku</v>
      </c>
      <c r="I73" s="103" t="n">
        <v>2</v>
      </c>
      <c r="J73" s="574" t="n">
        <f aca="false">I73-F73</f>
        <v>-1</v>
      </c>
      <c r="K73" s="396" t="str">
        <f aca="false">'Lista braci'!B57</f>
        <v>Lublin Poczekajka 4</v>
      </c>
    </row>
    <row r="74" customFormat="false" ht="13.8" hidden="false" customHeight="false" outlineLevel="0" collapsed="false">
      <c r="A74" s="512" t="n">
        <v>73</v>
      </c>
      <c r="B74" s="378"/>
      <c r="C74" s="334" t="n">
        <v>1</v>
      </c>
      <c r="D74" s="560" t="n">
        <v>0</v>
      </c>
      <c r="E74" s="560" t="n">
        <v>0</v>
      </c>
      <c r="F74" s="316"/>
      <c r="G74" s="381" t="n">
        <v>0</v>
      </c>
      <c r="H74" s="337"/>
      <c r="I74" s="14" t="n">
        <v>0</v>
      </c>
      <c r="J74" s="579" t="n">
        <f aca="false">I74-F74</f>
        <v>0</v>
      </c>
      <c r="K74" s="568"/>
    </row>
    <row r="75" customFormat="false" ht="13.8" hidden="false" customHeight="false" outlineLevel="0" collapsed="false">
      <c r="A75" s="512" t="n">
        <v>74</v>
      </c>
      <c r="B75" s="380"/>
      <c r="C75" s="322" t="n">
        <v>1</v>
      </c>
      <c r="D75" s="534" t="n">
        <v>0</v>
      </c>
      <c r="E75" s="534" t="n">
        <v>0</v>
      </c>
      <c r="F75" s="316"/>
      <c r="G75" s="324" t="n">
        <v>0</v>
      </c>
      <c r="H75" s="382"/>
      <c r="I75" s="34" t="n">
        <v>0</v>
      </c>
      <c r="J75" s="575" t="n">
        <f aca="false">I75-F75</f>
        <v>0</v>
      </c>
      <c r="K75" s="399"/>
    </row>
    <row r="76" customFormat="false" ht="13.8" hidden="false" customHeight="false" outlineLevel="0" collapsed="false">
      <c r="A76" s="512" t="n">
        <v>75</v>
      </c>
      <c r="B76" s="376" t="s">
        <v>395</v>
      </c>
      <c r="C76" s="314" t="n">
        <v>1</v>
      </c>
      <c r="D76" s="529" t="n">
        <v>0</v>
      </c>
      <c r="E76" s="529" t="n">
        <v>0</v>
      </c>
      <c r="F76" s="316" t="n">
        <f aca="false">SUM(C76:C78)+SUM(D76:D78)*2+SUM(E76:E78)</f>
        <v>3</v>
      </c>
      <c r="G76" s="395" t="n">
        <v>2</v>
      </c>
      <c r="H76" s="318" t="str">
        <f aca="false">'Lista braci'!D58</f>
        <v>Kołodziejczyk Adam i Kinga</v>
      </c>
      <c r="I76" s="103" t="n">
        <v>2</v>
      </c>
      <c r="J76" s="574" t="n">
        <f aca="false">I76-F76</f>
        <v>-1</v>
      </c>
      <c r="K76" s="396" t="str">
        <f aca="false">'Lista braci'!B58</f>
        <v>Lublin Poczekajka 4</v>
      </c>
    </row>
    <row r="77" s="301" customFormat="true" ht="13.8" hidden="false" customHeight="false" outlineLevel="0" collapsed="false">
      <c r="A77" s="512" t="n">
        <v>76</v>
      </c>
      <c r="B77" s="378"/>
      <c r="C77" s="334" t="n">
        <v>1</v>
      </c>
      <c r="D77" s="560" t="n">
        <v>0</v>
      </c>
      <c r="E77" s="560" t="n">
        <v>0</v>
      </c>
      <c r="F77" s="316"/>
      <c r="G77" s="381" t="n">
        <v>0</v>
      </c>
      <c r="H77" s="337"/>
      <c r="I77" s="14" t="n">
        <v>0</v>
      </c>
      <c r="J77" s="579" t="n">
        <f aca="false">I77-F77</f>
        <v>0</v>
      </c>
      <c r="K77" s="568"/>
      <c r="AMJ77" s="0"/>
    </row>
    <row r="78" s="301" customFormat="true" ht="13.8" hidden="false" customHeight="false" outlineLevel="0" collapsed="false">
      <c r="A78" s="512" t="n">
        <v>77</v>
      </c>
      <c r="B78" s="380"/>
      <c r="C78" s="322" t="n">
        <v>1</v>
      </c>
      <c r="D78" s="534" t="n">
        <v>0</v>
      </c>
      <c r="E78" s="534" t="n">
        <v>0</v>
      </c>
      <c r="F78" s="316"/>
      <c r="G78" s="324" t="n">
        <v>0</v>
      </c>
      <c r="H78" s="382"/>
      <c r="I78" s="34" t="n">
        <v>0</v>
      </c>
      <c r="J78" s="575" t="n">
        <f aca="false">I78-F78</f>
        <v>0</v>
      </c>
      <c r="K78" s="399"/>
      <c r="AMJ78" s="0"/>
    </row>
    <row r="79" s="301" customFormat="true" ht="13.8" hidden="false" customHeight="false" outlineLevel="0" collapsed="false">
      <c r="A79" s="512" t="n">
        <v>78</v>
      </c>
      <c r="B79" s="376" t="s">
        <v>396</v>
      </c>
      <c r="C79" s="314" t="n">
        <v>1</v>
      </c>
      <c r="D79" s="529" t="n">
        <v>0</v>
      </c>
      <c r="E79" s="529" t="n">
        <v>0</v>
      </c>
      <c r="F79" s="316" t="n">
        <f aca="false">SUM(C79:C81)+SUM(D79:D81)*2+SUM(E79:E81)</f>
        <v>3</v>
      </c>
      <c r="G79" s="395" t="n">
        <v>2</v>
      </c>
      <c r="H79" s="318" t="str">
        <f aca="false">'Lista braci'!D85</f>
        <v>Szwałek Adam i Katarzyna</v>
      </c>
      <c r="I79" s="103" t="n">
        <v>2</v>
      </c>
      <c r="J79" s="574" t="n">
        <f aca="false">I79-F79</f>
        <v>-1</v>
      </c>
      <c r="K79" s="396" t="str">
        <f aca="false">'Lista braci'!B85</f>
        <v>Lublin Poczekajka 7</v>
      </c>
      <c r="AMJ79" s="0"/>
    </row>
    <row r="80" s="301" customFormat="true" ht="13.8" hidden="false" customHeight="false" outlineLevel="0" collapsed="false">
      <c r="A80" s="512" t="n">
        <v>79</v>
      </c>
      <c r="B80" s="378"/>
      <c r="C80" s="334" t="n">
        <v>1</v>
      </c>
      <c r="D80" s="560" t="n">
        <v>0</v>
      </c>
      <c r="E80" s="560" t="n">
        <v>0</v>
      </c>
      <c r="F80" s="316"/>
      <c r="G80" s="381" t="n">
        <v>0</v>
      </c>
      <c r="H80" s="337"/>
      <c r="I80" s="14" t="n">
        <v>0</v>
      </c>
      <c r="J80" s="579" t="n">
        <f aca="false">I80-F80</f>
        <v>0</v>
      </c>
      <c r="K80" s="568"/>
      <c r="AMJ80" s="0"/>
    </row>
    <row r="81" s="301" customFormat="true" ht="13.8" hidden="false" customHeight="false" outlineLevel="0" collapsed="false">
      <c r="A81" s="512" t="n">
        <v>80</v>
      </c>
      <c r="B81" s="380"/>
      <c r="C81" s="322" t="n">
        <v>1</v>
      </c>
      <c r="D81" s="534" t="n">
        <v>0</v>
      </c>
      <c r="E81" s="534" t="n">
        <v>0</v>
      </c>
      <c r="F81" s="316"/>
      <c r="G81" s="324" t="n">
        <v>0</v>
      </c>
      <c r="H81" s="382"/>
      <c r="I81" s="34" t="n">
        <v>0</v>
      </c>
      <c r="J81" s="575" t="n">
        <f aca="false">I81-F81</f>
        <v>0</v>
      </c>
      <c r="K81" s="399"/>
      <c r="AMJ81" s="0"/>
    </row>
    <row r="82" s="301" customFormat="true" ht="13.8" hidden="false" customHeight="false" outlineLevel="0" collapsed="false">
      <c r="A82" s="512" t="n">
        <v>81</v>
      </c>
      <c r="B82" s="376" t="s">
        <v>397</v>
      </c>
      <c r="C82" s="314" t="n">
        <v>1</v>
      </c>
      <c r="D82" s="529" t="n">
        <v>0</v>
      </c>
      <c r="E82" s="529" t="n">
        <v>0</v>
      </c>
      <c r="F82" s="316" t="n">
        <f aca="false">SUM(C82:C84)+SUM(D82:D84)*2+SUM(E82:E84)</f>
        <v>3</v>
      </c>
      <c r="G82" s="395" t="n">
        <v>2</v>
      </c>
      <c r="H82" s="318" t="str">
        <f aca="false">'Lista braci'!D78</f>
        <v>Dziduch Mateusz i Martyna</v>
      </c>
      <c r="I82" s="103" t="n">
        <v>2</v>
      </c>
      <c r="J82" s="574" t="n">
        <f aca="false">I82-F82</f>
        <v>-1</v>
      </c>
      <c r="K82" s="396" t="str">
        <f aca="false">'Lista braci'!B78</f>
        <v>Lublin Poczekajka 6</v>
      </c>
      <c r="AMJ82" s="0"/>
    </row>
    <row r="83" s="301" customFormat="true" ht="13.8" hidden="false" customHeight="false" outlineLevel="0" collapsed="false">
      <c r="A83" s="512" t="n">
        <v>82</v>
      </c>
      <c r="B83" s="378"/>
      <c r="C83" s="334" t="n">
        <v>1</v>
      </c>
      <c r="D83" s="560" t="n">
        <v>0</v>
      </c>
      <c r="E83" s="560" t="n">
        <v>0</v>
      </c>
      <c r="F83" s="316"/>
      <c r="G83" s="381" t="n">
        <v>0</v>
      </c>
      <c r="H83" s="337"/>
      <c r="I83" s="14" t="n">
        <v>0</v>
      </c>
      <c r="J83" s="579" t="n">
        <f aca="false">I83-F83</f>
        <v>0</v>
      </c>
      <c r="K83" s="568"/>
      <c r="AMJ83" s="0"/>
    </row>
    <row r="84" s="301" customFormat="true" ht="13.8" hidden="false" customHeight="false" outlineLevel="0" collapsed="false">
      <c r="A84" s="512" t="n">
        <v>83</v>
      </c>
      <c r="B84" s="380"/>
      <c r="C84" s="322" t="n">
        <v>1</v>
      </c>
      <c r="D84" s="534" t="n">
        <v>0</v>
      </c>
      <c r="E84" s="534" t="n">
        <v>0</v>
      </c>
      <c r="F84" s="316"/>
      <c r="G84" s="401" t="n">
        <v>0</v>
      </c>
      <c r="H84" s="572"/>
      <c r="I84" s="34" t="n">
        <v>0</v>
      </c>
      <c r="J84" s="575" t="n">
        <f aca="false">I84-F84</f>
        <v>0</v>
      </c>
      <c r="K84" s="399"/>
      <c r="AMJ84" s="0"/>
    </row>
    <row r="85" s="301" customFormat="true" ht="13.8" hidden="false" customHeight="false" outlineLevel="0" collapsed="false">
      <c r="A85" s="512" t="n">
        <v>84</v>
      </c>
      <c r="B85" s="376" t="s">
        <v>398</v>
      </c>
      <c r="C85" s="314" t="n">
        <v>1</v>
      </c>
      <c r="D85" s="529" t="n">
        <v>0</v>
      </c>
      <c r="E85" s="529" t="n">
        <v>0</v>
      </c>
      <c r="F85" s="316" t="n">
        <f aca="false">SUM(C85:C86)+SUM(D85:D86)*2+SUM(E85:E86)</f>
        <v>3</v>
      </c>
      <c r="G85" s="395" t="n">
        <v>2</v>
      </c>
      <c r="H85" s="318" t="str">
        <f aca="false">'Lista braci'!D147</f>
        <v>Pluta Marek i Agnieszka</v>
      </c>
      <c r="I85" s="103" t="n">
        <v>2</v>
      </c>
      <c r="J85" s="574" t="n">
        <f aca="false">I85-F85</f>
        <v>-1</v>
      </c>
      <c r="K85" s="396" t="str">
        <f aca="false">'Lista braci'!B147</f>
        <v>Łęczna 1</v>
      </c>
      <c r="AMJ85" s="0"/>
    </row>
    <row r="86" s="301" customFormat="true" ht="13.8" hidden="false" customHeight="false" outlineLevel="0" collapsed="false">
      <c r="A86" s="512" t="n">
        <v>85</v>
      </c>
      <c r="B86" s="380"/>
      <c r="C86" s="342" t="n">
        <v>0</v>
      </c>
      <c r="D86" s="343" t="n">
        <v>1</v>
      </c>
      <c r="E86" s="534" t="n">
        <v>0</v>
      </c>
      <c r="F86" s="316"/>
      <c r="G86" s="324" t="n">
        <v>0</v>
      </c>
      <c r="H86" s="572"/>
      <c r="I86" s="225" t="n">
        <v>0</v>
      </c>
      <c r="J86" s="575" t="n">
        <f aca="false">I86-F86</f>
        <v>0</v>
      </c>
      <c r="K86" s="399"/>
      <c r="AMJ86" s="0"/>
    </row>
    <row r="87" s="301" customFormat="true" ht="13.8" hidden="false" customHeight="false" outlineLevel="0" collapsed="false">
      <c r="A87" s="512" t="n">
        <v>86</v>
      </c>
      <c r="B87" s="376" t="s">
        <v>399</v>
      </c>
      <c r="C87" s="314" t="n">
        <v>1</v>
      </c>
      <c r="D87" s="529" t="n">
        <v>0</v>
      </c>
      <c r="E87" s="529" t="n">
        <v>0</v>
      </c>
      <c r="F87" s="316" t="n">
        <f aca="false">SUM(C87:C89)+SUM(D87:D89)*2+SUM(E87:E89)</f>
        <v>4</v>
      </c>
      <c r="G87" s="395" t="n">
        <v>2</v>
      </c>
      <c r="H87" s="318" t="str">
        <f aca="false">'Lista braci'!D148</f>
        <v>Raczkowski Janusz i Irena</v>
      </c>
      <c r="I87" s="103" t="n">
        <v>2</v>
      </c>
      <c r="J87" s="574" t="n">
        <f aca="false">I87-F87</f>
        <v>-2</v>
      </c>
      <c r="K87" s="396" t="str">
        <f aca="false">'Lista braci'!B148</f>
        <v>Łęczna 1</v>
      </c>
      <c r="AMJ87" s="0"/>
    </row>
    <row r="88" s="301" customFormat="true" ht="13.8" hidden="false" customHeight="false" outlineLevel="0" collapsed="false">
      <c r="A88" s="512" t="n">
        <v>87</v>
      </c>
      <c r="B88" s="378"/>
      <c r="C88" s="334" t="n">
        <v>1</v>
      </c>
      <c r="D88" s="560" t="n">
        <v>0</v>
      </c>
      <c r="E88" s="560" t="n">
        <v>0</v>
      </c>
      <c r="F88" s="316"/>
      <c r="G88" s="330" t="n">
        <v>0</v>
      </c>
      <c r="H88" s="359"/>
      <c r="I88" s="19" t="n">
        <v>0</v>
      </c>
      <c r="J88" s="579" t="n">
        <f aca="false">I88-F88</f>
        <v>0</v>
      </c>
      <c r="K88" s="568"/>
      <c r="AMJ88" s="0"/>
    </row>
    <row r="89" s="301" customFormat="true" ht="13.8" hidden="false" customHeight="false" outlineLevel="0" collapsed="false">
      <c r="A89" s="512" t="n">
        <v>88</v>
      </c>
      <c r="B89" s="380"/>
      <c r="C89" s="342" t="n">
        <v>0</v>
      </c>
      <c r="D89" s="322" t="n">
        <v>1</v>
      </c>
      <c r="E89" s="534" t="n">
        <v>0</v>
      </c>
      <c r="F89" s="316"/>
      <c r="G89" s="401" t="n">
        <v>0</v>
      </c>
      <c r="H89" s="572"/>
      <c r="I89" s="225" t="n">
        <v>0</v>
      </c>
      <c r="J89" s="575" t="n">
        <f aca="false">I89-F89</f>
        <v>0</v>
      </c>
      <c r="K89" s="399"/>
      <c r="AMJ89" s="0"/>
    </row>
    <row r="90" s="301" customFormat="true" ht="13.8" hidden="false" customHeight="false" outlineLevel="0" collapsed="false">
      <c r="A90" s="512" t="n">
        <v>89</v>
      </c>
      <c r="B90" s="376" t="s">
        <v>400</v>
      </c>
      <c r="C90" s="314" t="n">
        <v>1</v>
      </c>
      <c r="D90" s="529" t="n">
        <v>0</v>
      </c>
      <c r="E90" s="529" t="n">
        <v>0</v>
      </c>
      <c r="F90" s="316" t="n">
        <f aca="false">SUM(C90:C92)+SUM(D90:D92)*2+SUM(E90:E92)</f>
        <v>4</v>
      </c>
      <c r="G90" s="395" t="n">
        <v>2</v>
      </c>
      <c r="H90" s="318" t="str">
        <f aca="false">'Lista braci'!D149</f>
        <v>Kędzierski Krysztof i Elżbieta</v>
      </c>
      <c r="I90" s="103" t="n">
        <v>2</v>
      </c>
      <c r="J90" s="574" t="n">
        <f aca="false">I90-F90</f>
        <v>-2</v>
      </c>
      <c r="K90" s="396" t="str">
        <f aca="false">'Lista braci'!B149</f>
        <v>Łęczna 1</v>
      </c>
      <c r="AMJ90" s="0"/>
    </row>
    <row r="91" s="301" customFormat="true" ht="13.8" hidden="false" customHeight="false" outlineLevel="0" collapsed="false">
      <c r="A91" s="512" t="n">
        <v>90</v>
      </c>
      <c r="B91" s="378"/>
      <c r="C91" s="334" t="n">
        <v>1</v>
      </c>
      <c r="D91" s="560" t="n">
        <v>0</v>
      </c>
      <c r="E91" s="580" t="n">
        <v>0</v>
      </c>
      <c r="F91" s="316"/>
      <c r="G91" s="330" t="n">
        <v>0</v>
      </c>
      <c r="H91" s="337"/>
      <c r="I91" s="19" t="n">
        <v>0</v>
      </c>
      <c r="J91" s="579" t="n">
        <f aca="false">I91-F91</f>
        <v>0</v>
      </c>
      <c r="K91" s="568"/>
      <c r="AMJ91" s="0"/>
    </row>
    <row r="92" s="301" customFormat="true" ht="13.8" hidden="false" customHeight="false" outlineLevel="0" collapsed="false">
      <c r="A92" s="512" t="n">
        <v>91</v>
      </c>
      <c r="B92" s="380"/>
      <c r="C92" s="342" t="n">
        <v>0</v>
      </c>
      <c r="D92" s="322" t="n">
        <v>1</v>
      </c>
      <c r="E92" s="534" t="n">
        <v>0</v>
      </c>
      <c r="F92" s="316"/>
      <c r="G92" s="401" t="n">
        <v>0</v>
      </c>
      <c r="H92" s="382"/>
      <c r="I92" s="225" t="n">
        <v>0</v>
      </c>
      <c r="J92" s="575" t="n">
        <f aca="false">I92-F92</f>
        <v>0</v>
      </c>
      <c r="K92" s="399"/>
      <c r="AMJ92" s="0"/>
    </row>
    <row r="93" s="301" customFormat="true" ht="13.8" hidden="false" customHeight="false" outlineLevel="0" collapsed="false">
      <c r="A93" s="512" t="n">
        <v>92</v>
      </c>
      <c r="B93" s="376" t="s">
        <v>401</v>
      </c>
      <c r="C93" s="314" t="n">
        <v>1</v>
      </c>
      <c r="D93" s="529" t="n">
        <v>0</v>
      </c>
      <c r="E93" s="529" t="n">
        <v>0</v>
      </c>
      <c r="F93" s="316" t="n">
        <f aca="false">SUM(C93:C96)+SUM(D93:D96)*2+SUM(E93:E96)</f>
        <v>4</v>
      </c>
      <c r="G93" s="364" t="n">
        <v>1</v>
      </c>
      <c r="H93" s="566" t="str">
        <f aca="false">'Lista braci'!D82</f>
        <v>Wójtowicz Magda</v>
      </c>
      <c r="I93" s="514" t="n">
        <v>1</v>
      </c>
      <c r="J93" s="581" t="n">
        <f aca="false">I93-F93</f>
        <v>-3</v>
      </c>
      <c r="K93" s="567" t="str">
        <f aca="false">'Lista braci'!B82</f>
        <v>Lublin Poczekajka 6</v>
      </c>
      <c r="AMJ93" s="0"/>
    </row>
    <row r="94" s="301" customFormat="true" ht="13.8" hidden="false" customHeight="false" outlineLevel="0" collapsed="false">
      <c r="A94" s="512" t="n">
        <v>93</v>
      </c>
      <c r="B94" s="378"/>
      <c r="C94" s="334" t="n">
        <v>1</v>
      </c>
      <c r="D94" s="560" t="n">
        <v>0</v>
      </c>
      <c r="E94" s="560" t="n">
        <v>0</v>
      </c>
      <c r="F94" s="316"/>
      <c r="G94" s="582" t="n">
        <v>1</v>
      </c>
      <c r="H94" s="337" t="str">
        <f aca="false">'Lista braci'!D86</f>
        <v>Sanko Marina</v>
      </c>
      <c r="I94" s="14" t="n">
        <v>1</v>
      </c>
      <c r="J94" s="579" t="n">
        <f aca="false">I94-F94</f>
        <v>1</v>
      </c>
      <c r="K94" s="583" t="str">
        <f aca="false">'Lista braci'!B86</f>
        <v>Lublin Poczekajka 7</v>
      </c>
      <c r="AMJ94" s="0"/>
    </row>
    <row r="95" s="301" customFormat="true" ht="13.8" hidden="false" customHeight="false" outlineLevel="0" collapsed="false">
      <c r="A95" s="512" t="n">
        <v>94</v>
      </c>
      <c r="B95" s="378"/>
      <c r="C95" s="334" t="n">
        <v>1</v>
      </c>
      <c r="D95" s="560" t="n">
        <v>0</v>
      </c>
      <c r="E95" s="560" t="n">
        <v>0</v>
      </c>
      <c r="F95" s="316"/>
      <c r="G95" s="498" t="n">
        <v>1</v>
      </c>
      <c r="H95" s="359" t="str">
        <f aca="false">'Lista braci'!D88</f>
        <v>Ścisło Anna</v>
      </c>
      <c r="I95" s="14" t="n">
        <v>1</v>
      </c>
      <c r="J95" s="579" t="n">
        <f aca="false">I95-F95</f>
        <v>1</v>
      </c>
      <c r="K95" s="584" t="str">
        <f aca="false">'Lista braci'!B88</f>
        <v>Lublin Poczekajka 7</v>
      </c>
      <c r="AMJ95" s="0"/>
    </row>
    <row r="96" s="301" customFormat="true" ht="13.8" hidden="false" customHeight="false" outlineLevel="0" collapsed="false">
      <c r="A96" s="512" t="n">
        <v>95</v>
      </c>
      <c r="B96" s="380"/>
      <c r="C96" s="322" t="n">
        <v>1</v>
      </c>
      <c r="D96" s="534" t="n">
        <v>0</v>
      </c>
      <c r="E96" s="534" t="n">
        <v>0</v>
      </c>
      <c r="F96" s="316"/>
      <c r="G96" s="585" t="n">
        <v>0</v>
      </c>
      <c r="H96" s="586"/>
      <c r="I96" s="34" t="n">
        <v>0</v>
      </c>
      <c r="J96" s="575" t="n">
        <f aca="false">I96-F96</f>
        <v>0</v>
      </c>
      <c r="K96" s="327"/>
      <c r="AMJ96" s="0"/>
    </row>
    <row r="97" s="301" customFormat="true" ht="13.8" hidden="false" customHeight="false" outlineLevel="0" collapsed="false">
      <c r="A97" s="512" t="n">
        <v>96</v>
      </c>
      <c r="B97" s="371" t="s">
        <v>402</v>
      </c>
      <c r="C97" s="314" t="n">
        <v>1</v>
      </c>
      <c r="D97" s="529" t="n">
        <v>0</v>
      </c>
      <c r="E97" s="529" t="n">
        <v>0</v>
      </c>
      <c r="F97" s="316" t="n">
        <f aca="false">SUM(C97:C99)+SUM(D97:D99)*2+SUM(E97:E99)</f>
        <v>4</v>
      </c>
      <c r="G97" s="395" t="n">
        <v>2</v>
      </c>
      <c r="H97" s="318" t="str">
        <f aca="false">'Lista braci'!D50</f>
        <v>Podłuski Jarosław i Iwona</v>
      </c>
      <c r="I97" s="103" t="n">
        <v>2</v>
      </c>
      <c r="J97" s="574" t="n">
        <f aca="false">I97-F97</f>
        <v>-2</v>
      </c>
      <c r="K97" s="396" t="str">
        <f aca="false">'Lista braci'!B50</f>
        <v>Lublin Poczekajka 2</v>
      </c>
      <c r="AMJ97" s="0"/>
    </row>
    <row r="98" s="301" customFormat="true" ht="13.8" hidden="false" customHeight="false" outlineLevel="0" collapsed="false">
      <c r="A98" s="512" t="n">
        <v>97</v>
      </c>
      <c r="B98" s="373"/>
      <c r="C98" s="334" t="n">
        <v>1</v>
      </c>
      <c r="D98" s="560" t="n">
        <v>0</v>
      </c>
      <c r="E98" s="560" t="n">
        <v>0</v>
      </c>
      <c r="F98" s="316"/>
      <c r="G98" s="330" t="n">
        <v>0</v>
      </c>
      <c r="H98" s="337"/>
      <c r="I98" s="14" t="n">
        <v>0</v>
      </c>
      <c r="J98" s="579" t="n">
        <f aca="false">I98-F98</f>
        <v>0</v>
      </c>
      <c r="K98" s="568"/>
      <c r="AMJ98" s="0"/>
    </row>
    <row r="99" s="301" customFormat="true" ht="13.8" hidden="false" customHeight="false" outlineLevel="0" collapsed="false">
      <c r="A99" s="512" t="n">
        <v>98</v>
      </c>
      <c r="B99" s="375"/>
      <c r="C99" s="342" t="n">
        <v>0</v>
      </c>
      <c r="D99" s="322" t="n">
        <v>1</v>
      </c>
      <c r="E99" s="534" t="n">
        <v>0</v>
      </c>
      <c r="F99" s="316"/>
      <c r="G99" s="401" t="n">
        <v>0</v>
      </c>
      <c r="H99" s="382"/>
      <c r="I99" s="34" t="n">
        <v>0</v>
      </c>
      <c r="J99" s="575" t="n">
        <f aca="false">I99-F99</f>
        <v>0</v>
      </c>
      <c r="K99" s="399"/>
      <c r="AMJ99" s="0"/>
    </row>
    <row r="100" s="301" customFormat="true" ht="13.8" hidden="false" customHeight="false" outlineLevel="0" collapsed="false">
      <c r="A100" s="512" t="n">
        <v>99</v>
      </c>
      <c r="B100" s="376" t="s">
        <v>403</v>
      </c>
      <c r="C100" s="314" t="n">
        <v>1</v>
      </c>
      <c r="D100" s="529" t="n">
        <v>0</v>
      </c>
      <c r="E100" s="529" t="n">
        <v>0</v>
      </c>
      <c r="F100" s="316" t="n">
        <f aca="false">SUM(C100:C102)+SUM(D100:D102)*2+SUM(E100:E102)</f>
        <v>4</v>
      </c>
      <c r="G100" s="395" t="n">
        <v>2</v>
      </c>
      <c r="H100" s="318" t="str">
        <f aca="false">'Lista braci'!D47</f>
        <v>Hołowiecki Stanisław i Beata</v>
      </c>
      <c r="I100" s="103" t="n">
        <v>2</v>
      </c>
      <c r="J100" s="574" t="n">
        <f aca="false">I100-F100</f>
        <v>-2</v>
      </c>
      <c r="K100" s="396" t="str">
        <f aca="false">'Lista braci'!B47</f>
        <v>Lublin Poczekajka 2</v>
      </c>
      <c r="AMJ100" s="0"/>
    </row>
    <row r="101" s="301" customFormat="true" ht="13.8" hidden="false" customHeight="false" outlineLevel="0" collapsed="false">
      <c r="A101" s="512" t="n">
        <v>100</v>
      </c>
      <c r="B101" s="378"/>
      <c r="C101" s="334" t="n">
        <v>1</v>
      </c>
      <c r="D101" s="560" t="n">
        <v>0</v>
      </c>
      <c r="E101" s="560" t="n">
        <v>0</v>
      </c>
      <c r="F101" s="316"/>
      <c r="G101" s="330" t="n">
        <v>0</v>
      </c>
      <c r="H101" s="359"/>
      <c r="I101" s="19" t="n">
        <v>0</v>
      </c>
      <c r="J101" s="579" t="n">
        <f aca="false">I101-F101</f>
        <v>0</v>
      </c>
      <c r="K101" s="568"/>
      <c r="AMJ101" s="0"/>
    </row>
    <row r="102" s="301" customFormat="true" ht="13.8" hidden="false" customHeight="false" outlineLevel="0" collapsed="false">
      <c r="A102" s="512" t="n">
        <v>101</v>
      </c>
      <c r="B102" s="380"/>
      <c r="C102" s="342" t="n">
        <v>0</v>
      </c>
      <c r="D102" s="322" t="n">
        <v>1</v>
      </c>
      <c r="E102" s="534" t="n">
        <v>0</v>
      </c>
      <c r="F102" s="316"/>
      <c r="G102" s="401" t="n">
        <v>0</v>
      </c>
      <c r="H102" s="572"/>
      <c r="I102" s="225" t="n">
        <v>0</v>
      </c>
      <c r="J102" s="575" t="n">
        <f aca="false">I102-F102</f>
        <v>0</v>
      </c>
      <c r="K102" s="399"/>
      <c r="AMJ102" s="0"/>
    </row>
    <row r="103" s="301" customFormat="true" ht="13.8" hidden="false" customHeight="false" outlineLevel="0" collapsed="false">
      <c r="A103" s="512" t="n">
        <v>102</v>
      </c>
      <c r="B103" s="376" t="s">
        <v>404</v>
      </c>
      <c r="C103" s="576" t="n">
        <v>1</v>
      </c>
      <c r="D103" s="577" t="n">
        <v>0</v>
      </c>
      <c r="E103" s="577" t="n">
        <v>0</v>
      </c>
      <c r="F103" s="316" t="n">
        <f aca="false">SUM(C103:C105)+SUM(D103:D105)*2+SUM(E103:E105)</f>
        <v>4</v>
      </c>
      <c r="G103" s="395" t="n">
        <v>2</v>
      </c>
      <c r="H103" s="318" t="str">
        <f aca="false">'Lista braci'!D41</f>
        <v>Łupina Tomasz i Dorota</v>
      </c>
      <c r="I103" s="103" t="n">
        <v>2</v>
      </c>
      <c r="J103" s="574" t="n">
        <f aca="false">I103-F103</f>
        <v>-2</v>
      </c>
      <c r="K103" s="396" t="str">
        <f aca="false">'Lista braci'!B41</f>
        <v>Lublin Poczekajka 1</v>
      </c>
      <c r="AMJ103" s="0"/>
    </row>
    <row r="104" s="301" customFormat="true" ht="13.8" hidden="false" customHeight="false" outlineLevel="0" collapsed="false">
      <c r="A104" s="512" t="n">
        <v>103</v>
      </c>
      <c r="B104" s="378"/>
      <c r="C104" s="334" t="n">
        <v>1</v>
      </c>
      <c r="D104" s="560" t="n">
        <v>0</v>
      </c>
      <c r="E104" s="560" t="n">
        <v>0</v>
      </c>
      <c r="F104" s="316"/>
      <c r="G104" s="381" t="n">
        <v>0</v>
      </c>
      <c r="H104" s="337"/>
      <c r="I104" s="14" t="n">
        <v>0</v>
      </c>
      <c r="J104" s="579" t="n">
        <f aca="false">I104-F104</f>
        <v>0</v>
      </c>
      <c r="K104" s="568"/>
      <c r="AMJ104" s="0"/>
    </row>
    <row r="105" s="301" customFormat="true" ht="13.8" hidden="false" customHeight="false" outlineLevel="0" collapsed="false">
      <c r="A105" s="512" t="n">
        <v>104</v>
      </c>
      <c r="B105" s="380"/>
      <c r="C105" s="342" t="n">
        <v>0</v>
      </c>
      <c r="D105" s="322" t="n">
        <v>1</v>
      </c>
      <c r="E105" s="534" t="n">
        <v>0</v>
      </c>
      <c r="F105" s="316"/>
      <c r="G105" s="401" t="n">
        <v>0</v>
      </c>
      <c r="H105" s="572"/>
      <c r="I105" s="225" t="n">
        <v>0</v>
      </c>
      <c r="J105" s="575" t="n">
        <f aca="false">I105-F105</f>
        <v>0</v>
      </c>
      <c r="K105" s="399"/>
      <c r="AMJ105" s="0"/>
    </row>
    <row r="106" s="301" customFormat="true" ht="13.8" hidden="false" customHeight="false" outlineLevel="0" collapsed="false">
      <c r="A106" s="512" t="n">
        <v>105</v>
      </c>
      <c r="B106" s="376" t="s">
        <v>405</v>
      </c>
      <c r="C106" s="314" t="n">
        <v>1</v>
      </c>
      <c r="D106" s="529" t="n">
        <v>0</v>
      </c>
      <c r="E106" s="529" t="n">
        <v>0</v>
      </c>
      <c r="F106" s="316" t="n">
        <f aca="false">SUM(C106:C107)+SUM(D106:D107)*2+SUM(E106:E107)</f>
        <v>2</v>
      </c>
      <c r="G106" s="395" t="n">
        <v>2</v>
      </c>
      <c r="H106" s="318" t="str">
        <f aca="false">'Lista braci'!D43</f>
        <v>Pietryga Jerzy i Genowefa</v>
      </c>
      <c r="I106" s="103" t="n">
        <v>2</v>
      </c>
      <c r="J106" s="574" t="n">
        <f aca="false">I106-F106</f>
        <v>0</v>
      </c>
      <c r="K106" s="396" t="str">
        <f aca="false">'Lista braci'!B43</f>
        <v>Lublin Poczekajka 1</v>
      </c>
      <c r="AMJ106" s="0"/>
    </row>
    <row r="107" s="301" customFormat="true" ht="13.8" hidden="false" customHeight="false" outlineLevel="0" collapsed="false">
      <c r="A107" s="512" t="n">
        <v>106</v>
      </c>
      <c r="B107" s="380"/>
      <c r="C107" s="322" t="n">
        <v>1</v>
      </c>
      <c r="D107" s="534" t="n">
        <v>0</v>
      </c>
      <c r="E107" s="534" t="n">
        <v>0</v>
      </c>
      <c r="F107" s="316"/>
      <c r="G107" s="324" t="n">
        <v>0</v>
      </c>
      <c r="H107" s="382"/>
      <c r="I107" s="34" t="n">
        <v>0</v>
      </c>
      <c r="J107" s="575" t="n">
        <f aca="false">I107-F107</f>
        <v>0</v>
      </c>
      <c r="K107" s="399"/>
      <c r="AMJ107" s="0"/>
    </row>
    <row r="108" s="301" customFormat="true" ht="13.8" hidden="false" customHeight="false" outlineLevel="0" collapsed="false">
      <c r="A108" s="512" t="n">
        <v>107</v>
      </c>
      <c r="B108" s="376" t="s">
        <v>406</v>
      </c>
      <c r="C108" s="314" t="n">
        <v>1</v>
      </c>
      <c r="D108" s="529" t="n">
        <v>0</v>
      </c>
      <c r="E108" s="529" t="n">
        <v>0</v>
      </c>
      <c r="F108" s="316" t="n">
        <f aca="false">SUM(C108:C109)+SUM(D108:D109)*2+SUM(E108:E109)</f>
        <v>2</v>
      </c>
      <c r="G108" s="395" t="n">
        <v>2</v>
      </c>
      <c r="H108" s="318" t="str">
        <f aca="false">'Lista braci'!D93</f>
        <v>Mazur Przemysław i Anna</v>
      </c>
      <c r="I108" s="103" t="n">
        <v>2</v>
      </c>
      <c r="J108" s="574" t="n">
        <f aca="false">I108-F108</f>
        <v>0</v>
      </c>
      <c r="K108" s="396" t="str">
        <f aca="false">'Lista braci'!B93</f>
        <v>Lublin Poczekajka 8</v>
      </c>
      <c r="AMJ108" s="0"/>
    </row>
    <row r="109" s="301" customFormat="true" ht="13.8" hidden="false" customHeight="false" outlineLevel="0" collapsed="false">
      <c r="A109" s="512" t="n">
        <v>108</v>
      </c>
      <c r="B109" s="380"/>
      <c r="C109" s="322" t="n">
        <v>1</v>
      </c>
      <c r="D109" s="534" t="n">
        <v>0</v>
      </c>
      <c r="E109" s="534" t="n">
        <v>0</v>
      </c>
      <c r="F109" s="316"/>
      <c r="G109" s="324"/>
      <c r="H109" s="587"/>
      <c r="I109" s="34"/>
      <c r="J109" s="575" t="n">
        <f aca="false">I109-F109</f>
        <v>0</v>
      </c>
      <c r="K109" s="588"/>
      <c r="AMJ109" s="0"/>
    </row>
    <row r="110" s="301" customFormat="true" ht="13.8" hidden="false" customHeight="false" outlineLevel="0" collapsed="false">
      <c r="A110" s="512" t="n">
        <v>109</v>
      </c>
      <c r="B110" s="376" t="s">
        <v>407</v>
      </c>
      <c r="C110" s="576" t="n">
        <v>1</v>
      </c>
      <c r="D110" s="577" t="n">
        <v>0</v>
      </c>
      <c r="E110" s="577" t="n">
        <v>0</v>
      </c>
      <c r="F110" s="316" t="n">
        <f aca="false">SUM(C110:C112)+SUM(D110:D112)*2+SUM(E110:E112)</f>
        <v>4</v>
      </c>
      <c r="G110" s="487" t="n">
        <v>1</v>
      </c>
      <c r="H110" s="318" t="str">
        <f aca="false">'Lista braci'!D49</f>
        <v>Dąbrowski Piotr</v>
      </c>
      <c r="I110" s="103" t="n">
        <v>1</v>
      </c>
      <c r="J110" s="574" t="n">
        <f aca="false">I110-F110</f>
        <v>-3</v>
      </c>
      <c r="K110" s="396" t="str">
        <f aca="false">'Lista braci'!B49</f>
        <v>Lublin Poczekajka 2</v>
      </c>
      <c r="AMJ110" s="0"/>
    </row>
    <row r="111" s="301" customFormat="true" ht="13.8" hidden="false" customHeight="false" outlineLevel="0" collapsed="false">
      <c r="A111" s="512" t="n">
        <v>110</v>
      </c>
      <c r="B111" s="378"/>
      <c r="C111" s="334" t="n">
        <v>1</v>
      </c>
      <c r="D111" s="560" t="n">
        <v>0</v>
      </c>
      <c r="E111" s="560" t="n">
        <v>0</v>
      </c>
      <c r="F111" s="316"/>
      <c r="G111" s="589" t="n">
        <v>0</v>
      </c>
      <c r="H111" s="337"/>
      <c r="I111" s="14" t="n">
        <v>0</v>
      </c>
      <c r="J111" s="579" t="n">
        <f aca="false">I111-F111</f>
        <v>0</v>
      </c>
      <c r="K111" s="568"/>
      <c r="AMJ111" s="0"/>
    </row>
    <row r="112" s="301" customFormat="true" ht="13.8" hidden="false" customHeight="false" outlineLevel="0" collapsed="false">
      <c r="A112" s="512" t="n">
        <v>111</v>
      </c>
      <c r="B112" s="380"/>
      <c r="C112" s="342" t="n">
        <v>0</v>
      </c>
      <c r="D112" s="322" t="n">
        <v>1</v>
      </c>
      <c r="E112" s="534" t="n">
        <v>0</v>
      </c>
      <c r="F112" s="316"/>
      <c r="G112" s="590" t="n">
        <v>1</v>
      </c>
      <c r="H112" s="337" t="str">
        <f aca="false">'Lista braci'!D81</f>
        <v>Michalski Marek</v>
      </c>
      <c r="I112" s="225" t="n">
        <v>1</v>
      </c>
      <c r="J112" s="591" t="n">
        <f aca="false">I112-F112</f>
        <v>1</v>
      </c>
      <c r="K112" s="568" t="str">
        <f aca="false">'Lista braci'!B81</f>
        <v>Lublin Poczekajka 6</v>
      </c>
      <c r="AMJ112" s="0"/>
    </row>
    <row r="113" s="301" customFormat="true" ht="13.8" hidden="false" customHeight="false" outlineLevel="0" collapsed="false">
      <c r="A113" s="512" t="n">
        <v>112</v>
      </c>
      <c r="B113" s="376" t="s">
        <v>408</v>
      </c>
      <c r="C113" s="576" t="n">
        <v>1</v>
      </c>
      <c r="D113" s="577" t="n">
        <v>0</v>
      </c>
      <c r="E113" s="577" t="n">
        <v>0</v>
      </c>
      <c r="F113" s="316" t="n">
        <f aca="false">SUM(C113:C115)+SUM(D113:D115)*2+SUM(E113:E115)</f>
        <v>4</v>
      </c>
      <c r="G113" s="364" t="n">
        <v>1</v>
      </c>
      <c r="H113" s="318" t="str">
        <f aca="false">'Lista braci'!D150</f>
        <v>Romaniuk Barbara</v>
      </c>
      <c r="I113" s="103" t="n">
        <v>1</v>
      </c>
      <c r="J113" s="574" t="n">
        <f aca="false">I113-F113</f>
        <v>-3</v>
      </c>
      <c r="K113" s="396" t="str">
        <f aca="false">'Lista braci'!B150</f>
        <v>Łęczna 1</v>
      </c>
      <c r="AMJ113" s="0"/>
    </row>
    <row r="114" s="301" customFormat="true" ht="13.8" hidden="false" customHeight="false" outlineLevel="0" collapsed="false">
      <c r="A114" s="512" t="n">
        <v>113</v>
      </c>
      <c r="B114" s="378"/>
      <c r="C114" s="334" t="n">
        <v>1</v>
      </c>
      <c r="D114" s="560" t="n">
        <v>0</v>
      </c>
      <c r="E114" s="560" t="n">
        <v>0</v>
      </c>
      <c r="F114" s="316"/>
      <c r="G114" s="582" t="n">
        <v>1</v>
      </c>
      <c r="H114" s="359" t="str">
        <f aca="false">'Lista braci'!D151</f>
        <v>Kramek Maria</v>
      </c>
      <c r="I114" s="19" t="n">
        <v>1</v>
      </c>
      <c r="J114" s="579" t="n">
        <f aca="false">I114-F114</f>
        <v>1</v>
      </c>
      <c r="K114" s="568" t="str">
        <f aca="false">'Lista braci'!B151</f>
        <v>Łęczna 1</v>
      </c>
      <c r="AMJ114" s="0"/>
    </row>
    <row r="115" s="301" customFormat="true" ht="13.8" hidden="false" customHeight="false" outlineLevel="0" collapsed="false">
      <c r="A115" s="512" t="n">
        <v>114</v>
      </c>
      <c r="B115" s="380"/>
      <c r="C115" s="342" t="n">
        <v>0</v>
      </c>
      <c r="D115" s="322" t="n">
        <v>1</v>
      </c>
      <c r="E115" s="534" t="n">
        <v>0</v>
      </c>
      <c r="F115" s="316"/>
      <c r="G115" s="585" t="n">
        <v>1</v>
      </c>
      <c r="H115" s="572" t="str">
        <f aca="false">'Lista braci'!D152</f>
        <v>Świecak Irena</v>
      </c>
      <c r="I115" s="225" t="n">
        <v>1</v>
      </c>
      <c r="J115" s="575" t="n">
        <f aca="false">I115-F115</f>
        <v>1</v>
      </c>
      <c r="K115" s="399" t="str">
        <f aca="false">'Lista braci'!B152</f>
        <v>Łęczna 2</v>
      </c>
      <c r="AMJ115" s="0"/>
    </row>
    <row r="116" s="301" customFormat="true" ht="13.8" hidden="false" customHeight="false" outlineLevel="0" collapsed="false">
      <c r="A116" s="512" t="n">
        <v>115</v>
      </c>
      <c r="B116" s="376" t="s">
        <v>409</v>
      </c>
      <c r="C116" s="314" t="n">
        <v>1</v>
      </c>
      <c r="D116" s="529" t="n">
        <v>0</v>
      </c>
      <c r="E116" s="529" t="n">
        <v>0</v>
      </c>
      <c r="F116" s="316" t="n">
        <f aca="false">SUM(C116:C117)+SUM(D116:D117)*2+SUM(E116:E117)</f>
        <v>2</v>
      </c>
      <c r="G116" s="364" t="n">
        <v>1</v>
      </c>
      <c r="H116" s="318" t="str">
        <f aca="false">'Lista braci'!D92</f>
        <v>Kielar Beata</v>
      </c>
      <c r="I116" s="103" t="n">
        <v>1</v>
      </c>
      <c r="J116" s="574" t="n">
        <f aca="false">I116-F116</f>
        <v>-1</v>
      </c>
      <c r="K116" s="396" t="str">
        <f aca="false">'Lista braci'!B92</f>
        <v>Lublin Poczekajka 8</v>
      </c>
      <c r="AMJ116" s="0"/>
    </row>
    <row r="117" s="301" customFormat="true" ht="13.8" hidden="false" customHeight="false" outlineLevel="0" collapsed="false">
      <c r="A117" s="512" t="n">
        <v>116</v>
      </c>
      <c r="B117" s="380"/>
      <c r="C117" s="322" t="n">
        <v>1</v>
      </c>
      <c r="D117" s="534" t="n">
        <v>0</v>
      </c>
      <c r="E117" s="534" t="n">
        <v>0</v>
      </c>
      <c r="F117" s="316"/>
      <c r="G117" s="585" t="n">
        <v>1</v>
      </c>
      <c r="H117" s="572" t="str">
        <f aca="false">'Lista braci'!D146</f>
        <v>Drzewiecka Emilia</v>
      </c>
      <c r="I117" s="225" t="n">
        <v>1</v>
      </c>
      <c r="J117" s="575" t="n">
        <f aca="false">I117-F117</f>
        <v>1</v>
      </c>
      <c r="K117" s="399" t="str">
        <f aca="false">'Lista braci'!B146</f>
        <v>Lubartów 3</v>
      </c>
      <c r="AMJ117" s="0"/>
    </row>
    <row r="118" s="301" customFormat="true" ht="13.8" hidden="false" customHeight="false" outlineLevel="0" collapsed="false">
      <c r="A118" s="512" t="n">
        <v>117</v>
      </c>
      <c r="B118" s="376" t="s">
        <v>410</v>
      </c>
      <c r="C118" s="314" t="n">
        <v>1</v>
      </c>
      <c r="D118" s="529" t="n">
        <v>0</v>
      </c>
      <c r="E118" s="529" t="n">
        <v>0</v>
      </c>
      <c r="F118" s="316" t="n">
        <f aca="false">SUM(C118:C119)+SUM(D118:D119)*2+SUM(E118:E119)</f>
        <v>2</v>
      </c>
      <c r="G118" s="395" t="n">
        <v>2</v>
      </c>
      <c r="H118" s="318" t="str">
        <f aca="false">'Lista braci'!D165</f>
        <v>Topolski Krzysztof i Bernadetta</v>
      </c>
      <c r="I118" s="103" t="n">
        <v>2</v>
      </c>
      <c r="J118" s="574" t="n">
        <f aca="false">I118-F118</f>
        <v>0</v>
      </c>
      <c r="K118" s="592" t="str">
        <f aca="false">'Lista braci'!B165</f>
        <v>Zamość Karolówka 1</v>
      </c>
      <c r="AMJ118" s="0"/>
    </row>
    <row r="119" s="301" customFormat="true" ht="13.8" hidden="false" customHeight="false" outlineLevel="0" collapsed="false">
      <c r="A119" s="512" t="n">
        <v>118</v>
      </c>
      <c r="B119" s="380"/>
      <c r="C119" s="322" t="n">
        <v>1</v>
      </c>
      <c r="D119" s="534" t="n">
        <v>0</v>
      </c>
      <c r="E119" s="534" t="n">
        <v>0</v>
      </c>
      <c r="F119" s="316"/>
      <c r="G119" s="401" t="n">
        <v>0</v>
      </c>
      <c r="H119" s="572"/>
      <c r="I119" s="225" t="n">
        <v>0</v>
      </c>
      <c r="J119" s="575" t="n">
        <f aca="false">I119-F119</f>
        <v>0</v>
      </c>
      <c r="K119" s="399"/>
      <c r="AMJ119" s="0"/>
    </row>
    <row r="120" s="301" customFormat="true" ht="21.65" hidden="false" customHeight="false" outlineLevel="0" collapsed="false">
      <c r="A120" s="512" t="n">
        <v>119</v>
      </c>
      <c r="B120" s="376" t="s">
        <v>411</v>
      </c>
      <c r="C120" s="314" t="n">
        <v>1</v>
      </c>
      <c r="D120" s="529" t="n">
        <v>0</v>
      </c>
      <c r="E120" s="529" t="n">
        <v>0</v>
      </c>
      <c r="F120" s="316" t="n">
        <f aca="false">SUM(C120:C122)+SUM(D120:D122)*2+SUM(E120:E122)</f>
        <v>3</v>
      </c>
      <c r="G120" s="487" t="n">
        <v>1</v>
      </c>
      <c r="H120" s="318" t="str">
        <f aca="false">'Lista braci'!D9</f>
        <v>Widławski Tomasz</v>
      </c>
      <c r="I120" s="103" t="n">
        <v>1</v>
      </c>
      <c r="J120" s="574" t="n">
        <f aca="false">I120-F120</f>
        <v>-2</v>
      </c>
      <c r="K120" s="396" t="str">
        <f aca="false">'Lista braci'!B9</f>
        <v>Hrubieszów parafia Św. Ducha</v>
      </c>
      <c r="AMJ120" s="0"/>
    </row>
    <row r="121" s="301" customFormat="true" ht="13.8" hidden="false" customHeight="false" outlineLevel="0" collapsed="false">
      <c r="A121" s="512" t="n">
        <v>120</v>
      </c>
      <c r="B121" s="378"/>
      <c r="C121" s="334" t="n">
        <v>1</v>
      </c>
      <c r="D121" s="560" t="n">
        <v>0</v>
      </c>
      <c r="E121" s="560" t="n">
        <v>0</v>
      </c>
      <c r="F121" s="316"/>
      <c r="G121" s="340" t="n">
        <v>1</v>
      </c>
      <c r="H121" s="593" t="str">
        <f aca="false">'Lista braci'!D84</f>
        <v>Mateja Tomasz</v>
      </c>
      <c r="I121" s="14" t="n">
        <v>1</v>
      </c>
      <c r="J121" s="579" t="n">
        <f aca="false">I121-F121</f>
        <v>1</v>
      </c>
      <c r="K121" s="594" t="str">
        <f aca="false">'Lista braci'!B84</f>
        <v>Lublin Poczekajka 6</v>
      </c>
      <c r="AMJ121" s="0"/>
    </row>
    <row r="122" s="301" customFormat="true" ht="13.8" hidden="false" customHeight="false" outlineLevel="0" collapsed="false">
      <c r="A122" s="512" t="n">
        <v>121</v>
      </c>
      <c r="B122" s="380"/>
      <c r="C122" s="322" t="n">
        <v>1</v>
      </c>
      <c r="D122" s="534" t="n">
        <v>0</v>
      </c>
      <c r="E122" s="534" t="n">
        <v>0</v>
      </c>
      <c r="F122" s="316"/>
      <c r="G122" s="489" t="n">
        <v>1</v>
      </c>
      <c r="H122" s="595" t="str">
        <f aca="false">'Lista braci'!D91</f>
        <v>Wośko Dominik - od piątku</v>
      </c>
      <c r="I122" s="34" t="n">
        <v>1</v>
      </c>
      <c r="J122" s="575" t="n">
        <f aca="false">I122-F122</f>
        <v>1</v>
      </c>
      <c r="K122" s="399" t="str">
        <f aca="false">'Lista braci'!B91</f>
        <v>Lublin Poczekajka 8</v>
      </c>
      <c r="AMJ122" s="0"/>
    </row>
    <row r="123" s="601" customFormat="true" ht="13.8" hidden="false" customHeight="false" outlineLevel="0" collapsed="false">
      <c r="A123" s="512" t="n">
        <v>122</v>
      </c>
      <c r="B123" s="376" t="s">
        <v>412</v>
      </c>
      <c r="C123" s="350" t="n">
        <v>1</v>
      </c>
      <c r="D123" s="596" t="n">
        <v>0</v>
      </c>
      <c r="E123" s="596" t="n">
        <v>0</v>
      </c>
      <c r="F123" s="597" t="n">
        <f aca="false">SUM(C123:E124)</f>
        <v>2</v>
      </c>
      <c r="G123" s="598" t="n">
        <v>2</v>
      </c>
      <c r="H123" s="160" t="str">
        <f aca="false">'Lista braci'!D54</f>
        <v>Chinek Tomasz i Jolanta</v>
      </c>
      <c r="I123" s="22" t="n">
        <v>2</v>
      </c>
      <c r="J123" s="599" t="n">
        <f aca="false">I123-F123</f>
        <v>0</v>
      </c>
      <c r="K123" s="600" t="str">
        <f aca="false">'Lista braci'!B54</f>
        <v>Lublin Poczekajka 3</v>
      </c>
      <c r="P123" s="602"/>
      <c r="R123" s="602"/>
      <c r="S123" s="602"/>
      <c r="T123" s="602"/>
      <c r="U123" s="602"/>
      <c r="V123" s="602"/>
      <c r="W123" s="602"/>
      <c r="AMJ123" s="0"/>
    </row>
    <row r="124" s="601" customFormat="true" ht="13.8" hidden="false" customHeight="false" outlineLevel="0" collapsed="false">
      <c r="A124" s="512" t="n">
        <v>123</v>
      </c>
      <c r="B124" s="380"/>
      <c r="C124" s="390" t="n">
        <v>1</v>
      </c>
      <c r="D124" s="603" t="n">
        <v>0</v>
      </c>
      <c r="E124" s="603" t="n">
        <v>0</v>
      </c>
      <c r="F124" s="597"/>
      <c r="G124" s="604" t="n">
        <v>0</v>
      </c>
      <c r="H124" s="605"/>
      <c r="I124" s="67" t="n">
        <v>0</v>
      </c>
      <c r="J124" s="606"/>
      <c r="K124" s="607"/>
      <c r="L124" s="300"/>
      <c r="M124" s="300"/>
      <c r="N124" s="300"/>
      <c r="O124" s="300"/>
      <c r="P124" s="602"/>
      <c r="R124" s="602"/>
      <c r="S124" s="602"/>
      <c r="T124" s="602"/>
      <c r="U124" s="602"/>
      <c r="V124" s="602"/>
      <c r="W124" s="602"/>
      <c r="AMJ124" s="0"/>
    </row>
    <row r="125" s="300" customFormat="true" ht="13.8" hidden="false" customHeight="false" outlineLevel="0" collapsed="false">
      <c r="A125" s="512" t="n">
        <v>124</v>
      </c>
      <c r="B125" s="376" t="s">
        <v>413</v>
      </c>
      <c r="C125" s="314" t="n">
        <v>1</v>
      </c>
      <c r="D125" s="608" t="n">
        <v>0</v>
      </c>
      <c r="E125" s="608" t="n">
        <v>0</v>
      </c>
      <c r="F125" s="609" t="n">
        <f aca="false">SUM(C125:E126)</f>
        <v>2</v>
      </c>
      <c r="G125" s="395" t="n">
        <v>2</v>
      </c>
      <c r="H125" s="318" t="str">
        <f aca="false">'Lista braci'!D55</f>
        <v>Tłuczek Mariusz i Beata</v>
      </c>
      <c r="I125" s="103" t="n">
        <v>2</v>
      </c>
      <c r="J125" s="610" t="n">
        <f aca="false">I125-F125</f>
        <v>0</v>
      </c>
      <c r="K125" s="396" t="str">
        <f aca="false">'Lista braci'!B55</f>
        <v>Lublin Poczekajka 3</v>
      </c>
      <c r="P125" s="602"/>
      <c r="R125" s="602"/>
      <c r="S125" s="602"/>
      <c r="T125" s="602"/>
      <c r="U125" s="602"/>
      <c r="V125" s="602"/>
      <c r="W125" s="602"/>
      <c r="AMJ125" s="0"/>
    </row>
    <row r="126" s="300" customFormat="true" ht="13.8" hidden="false" customHeight="false" outlineLevel="0" collapsed="false">
      <c r="A126" s="512" t="n">
        <v>125</v>
      </c>
      <c r="B126" s="380"/>
      <c r="C126" s="390" t="n">
        <v>1</v>
      </c>
      <c r="D126" s="603" t="n">
        <v>0</v>
      </c>
      <c r="E126" s="603" t="n">
        <v>0</v>
      </c>
      <c r="F126" s="609"/>
      <c r="G126" s="611" t="n">
        <v>0</v>
      </c>
      <c r="H126" s="391"/>
      <c r="I126" s="49" t="n">
        <v>0</v>
      </c>
      <c r="J126" s="606"/>
      <c r="K126" s="540"/>
      <c r="P126" s="602"/>
      <c r="R126" s="602"/>
      <c r="S126" s="602"/>
      <c r="T126" s="602"/>
      <c r="U126" s="602"/>
      <c r="V126" s="602"/>
      <c r="W126" s="602"/>
      <c r="AMJ126" s="0"/>
    </row>
    <row r="127" s="300" customFormat="true" ht="21.65" hidden="false" customHeight="false" outlineLevel="0" collapsed="false">
      <c r="A127" s="512" t="n">
        <v>126</v>
      </c>
      <c r="B127" s="376" t="s">
        <v>414</v>
      </c>
      <c r="C127" s="314" t="n">
        <v>1</v>
      </c>
      <c r="D127" s="608" t="n">
        <v>0</v>
      </c>
      <c r="E127" s="608" t="n">
        <v>0</v>
      </c>
      <c r="F127" s="612" t="n">
        <f aca="false">SUM(C127:E128)</f>
        <v>2</v>
      </c>
      <c r="G127" s="395" t="n">
        <v>2</v>
      </c>
      <c r="H127" s="363" t="str">
        <f aca="false">'Lista braci'!D71</f>
        <v>Marcinek Michał i Magdalena - od piątku</v>
      </c>
      <c r="I127" s="103" t="n">
        <v>2</v>
      </c>
      <c r="J127" s="610" t="n">
        <f aca="false">I127-F127</f>
        <v>0</v>
      </c>
      <c r="K127" s="613" t="str">
        <f aca="false">'Lista braci'!B71</f>
        <v>Lublin Poczekajka 5</v>
      </c>
      <c r="P127" s="602"/>
      <c r="R127" s="602"/>
      <c r="S127" s="602"/>
      <c r="T127" s="602"/>
      <c r="U127" s="602"/>
      <c r="V127" s="602"/>
      <c r="W127" s="602"/>
      <c r="AMJ127" s="0"/>
    </row>
    <row r="128" s="300" customFormat="true" ht="13.8" hidden="false" customHeight="false" outlineLevel="0" collapsed="false">
      <c r="A128" s="512" t="n">
        <v>127</v>
      </c>
      <c r="B128" s="380"/>
      <c r="C128" s="322" t="n">
        <v>1</v>
      </c>
      <c r="D128" s="614" t="n">
        <v>0</v>
      </c>
      <c r="E128" s="614" t="n">
        <v>0</v>
      </c>
      <c r="F128" s="612"/>
      <c r="G128" s="324" t="n">
        <v>0</v>
      </c>
      <c r="H128" s="382"/>
      <c r="I128" s="34" t="n">
        <v>0</v>
      </c>
      <c r="J128" s="615" t="n">
        <f aca="false">I128-F128</f>
        <v>0</v>
      </c>
      <c r="K128" s="399"/>
      <c r="L128" s="504"/>
      <c r="M128" s="616"/>
      <c r="N128" s="617"/>
      <c r="O128" s="618"/>
      <c r="P128" s="602"/>
      <c r="R128" s="602"/>
      <c r="S128" s="602"/>
      <c r="T128" s="602"/>
      <c r="U128" s="602"/>
      <c r="V128" s="602"/>
      <c r="W128" s="602"/>
      <c r="AMJ128" s="0"/>
    </row>
    <row r="129" s="300" customFormat="true" ht="15" hidden="false" customHeight="true" outlineLevel="0" collapsed="false">
      <c r="A129" s="512" t="n">
        <v>128</v>
      </c>
      <c r="B129" s="376" t="s">
        <v>415</v>
      </c>
      <c r="C129" s="314" t="n">
        <v>1</v>
      </c>
      <c r="D129" s="372" t="n">
        <v>0</v>
      </c>
      <c r="E129" s="372" t="n">
        <v>0</v>
      </c>
      <c r="F129" s="316" t="n">
        <f aca="false">SUM(C129:C130)+SUM(D129:D130)*2+SUM(E129:E130)</f>
        <v>2</v>
      </c>
      <c r="G129" s="395" t="n">
        <v>2</v>
      </c>
      <c r="H129" s="318" t="str">
        <f aca="false">'Lista braci'!D135</f>
        <v>Kołodyński Wacław i Barbara</v>
      </c>
      <c r="I129" s="103" t="n">
        <v>2</v>
      </c>
      <c r="J129" s="319" t="n">
        <f aca="false">I129-F129</f>
        <v>0</v>
      </c>
      <c r="K129" s="396" t="str">
        <f aca="false">'Lista braci'!B135</f>
        <v>Lubartów 1</v>
      </c>
      <c r="Q129" s="602"/>
      <c r="S129" s="602"/>
      <c r="T129" s="602"/>
      <c r="U129" s="602"/>
      <c r="V129" s="602"/>
      <c r="W129" s="602"/>
      <c r="X129" s="602"/>
      <c r="AMJ129" s="0"/>
    </row>
    <row r="130" s="300" customFormat="true" ht="13.8" hidden="false" customHeight="false" outlineLevel="0" collapsed="false">
      <c r="A130" s="512" t="n">
        <v>129</v>
      </c>
      <c r="B130" s="380"/>
      <c r="C130" s="342" t="n">
        <v>0</v>
      </c>
      <c r="D130" s="342" t="n">
        <v>0</v>
      </c>
      <c r="E130" s="343" t="n">
        <v>1</v>
      </c>
      <c r="F130" s="316"/>
      <c r="G130" s="324" t="n">
        <v>0</v>
      </c>
      <c r="H130" s="524"/>
      <c r="I130" s="34" t="n">
        <v>0</v>
      </c>
      <c r="J130" s="326" t="n">
        <f aca="false">I130-F130</f>
        <v>0</v>
      </c>
      <c r="K130" s="399"/>
      <c r="Q130" s="602"/>
      <c r="S130" s="602"/>
      <c r="T130" s="602"/>
      <c r="U130" s="602"/>
      <c r="V130" s="602"/>
      <c r="W130" s="602"/>
      <c r="X130" s="602"/>
      <c r="AMJ130" s="0"/>
    </row>
    <row r="131" s="300" customFormat="true" ht="15" hidden="false" customHeight="true" outlineLevel="0" collapsed="false">
      <c r="A131" s="512" t="n">
        <v>130</v>
      </c>
      <c r="B131" s="376" t="s">
        <v>416</v>
      </c>
      <c r="C131" s="314" t="n">
        <v>1</v>
      </c>
      <c r="D131" s="372" t="n">
        <v>0</v>
      </c>
      <c r="E131" s="529" t="n">
        <v>0</v>
      </c>
      <c r="F131" s="316" t="n">
        <f aca="false">SUM(C131:C133)+SUM(D131:D133)*2+SUM(E131:E133)</f>
        <v>3</v>
      </c>
      <c r="G131" s="395" t="n">
        <v>2</v>
      </c>
      <c r="H131" s="318" t="str">
        <f aca="false">'Lista braci'!D138</f>
        <v>Wasak Leszek i Anna</v>
      </c>
      <c r="I131" s="103" t="n">
        <v>2</v>
      </c>
      <c r="J131" s="319" t="n">
        <f aca="false">I131-F131</f>
        <v>-1</v>
      </c>
      <c r="K131" s="396" t="str">
        <f aca="false">'Lista braci'!B138</f>
        <v>Lubartów 1</v>
      </c>
      <c r="Q131" s="602"/>
      <c r="S131" s="602"/>
      <c r="T131" s="602"/>
      <c r="U131" s="602"/>
      <c r="V131" s="602"/>
      <c r="W131" s="602"/>
      <c r="X131" s="602"/>
      <c r="AMJ131" s="0"/>
    </row>
    <row r="132" s="300" customFormat="true" ht="13.8" hidden="false" customHeight="false" outlineLevel="0" collapsed="false">
      <c r="A132" s="512" t="n">
        <v>131</v>
      </c>
      <c r="B132" s="378"/>
      <c r="C132" s="334" t="n">
        <v>1</v>
      </c>
      <c r="D132" s="119" t="n">
        <v>0</v>
      </c>
      <c r="E132" s="560" t="n">
        <v>0</v>
      </c>
      <c r="F132" s="316"/>
      <c r="G132" s="381" t="n">
        <v>0</v>
      </c>
      <c r="H132" s="619"/>
      <c r="I132" s="14" t="n">
        <v>0</v>
      </c>
      <c r="J132" s="366" t="n">
        <f aca="false">I132-F132</f>
        <v>0</v>
      </c>
      <c r="K132" s="398"/>
      <c r="Q132" s="602"/>
      <c r="S132" s="602"/>
      <c r="T132" s="602"/>
      <c r="U132" s="602"/>
      <c r="V132" s="602"/>
      <c r="W132" s="602"/>
      <c r="X132" s="602"/>
      <c r="AMJ132" s="0"/>
    </row>
    <row r="133" s="300" customFormat="true" ht="13.8" hidden="false" customHeight="false" outlineLevel="0" collapsed="false">
      <c r="A133" s="512" t="n">
        <v>132</v>
      </c>
      <c r="B133" s="380"/>
      <c r="C133" s="322" t="n">
        <v>1</v>
      </c>
      <c r="D133" s="534" t="n">
        <v>0</v>
      </c>
      <c r="E133" s="534" t="n">
        <v>0</v>
      </c>
      <c r="F133" s="316"/>
      <c r="G133" s="324" t="n">
        <v>0</v>
      </c>
      <c r="H133" s="524"/>
      <c r="I133" s="34"/>
      <c r="J133" s="346" t="n">
        <f aca="false">I133-F133</f>
        <v>0</v>
      </c>
      <c r="K133" s="399"/>
      <c r="Q133" s="602"/>
      <c r="S133" s="602"/>
      <c r="T133" s="602"/>
      <c r="U133" s="602"/>
      <c r="V133" s="602"/>
      <c r="W133" s="602"/>
      <c r="X133" s="602"/>
      <c r="AMJ133" s="0"/>
    </row>
    <row r="134" s="300" customFormat="true" ht="15" hidden="false" customHeight="true" outlineLevel="0" collapsed="false">
      <c r="A134" s="512" t="n">
        <v>133</v>
      </c>
      <c r="B134" s="376" t="s">
        <v>417</v>
      </c>
      <c r="C134" s="314" t="n">
        <v>1</v>
      </c>
      <c r="D134" s="372" t="n">
        <v>0</v>
      </c>
      <c r="E134" s="529" t="n">
        <v>0</v>
      </c>
      <c r="F134" s="316" t="n">
        <f aca="false">SUM(C134:C136)+SUM(D134:D136)*2+SUM(E134:E136)</f>
        <v>3</v>
      </c>
      <c r="G134" s="395" t="n">
        <v>2</v>
      </c>
      <c r="H134" s="525" t="str">
        <f aca="false">'Lista braci'!D139</f>
        <v>Budzyński Jerzy i Ilona</v>
      </c>
      <c r="I134" s="103" t="n">
        <v>2</v>
      </c>
      <c r="J134" s="319" t="n">
        <f aca="false">I134-F134</f>
        <v>-1</v>
      </c>
      <c r="K134" s="396" t="str">
        <f aca="false">'Lista braci'!B139</f>
        <v>Lubartów 2</v>
      </c>
      <c r="Q134" s="602"/>
      <c r="S134" s="602"/>
      <c r="T134" s="602"/>
      <c r="U134" s="602"/>
      <c r="V134" s="602"/>
      <c r="W134" s="602"/>
      <c r="X134" s="602"/>
      <c r="AMJ134" s="0"/>
    </row>
    <row r="135" s="300" customFormat="true" ht="13.8" hidden="false" customHeight="false" outlineLevel="0" collapsed="false">
      <c r="A135" s="512" t="n">
        <v>134</v>
      </c>
      <c r="B135" s="378"/>
      <c r="C135" s="334" t="n">
        <v>1</v>
      </c>
      <c r="D135" s="119" t="n">
        <v>0</v>
      </c>
      <c r="E135" s="560" t="n">
        <v>0</v>
      </c>
      <c r="F135" s="316"/>
      <c r="G135" s="381" t="n">
        <v>0</v>
      </c>
      <c r="H135" s="619"/>
      <c r="I135" s="14" t="n">
        <v>0</v>
      </c>
      <c r="J135" s="366" t="n">
        <f aca="false">I135-F135</f>
        <v>0</v>
      </c>
      <c r="K135" s="398"/>
      <c r="Q135" s="602"/>
      <c r="S135" s="602"/>
      <c r="T135" s="602"/>
      <c r="U135" s="602"/>
      <c r="V135" s="602"/>
      <c r="W135" s="602"/>
      <c r="X135" s="602"/>
      <c r="AMJ135" s="0"/>
    </row>
    <row r="136" s="300" customFormat="true" ht="13.8" hidden="false" customHeight="false" outlineLevel="0" collapsed="false">
      <c r="A136" s="512" t="n">
        <v>135</v>
      </c>
      <c r="B136" s="380"/>
      <c r="C136" s="534" t="n">
        <v>0</v>
      </c>
      <c r="D136" s="534" t="n">
        <v>0</v>
      </c>
      <c r="E136" s="322" t="n">
        <v>1</v>
      </c>
      <c r="F136" s="316"/>
      <c r="G136" s="324" t="n">
        <v>0</v>
      </c>
      <c r="H136" s="524"/>
      <c r="I136" s="34" t="n">
        <v>0</v>
      </c>
      <c r="J136" s="346" t="n">
        <f aca="false">I136-F136</f>
        <v>0</v>
      </c>
      <c r="K136" s="399"/>
      <c r="Q136" s="602"/>
      <c r="S136" s="602"/>
      <c r="T136" s="602"/>
      <c r="U136" s="602"/>
      <c r="V136" s="602"/>
      <c r="W136" s="602"/>
      <c r="X136" s="602"/>
      <c r="AMJ136" s="0"/>
    </row>
    <row r="137" s="300" customFormat="true" ht="13.8" hidden="false" customHeight="false" outlineLevel="0" collapsed="false">
      <c r="A137" s="512" t="n">
        <v>136</v>
      </c>
      <c r="B137" s="376" t="s">
        <v>418</v>
      </c>
      <c r="C137" s="314" t="n">
        <v>1</v>
      </c>
      <c r="D137" s="372" t="n">
        <v>0</v>
      </c>
      <c r="E137" s="529" t="n">
        <v>0</v>
      </c>
      <c r="F137" s="316" t="n">
        <f aca="false">SUM(C137:C138)+SUM(D137:D138)*2+SUM(E137:E138)</f>
        <v>3</v>
      </c>
      <c r="G137" s="620" t="n">
        <v>0</v>
      </c>
      <c r="H137" s="621"/>
      <c r="I137" s="103" t="n">
        <v>0</v>
      </c>
      <c r="J137" s="319" t="n">
        <f aca="false">I137-F137</f>
        <v>-3</v>
      </c>
      <c r="K137" s="396"/>
      <c r="Q137" s="602"/>
      <c r="S137" s="602"/>
      <c r="T137" s="602"/>
      <c r="U137" s="602"/>
      <c r="V137" s="602"/>
      <c r="W137" s="602"/>
      <c r="X137" s="602"/>
      <c r="AMJ137" s="0"/>
    </row>
    <row r="138" s="300" customFormat="true" ht="13.8" hidden="false" customHeight="false" outlineLevel="0" collapsed="false">
      <c r="A138" s="512" t="n">
        <v>137</v>
      </c>
      <c r="B138" s="380"/>
      <c r="C138" s="534" t="n">
        <v>0</v>
      </c>
      <c r="D138" s="322" t="n">
        <v>1</v>
      </c>
      <c r="E138" s="534" t="n">
        <v>0</v>
      </c>
      <c r="F138" s="316"/>
      <c r="G138" s="324" t="n">
        <v>0</v>
      </c>
      <c r="H138" s="524"/>
      <c r="I138" s="34" t="n">
        <v>0</v>
      </c>
      <c r="J138" s="346" t="n">
        <f aca="false">I138-F138</f>
        <v>0</v>
      </c>
      <c r="K138" s="399"/>
      <c r="Q138" s="602"/>
      <c r="S138" s="602"/>
      <c r="T138" s="602"/>
      <c r="U138" s="602"/>
      <c r="V138" s="602"/>
      <c r="W138" s="602"/>
      <c r="X138" s="602"/>
      <c r="AMJ138" s="0"/>
    </row>
    <row r="139" s="300" customFormat="true" ht="15" hidden="false" customHeight="true" outlineLevel="0" collapsed="false">
      <c r="A139" s="512" t="n">
        <v>138</v>
      </c>
      <c r="B139" s="376" t="s">
        <v>419</v>
      </c>
      <c r="C139" s="314" t="n">
        <v>1</v>
      </c>
      <c r="D139" s="372" t="n">
        <v>0</v>
      </c>
      <c r="E139" s="529" t="n">
        <v>0</v>
      </c>
      <c r="F139" s="316" t="n">
        <f aca="false">SUM(C139:C141)+SUM(D139:D141)*2+SUM(E139:E141)</f>
        <v>3</v>
      </c>
      <c r="G139" s="395" t="n">
        <v>2</v>
      </c>
      <c r="H139" s="525" t="str">
        <f aca="false">'Lista braci'!D177</f>
        <v>Kowalczyk Adam i Agnieszka</v>
      </c>
      <c r="I139" s="103" t="n">
        <v>2</v>
      </c>
      <c r="J139" s="319" t="n">
        <f aca="false">I139-F139</f>
        <v>-1</v>
      </c>
      <c r="K139" s="396" t="str">
        <f aca="false">'Lista braci'!B177</f>
        <v>Zamość Katedralna 1</v>
      </c>
      <c r="Q139" s="602"/>
      <c r="S139" s="602"/>
      <c r="T139" s="602"/>
      <c r="U139" s="602"/>
      <c r="V139" s="602"/>
      <c r="W139" s="602"/>
      <c r="X139" s="602"/>
      <c r="AMJ139" s="0"/>
    </row>
    <row r="140" s="300" customFormat="true" ht="13.8" hidden="false" customHeight="false" outlineLevel="0" collapsed="false">
      <c r="A140" s="512" t="n">
        <v>139</v>
      </c>
      <c r="B140" s="378"/>
      <c r="C140" s="334" t="n">
        <v>1</v>
      </c>
      <c r="D140" s="119" t="n">
        <v>0</v>
      </c>
      <c r="E140" s="560" t="n">
        <v>0</v>
      </c>
      <c r="F140" s="316"/>
      <c r="G140" s="381" t="n">
        <v>0</v>
      </c>
      <c r="H140" s="337"/>
      <c r="I140" s="14" t="n">
        <v>0</v>
      </c>
      <c r="J140" s="366" t="n">
        <f aca="false">I140-F140</f>
        <v>0</v>
      </c>
      <c r="K140" s="398"/>
      <c r="Q140" s="602"/>
      <c r="S140" s="602"/>
      <c r="T140" s="602"/>
      <c r="U140" s="602"/>
      <c r="V140" s="602"/>
      <c r="W140" s="602"/>
      <c r="X140" s="602"/>
      <c r="AMJ140" s="0"/>
    </row>
    <row r="141" s="300" customFormat="true" ht="13.8" hidden="false" customHeight="false" outlineLevel="0" collapsed="false">
      <c r="A141" s="512" t="n">
        <v>140</v>
      </c>
      <c r="B141" s="380"/>
      <c r="C141" s="322" t="n">
        <v>1</v>
      </c>
      <c r="D141" s="534" t="n">
        <v>0</v>
      </c>
      <c r="E141" s="534" t="n">
        <v>0</v>
      </c>
      <c r="F141" s="316"/>
      <c r="G141" s="324" t="n">
        <v>0</v>
      </c>
      <c r="H141" s="524"/>
      <c r="I141" s="34" t="n">
        <v>0</v>
      </c>
      <c r="J141" s="346" t="n">
        <f aca="false">I141-F141</f>
        <v>0</v>
      </c>
      <c r="K141" s="399"/>
      <c r="L141" s="301"/>
      <c r="M141" s="505"/>
      <c r="N141" s="506"/>
      <c r="O141" s="301"/>
      <c r="Q141" s="602"/>
      <c r="S141" s="602"/>
      <c r="T141" s="602"/>
      <c r="U141" s="602"/>
      <c r="V141" s="602"/>
      <c r="W141" s="602"/>
      <c r="X141" s="602"/>
      <c r="AMJ141" s="0"/>
    </row>
    <row r="142" s="300" customFormat="true" ht="21.65" hidden="false" customHeight="false" outlineLevel="0" collapsed="false">
      <c r="A142" s="512" t="n">
        <v>141</v>
      </c>
      <c r="B142" s="376" t="s">
        <v>420</v>
      </c>
      <c r="C142" s="314" t="n">
        <v>1</v>
      </c>
      <c r="D142" s="372" t="n">
        <v>0</v>
      </c>
      <c r="E142" s="529" t="n">
        <v>0</v>
      </c>
      <c r="F142" s="316" t="n">
        <f aca="false">SUM(C142:C144)+SUM(D142:D144)*2+SUM(E142:E144)</f>
        <v>3</v>
      </c>
      <c r="G142" s="622" t="n">
        <v>1</v>
      </c>
      <c r="H142" s="525" t="str">
        <f aca="false">'Lista braci'!D162</f>
        <v>Drański Piotr</v>
      </c>
      <c r="I142" s="103" t="n">
        <v>1</v>
      </c>
      <c r="J142" s="319" t="n">
        <f aca="false">I142-F142</f>
        <v>-2</v>
      </c>
      <c r="K142" s="427" t="str">
        <f aca="false">'Lista braci'!B162</f>
        <v>Opole 2</v>
      </c>
      <c r="Q142" s="602"/>
      <c r="S142" s="602"/>
      <c r="T142" s="602"/>
      <c r="U142" s="602"/>
      <c r="V142" s="602"/>
      <c r="W142" s="602"/>
      <c r="X142" s="602"/>
      <c r="AMJ142" s="0"/>
    </row>
    <row r="143" s="300" customFormat="true" ht="13.8" hidden="false" customHeight="false" outlineLevel="0" collapsed="false">
      <c r="A143" s="512" t="n">
        <v>142</v>
      </c>
      <c r="B143" s="378"/>
      <c r="C143" s="334" t="n">
        <v>1</v>
      </c>
      <c r="D143" s="119" t="n">
        <v>0</v>
      </c>
      <c r="E143" s="560" t="n">
        <v>0</v>
      </c>
      <c r="F143" s="316"/>
      <c r="G143" s="381" t="n">
        <v>0</v>
      </c>
      <c r="H143" s="619"/>
      <c r="I143" s="14" t="n">
        <v>0</v>
      </c>
      <c r="J143" s="366" t="n">
        <f aca="false">I143-F143</f>
        <v>0</v>
      </c>
      <c r="K143" s="398"/>
      <c r="Q143" s="602"/>
      <c r="S143" s="602"/>
      <c r="T143" s="602"/>
      <c r="U143" s="602"/>
      <c r="V143" s="602"/>
      <c r="W143" s="602"/>
      <c r="X143" s="602"/>
      <c r="AMJ143" s="0"/>
    </row>
    <row r="144" s="300" customFormat="true" ht="13.8" hidden="false" customHeight="false" outlineLevel="0" collapsed="false">
      <c r="A144" s="512" t="n">
        <v>143</v>
      </c>
      <c r="B144" s="380"/>
      <c r="C144" s="534" t="n">
        <v>0</v>
      </c>
      <c r="D144" s="534" t="n">
        <v>0</v>
      </c>
      <c r="E144" s="322" t="n">
        <v>1</v>
      </c>
      <c r="F144" s="316"/>
      <c r="G144" s="324" t="n">
        <v>0</v>
      </c>
      <c r="H144" s="524"/>
      <c r="I144" s="34" t="n">
        <v>0</v>
      </c>
      <c r="J144" s="346" t="n">
        <f aca="false">I144-F144</f>
        <v>0</v>
      </c>
      <c r="K144" s="399"/>
      <c r="Q144" s="602"/>
      <c r="S144" s="602"/>
      <c r="T144" s="602"/>
      <c r="U144" s="602"/>
      <c r="V144" s="602"/>
      <c r="W144" s="602"/>
      <c r="X144" s="602"/>
      <c r="AMJ144" s="0"/>
    </row>
    <row r="145" s="300" customFormat="true" ht="21.65" hidden="false" customHeight="false" outlineLevel="0" collapsed="false">
      <c r="A145" s="512" t="n">
        <v>144</v>
      </c>
      <c r="B145" s="376" t="s">
        <v>421</v>
      </c>
      <c r="C145" s="314" t="n">
        <v>1</v>
      </c>
      <c r="D145" s="372" t="n">
        <v>0</v>
      </c>
      <c r="E145" s="372" t="n">
        <v>0</v>
      </c>
      <c r="F145" s="316" t="n">
        <f aca="false">SUM(C145:C146)+SUM(D145:D146)*2+SUM(E145:E146)</f>
        <v>2</v>
      </c>
      <c r="G145" s="623" t="n">
        <v>2</v>
      </c>
      <c r="H145" s="318" t="str">
        <f aca="false">'Lista braci'!D34</f>
        <v>Gębala Stanisław i Wioletta</v>
      </c>
      <c r="I145" s="103" t="n">
        <v>2</v>
      </c>
      <c r="J145" s="319" t="n">
        <f aca="false">I145-F145</f>
        <v>0</v>
      </c>
      <c r="K145" s="396" t="str">
        <f aca="false">'Lista braci'!B34</f>
        <v>Lublin Pallotyni 2</v>
      </c>
      <c r="Q145" s="602"/>
      <c r="S145" s="602"/>
      <c r="T145" s="602"/>
      <c r="U145" s="602"/>
      <c r="V145" s="602"/>
      <c r="W145" s="602"/>
      <c r="X145" s="602"/>
      <c r="AMJ145" s="0"/>
    </row>
    <row r="146" s="300" customFormat="true" ht="13.8" hidden="false" customHeight="false" outlineLevel="0" collapsed="false">
      <c r="A146" s="512" t="n">
        <v>145</v>
      </c>
      <c r="B146" s="380"/>
      <c r="C146" s="342" t="n">
        <v>0</v>
      </c>
      <c r="D146" s="342" t="n">
        <v>0</v>
      </c>
      <c r="E146" s="343" t="n">
        <v>1</v>
      </c>
      <c r="F146" s="316"/>
      <c r="G146" s="324" t="n">
        <v>0</v>
      </c>
      <c r="H146" s="524"/>
      <c r="I146" s="34" t="n">
        <v>0</v>
      </c>
      <c r="J146" s="326" t="n">
        <f aca="false">I146-F146</f>
        <v>0</v>
      </c>
      <c r="K146" s="399"/>
      <c r="Q146" s="602"/>
      <c r="S146" s="602"/>
      <c r="T146" s="602"/>
      <c r="U146" s="602"/>
      <c r="V146" s="602"/>
      <c r="W146" s="602"/>
      <c r="X146" s="602"/>
      <c r="AMJ146" s="0"/>
    </row>
    <row r="147" s="300" customFormat="true" ht="21.65" hidden="false" customHeight="false" outlineLevel="0" collapsed="false">
      <c r="A147" s="512" t="n">
        <v>146</v>
      </c>
      <c r="B147" s="376" t="s">
        <v>422</v>
      </c>
      <c r="C147" s="254" t="n">
        <v>1</v>
      </c>
      <c r="D147" s="372" t="n">
        <v>0</v>
      </c>
      <c r="E147" s="529" t="n">
        <v>0</v>
      </c>
      <c r="F147" s="424" t="n">
        <f aca="false">SUM(C147:C149)+SUM(D147:D149)*2+SUM(E147:E149)</f>
        <v>3</v>
      </c>
      <c r="G147" s="624" t="n">
        <v>2</v>
      </c>
      <c r="H147" s="337" t="str">
        <f aca="false">'Lista braci'!D36</f>
        <v>Łebek Jakub i Bibiana</v>
      </c>
      <c r="I147" s="103" t="n">
        <v>2</v>
      </c>
      <c r="J147" s="319" t="n">
        <f aca="false">I147-F147</f>
        <v>-1</v>
      </c>
      <c r="K147" s="396" t="str">
        <f aca="false">'Lista braci'!B36</f>
        <v>Lublin Pallotyni 2</v>
      </c>
      <c r="Q147" s="602"/>
      <c r="S147" s="602"/>
      <c r="T147" s="602"/>
      <c r="U147" s="602"/>
      <c r="V147" s="602"/>
      <c r="W147" s="602"/>
      <c r="X147" s="602"/>
      <c r="AMJ147" s="0"/>
    </row>
    <row r="148" s="300" customFormat="true" ht="13.8" hidden="false" customHeight="false" outlineLevel="0" collapsed="false">
      <c r="A148" s="512" t="n">
        <v>147</v>
      </c>
      <c r="B148" s="378"/>
      <c r="C148" s="120" t="n">
        <v>1</v>
      </c>
      <c r="D148" s="119" t="n">
        <v>0</v>
      </c>
      <c r="E148" s="560" t="n">
        <v>0</v>
      </c>
      <c r="F148" s="424"/>
      <c r="G148" s="120" t="n">
        <v>0</v>
      </c>
      <c r="H148" s="619"/>
      <c r="I148" s="14" t="n">
        <v>0</v>
      </c>
      <c r="J148" s="366" t="n">
        <f aca="false">I148-F148</f>
        <v>0</v>
      </c>
      <c r="K148" s="398"/>
      <c r="Q148" s="602"/>
      <c r="S148" s="602"/>
      <c r="T148" s="602"/>
      <c r="U148" s="602"/>
      <c r="V148" s="602"/>
      <c r="W148" s="602"/>
      <c r="X148" s="602"/>
      <c r="AMJ148" s="0"/>
    </row>
    <row r="149" s="300" customFormat="true" ht="13.8" hidden="false" customHeight="false" outlineLevel="0" collapsed="false">
      <c r="A149" s="512" t="n">
        <v>148</v>
      </c>
      <c r="B149" s="380"/>
      <c r="C149" s="534" t="n">
        <v>0</v>
      </c>
      <c r="D149" s="534" t="n">
        <v>0</v>
      </c>
      <c r="E149" s="41" t="n">
        <v>1</v>
      </c>
      <c r="F149" s="424"/>
      <c r="G149" s="41" t="n">
        <v>0</v>
      </c>
      <c r="H149" s="524"/>
      <c r="I149" s="34" t="n">
        <v>0</v>
      </c>
      <c r="J149" s="346" t="n">
        <f aca="false">I149-F149</f>
        <v>0</v>
      </c>
      <c r="K149" s="399"/>
      <c r="Q149" s="602"/>
      <c r="S149" s="602"/>
      <c r="T149" s="602"/>
      <c r="U149" s="602"/>
      <c r="V149" s="602"/>
      <c r="W149" s="602"/>
      <c r="X149" s="602"/>
      <c r="AMJ149" s="0"/>
    </row>
    <row r="150" customFormat="false" ht="21.65" hidden="false" customHeight="false" outlineLevel="0" collapsed="false">
      <c r="A150" s="512" t="n">
        <v>149</v>
      </c>
      <c r="B150" s="371" t="s">
        <v>423</v>
      </c>
      <c r="C150" s="625" t="n">
        <v>1</v>
      </c>
      <c r="D150" s="372" t="n">
        <v>0</v>
      </c>
      <c r="E150" s="372" t="n">
        <v>0</v>
      </c>
      <c r="F150" s="316" t="n">
        <f aca="false">SUM(C150:C153)+SUM(D150:D153)*2+SUM(E150:E153)</f>
        <v>4</v>
      </c>
      <c r="G150" s="626" t="n">
        <v>1</v>
      </c>
      <c r="H150" s="318" t="str">
        <f aca="false">'Lista braci'!D32</f>
        <v>Abramowicz Sergiej</v>
      </c>
      <c r="I150" s="627" t="n">
        <v>1</v>
      </c>
      <c r="J150" s="319" t="n">
        <f aca="false">I150-F150</f>
        <v>-3</v>
      </c>
      <c r="K150" s="434" t="str">
        <f aca="false">'Lista braci'!B32</f>
        <v>Lublin Pallotyni 2</v>
      </c>
      <c r="L150" s="300"/>
      <c r="M150" s="300"/>
      <c r="N150" s="300"/>
      <c r="O150" s="300"/>
      <c r="P150" s="300"/>
      <c r="Q150" s="602"/>
      <c r="R150" s="300"/>
    </row>
    <row r="151" s="301" customFormat="true" ht="13.8" hidden="false" customHeight="false" outlineLevel="0" collapsed="false">
      <c r="A151" s="512" t="n">
        <v>150</v>
      </c>
      <c r="B151" s="373"/>
      <c r="C151" s="628" t="n">
        <v>1</v>
      </c>
      <c r="D151" s="548" t="n">
        <v>0</v>
      </c>
      <c r="E151" s="548" t="n">
        <v>0</v>
      </c>
      <c r="F151" s="316"/>
      <c r="G151" s="629" t="n">
        <v>1</v>
      </c>
      <c r="H151" s="476" t="str">
        <f aca="false">'Lista braci'!D35</f>
        <v>Kłopotowski Andrzej - od piątku</v>
      </c>
      <c r="I151" s="630" t="n">
        <v>1</v>
      </c>
      <c r="J151" s="366" t="n">
        <f aca="false">I151-F151</f>
        <v>1</v>
      </c>
      <c r="K151" s="583" t="str">
        <f aca="false">'Lista braci'!B35</f>
        <v>Lublin Pallotyni 2</v>
      </c>
      <c r="P151" s="300"/>
      <c r="Q151" s="602"/>
      <c r="R151" s="300"/>
      <c r="AMJ151" s="0"/>
    </row>
    <row r="152" s="301" customFormat="true" ht="13.8" hidden="false" customHeight="false" outlineLevel="0" collapsed="false">
      <c r="A152" s="512" t="n">
        <v>151</v>
      </c>
      <c r="B152" s="373"/>
      <c r="C152" s="631" t="n">
        <v>1</v>
      </c>
      <c r="D152" s="119" t="n">
        <v>0</v>
      </c>
      <c r="E152" s="119" t="n">
        <v>0</v>
      </c>
      <c r="F152" s="316"/>
      <c r="G152" s="632" t="n">
        <v>1</v>
      </c>
      <c r="H152" s="337" t="str">
        <f aca="false">'Lista braci'!D99</f>
        <v>Drozd Mirosław</v>
      </c>
      <c r="I152" s="633" t="n">
        <v>1</v>
      </c>
      <c r="J152" s="366" t="n">
        <f aca="false">I152-F152</f>
        <v>1</v>
      </c>
      <c r="K152" s="583" t="str">
        <f aca="false">'Lista braci'!B99</f>
        <v>Lublin Różańcowa 1</v>
      </c>
      <c r="AMJ152" s="0"/>
    </row>
    <row r="153" s="301" customFormat="true" ht="13.8" hidden="false" customHeight="false" outlineLevel="0" collapsed="false">
      <c r="A153" s="512" t="n">
        <v>152</v>
      </c>
      <c r="B153" s="375"/>
      <c r="C153" s="368" t="n">
        <v>1</v>
      </c>
      <c r="D153" s="361" t="n">
        <v>0</v>
      </c>
      <c r="E153" s="361" t="n">
        <v>0</v>
      </c>
      <c r="F153" s="316"/>
      <c r="G153" s="634" t="n">
        <v>1</v>
      </c>
      <c r="H153" s="572" t="str">
        <f aca="false">'Lista braci'!D118</f>
        <v>Niedźwiedź Andrzej</v>
      </c>
      <c r="I153" s="635" t="n">
        <v>1</v>
      </c>
      <c r="J153" s="346" t="n">
        <f aca="false">I153-F153</f>
        <v>1</v>
      </c>
      <c r="K153" s="636" t="str">
        <f aca="false">'Lista braci'!B118</f>
        <v>Lublin Salezjanie 2</v>
      </c>
      <c r="AMJ153" s="0"/>
    </row>
    <row r="154" s="300" customFormat="true" ht="21.65" hidden="false" customHeight="false" outlineLevel="0" collapsed="false">
      <c r="A154" s="512" t="n">
        <v>153</v>
      </c>
      <c r="B154" s="376" t="s">
        <v>424</v>
      </c>
      <c r="C154" s="314" t="n">
        <v>1</v>
      </c>
      <c r="D154" s="372" t="n">
        <v>0</v>
      </c>
      <c r="E154" s="529" t="n">
        <v>0</v>
      </c>
      <c r="F154" s="316" t="n">
        <f aca="false">SUM(C154:C156)+SUM(D154:D156)*2+SUM(E154:E156)</f>
        <v>3</v>
      </c>
      <c r="G154" s="623" t="n">
        <v>2</v>
      </c>
      <c r="H154" s="525" t="str">
        <f aca="false">'Lista braci'!D38</f>
        <v>Wasilewscy Jan i  Joanna</v>
      </c>
      <c r="I154" s="103" t="n">
        <v>2</v>
      </c>
      <c r="J154" s="319" t="n">
        <f aca="false">I154-F154</f>
        <v>-1</v>
      </c>
      <c r="K154" s="396" t="str">
        <f aca="false">'Lista braci'!B38</f>
        <v>Lublin Pallotyni 3</v>
      </c>
      <c r="L154" s="301"/>
      <c r="M154" s="505"/>
      <c r="N154" s="506"/>
      <c r="O154" s="301"/>
      <c r="P154" s="301"/>
      <c r="Q154" s="301"/>
      <c r="R154" s="301"/>
      <c r="S154" s="602"/>
      <c r="T154" s="602"/>
      <c r="U154" s="602"/>
      <c r="V154" s="602"/>
      <c r="W154" s="602"/>
      <c r="X154" s="602"/>
      <c r="AMJ154" s="0"/>
    </row>
    <row r="155" s="300" customFormat="true" ht="13.8" hidden="false" customHeight="false" outlineLevel="0" collapsed="false">
      <c r="A155" s="512" t="n">
        <v>154</v>
      </c>
      <c r="B155" s="378"/>
      <c r="C155" s="334" t="n">
        <v>1</v>
      </c>
      <c r="D155" s="119" t="n">
        <v>0</v>
      </c>
      <c r="E155" s="560" t="n">
        <v>0</v>
      </c>
      <c r="F155" s="316"/>
      <c r="G155" s="381" t="n">
        <v>0</v>
      </c>
      <c r="H155" s="637"/>
      <c r="I155" s="14"/>
      <c r="J155" s="366" t="n">
        <f aca="false">I155-F155</f>
        <v>0</v>
      </c>
      <c r="K155" s="398"/>
      <c r="P155" s="301"/>
      <c r="Q155" s="301"/>
      <c r="R155" s="301"/>
      <c r="S155" s="602"/>
      <c r="T155" s="602"/>
      <c r="U155" s="602"/>
      <c r="V155" s="602"/>
      <c r="W155" s="602"/>
      <c r="X155" s="602"/>
      <c r="AMJ155" s="0"/>
    </row>
    <row r="156" s="300" customFormat="true" ht="13.8" hidden="false" customHeight="false" outlineLevel="0" collapsed="false">
      <c r="A156" s="512" t="n">
        <v>155</v>
      </c>
      <c r="B156" s="380"/>
      <c r="C156" s="534" t="n">
        <v>0</v>
      </c>
      <c r="D156" s="534" t="n">
        <v>0</v>
      </c>
      <c r="E156" s="322" t="n">
        <v>1</v>
      </c>
      <c r="F156" s="316"/>
      <c r="G156" s="324" t="n">
        <v>0</v>
      </c>
      <c r="H156" s="638"/>
      <c r="I156" s="34"/>
      <c r="J156" s="346" t="n">
        <f aca="false">I156-F156</f>
        <v>0</v>
      </c>
      <c r="K156" s="399"/>
      <c r="Q156" s="602"/>
      <c r="S156" s="602"/>
      <c r="T156" s="602"/>
      <c r="U156" s="602"/>
      <c r="V156" s="602"/>
      <c r="W156" s="602"/>
      <c r="X156" s="602"/>
      <c r="AMJ156" s="0"/>
    </row>
    <row r="157" s="300" customFormat="true" ht="21.65" hidden="false" customHeight="false" outlineLevel="0" collapsed="false">
      <c r="A157" s="512" t="n">
        <v>156</v>
      </c>
      <c r="B157" s="376" t="s">
        <v>425</v>
      </c>
      <c r="C157" s="314" t="n">
        <v>1</v>
      </c>
      <c r="D157" s="372" t="n">
        <v>0</v>
      </c>
      <c r="E157" s="529" t="n">
        <v>0</v>
      </c>
      <c r="F157" s="389" t="n">
        <f aca="false">SUM(C157:C159)+SUM(D157:D159)*2+SUM(E157:E159)</f>
        <v>3</v>
      </c>
      <c r="G157" s="623" t="n">
        <v>2</v>
      </c>
      <c r="H157" s="525" t="str">
        <f aca="false">'Lista braci'!D39</f>
        <v>Pulińscy Ryszard i Jadwiga</v>
      </c>
      <c r="I157" s="103" t="n">
        <v>2</v>
      </c>
      <c r="J157" s="319" t="n">
        <f aca="false">I157-F157</f>
        <v>-1</v>
      </c>
      <c r="K157" s="396" t="str">
        <f aca="false">'Lista braci'!B39</f>
        <v>Lublin Pallotyni 3</v>
      </c>
      <c r="Q157" s="602"/>
      <c r="S157" s="602"/>
      <c r="T157" s="602"/>
      <c r="U157" s="602"/>
      <c r="V157" s="602"/>
      <c r="W157" s="602"/>
      <c r="X157" s="602"/>
      <c r="AMJ157" s="0"/>
    </row>
    <row r="158" s="300" customFormat="true" ht="13.8" hidden="false" customHeight="false" outlineLevel="0" collapsed="false">
      <c r="A158" s="512" t="n">
        <v>157</v>
      </c>
      <c r="B158" s="378"/>
      <c r="C158" s="334" t="n">
        <v>1</v>
      </c>
      <c r="D158" s="119" t="n">
        <v>0</v>
      </c>
      <c r="E158" s="560" t="n">
        <v>0</v>
      </c>
      <c r="F158" s="389"/>
      <c r="G158" s="381" t="n">
        <v>0</v>
      </c>
      <c r="H158" s="619"/>
      <c r="I158" s="14"/>
      <c r="J158" s="366" t="n">
        <f aca="false">I158-F158</f>
        <v>0</v>
      </c>
      <c r="K158" s="398"/>
      <c r="Q158" s="602"/>
      <c r="S158" s="602"/>
      <c r="T158" s="602"/>
      <c r="U158" s="602"/>
      <c r="V158" s="602"/>
      <c r="W158" s="602"/>
      <c r="X158" s="602"/>
      <c r="AMJ158" s="0"/>
    </row>
    <row r="159" s="300" customFormat="true" ht="13.8" hidden="false" customHeight="false" outlineLevel="0" collapsed="false">
      <c r="A159" s="512" t="n">
        <v>158</v>
      </c>
      <c r="B159" s="380"/>
      <c r="C159" s="570" t="n">
        <v>0</v>
      </c>
      <c r="D159" s="570" t="n">
        <v>0</v>
      </c>
      <c r="E159" s="390" t="n">
        <v>1</v>
      </c>
      <c r="F159" s="389"/>
      <c r="G159" s="324" t="n">
        <v>0</v>
      </c>
      <c r="H159" s="539"/>
      <c r="I159" s="34"/>
      <c r="J159" s="392" t="n">
        <f aca="false">I159-F159</f>
        <v>0</v>
      </c>
      <c r="K159" s="540"/>
      <c r="Q159" s="602"/>
      <c r="S159" s="602"/>
      <c r="T159" s="602"/>
      <c r="U159" s="602"/>
      <c r="V159" s="602"/>
      <c r="W159" s="602"/>
      <c r="X159" s="602"/>
      <c r="AMJ159" s="0"/>
    </row>
    <row r="160" s="300" customFormat="true" ht="23.25" hidden="false" customHeight="true" outlineLevel="0" collapsed="false">
      <c r="A160" s="512" t="n">
        <v>159</v>
      </c>
      <c r="B160" s="376" t="s">
        <v>426</v>
      </c>
      <c r="C160" s="529" t="n">
        <v>0</v>
      </c>
      <c r="D160" s="529" t="n">
        <v>0</v>
      </c>
      <c r="E160" s="314" t="n">
        <v>1</v>
      </c>
      <c r="F160" s="316" t="n">
        <f aca="false">SUM(C160:C161)+SUM(D160:D161)*2+SUM(E160:E161)</f>
        <v>2</v>
      </c>
      <c r="G160" s="395" t="n">
        <v>2</v>
      </c>
      <c r="H160" s="525" t="str">
        <f aca="false">'Lista braci'!D100</f>
        <v>Sieńko Józef i Ewa</v>
      </c>
      <c r="I160" s="103" t="n">
        <v>2</v>
      </c>
      <c r="J160" s="319" t="n">
        <f aca="false">I160-F160</f>
        <v>0</v>
      </c>
      <c r="K160" s="396" t="str">
        <f aca="false">'Lista braci'!B100</f>
        <v>Lublin Różańcowa 1</v>
      </c>
      <c r="Q160" s="602"/>
      <c r="S160" s="602"/>
      <c r="T160" s="602"/>
      <c r="U160" s="602"/>
      <c r="V160" s="602"/>
      <c r="W160" s="602"/>
      <c r="X160" s="602"/>
      <c r="AMJ160" s="0"/>
    </row>
    <row r="161" s="300" customFormat="true" ht="13.8" hidden="false" customHeight="false" outlineLevel="0" collapsed="false">
      <c r="A161" s="512" t="n">
        <v>160</v>
      </c>
      <c r="B161" s="380"/>
      <c r="C161" s="534" t="n">
        <v>0</v>
      </c>
      <c r="D161" s="534" t="n">
        <v>0</v>
      </c>
      <c r="E161" s="322" t="n">
        <v>1</v>
      </c>
      <c r="F161" s="316"/>
      <c r="G161" s="324" t="n">
        <v>0</v>
      </c>
      <c r="H161" s="524"/>
      <c r="I161" s="34"/>
      <c r="J161" s="346" t="n">
        <f aca="false">I161-F161</f>
        <v>0</v>
      </c>
      <c r="K161" s="399"/>
      <c r="Q161" s="602"/>
      <c r="S161" s="602"/>
      <c r="T161" s="602"/>
      <c r="U161" s="602"/>
      <c r="V161" s="602"/>
      <c r="W161" s="602"/>
      <c r="X161" s="602"/>
      <c r="AMJ161" s="0"/>
    </row>
    <row r="162" s="300" customFormat="true" ht="13.8" hidden="false" customHeight="false" outlineLevel="0" collapsed="false">
      <c r="A162" s="512" t="n">
        <v>161</v>
      </c>
      <c r="B162" s="376" t="s">
        <v>427</v>
      </c>
      <c r="C162" s="639" t="n">
        <v>1</v>
      </c>
      <c r="D162" s="529" t="n">
        <v>0</v>
      </c>
      <c r="E162" s="254" t="n">
        <v>0</v>
      </c>
      <c r="F162" s="316" t="n">
        <f aca="false">SUM(C162:C164)+SUM(D162:D164)*2+SUM(E162:E164)</f>
        <v>3</v>
      </c>
      <c r="G162" s="640"/>
      <c r="H162" s="641" t="s">
        <v>428</v>
      </c>
      <c r="I162" s="103"/>
      <c r="J162" s="519" t="n">
        <f aca="false">I162-F162</f>
        <v>-3</v>
      </c>
      <c r="K162" s="567"/>
      <c r="Q162" s="602"/>
      <c r="S162" s="602"/>
      <c r="T162" s="602"/>
      <c r="U162" s="602"/>
      <c r="V162" s="602"/>
      <c r="W162" s="602"/>
      <c r="X162" s="602"/>
      <c r="AMJ162" s="0"/>
    </row>
    <row r="163" s="300" customFormat="true" ht="13.8" hidden="false" customHeight="false" outlineLevel="0" collapsed="false">
      <c r="A163" s="512" t="n">
        <v>162</v>
      </c>
      <c r="B163" s="378"/>
      <c r="C163" s="642" t="n">
        <v>1</v>
      </c>
      <c r="D163" s="553" t="n">
        <v>0</v>
      </c>
      <c r="E163" s="520" t="n">
        <v>0</v>
      </c>
      <c r="F163" s="316"/>
      <c r="G163" s="498"/>
      <c r="H163" s="619"/>
      <c r="I163" s="20"/>
      <c r="J163" s="366" t="n">
        <f aca="false">I163-F163</f>
        <v>0</v>
      </c>
      <c r="K163" s="398"/>
      <c r="Q163" s="602"/>
      <c r="S163" s="602"/>
      <c r="T163" s="602"/>
      <c r="U163" s="602"/>
      <c r="V163" s="602"/>
      <c r="W163" s="602"/>
      <c r="X163" s="602"/>
      <c r="AMJ163" s="0"/>
    </row>
    <row r="164" s="300" customFormat="true" ht="13.8" hidden="false" customHeight="false" outlineLevel="0" collapsed="false">
      <c r="A164" s="512" t="n">
        <v>163</v>
      </c>
      <c r="B164" s="380"/>
      <c r="C164" s="643" t="n">
        <v>1</v>
      </c>
      <c r="D164" s="534" t="n">
        <v>0</v>
      </c>
      <c r="E164" s="41" t="n">
        <v>0</v>
      </c>
      <c r="F164" s="316"/>
      <c r="G164" s="401" t="n">
        <v>0</v>
      </c>
      <c r="H164" s="572"/>
      <c r="I164" s="34"/>
      <c r="J164" s="346" t="n">
        <f aca="false">I164-F164</f>
        <v>0</v>
      </c>
      <c r="K164" s="644"/>
      <c r="Q164" s="602"/>
      <c r="S164" s="602"/>
      <c r="T164" s="602"/>
      <c r="U164" s="602"/>
      <c r="V164" s="602"/>
      <c r="W164" s="602"/>
      <c r="X164" s="602"/>
      <c r="AMJ164" s="0"/>
    </row>
    <row r="165" s="300" customFormat="true" ht="13.8" hidden="false" customHeight="false" outlineLevel="0" collapsed="false">
      <c r="A165" s="512" t="n">
        <v>164</v>
      </c>
      <c r="B165" s="376" t="s">
        <v>429</v>
      </c>
      <c r="C165" s="639" t="n">
        <v>1</v>
      </c>
      <c r="D165" s="529" t="n">
        <v>0</v>
      </c>
      <c r="E165" s="254" t="n">
        <v>0</v>
      </c>
      <c r="F165" s="316" t="n">
        <f aca="false">SUM(C165:C167)+SUM(D165:D167)*2+SUM(E165:E167)</f>
        <v>3</v>
      </c>
      <c r="G165" s="395" t="n">
        <v>2</v>
      </c>
      <c r="H165" s="525" t="str">
        <f aca="false">'Lista braci'!D98</f>
        <v>Dzioch Ryszard i Iwona</v>
      </c>
      <c r="I165" s="103" t="n">
        <v>2</v>
      </c>
      <c r="J165" s="519" t="n">
        <f aca="false">I165-F165</f>
        <v>-1</v>
      </c>
      <c r="K165" s="396" t="str">
        <f aca="false">'Lista braci'!B98</f>
        <v>Lublin Różańcowa 1</v>
      </c>
      <c r="Q165" s="602"/>
      <c r="S165" s="602"/>
      <c r="T165" s="602"/>
      <c r="U165" s="602"/>
      <c r="V165" s="602"/>
      <c r="W165" s="602"/>
      <c r="X165" s="602"/>
      <c r="AMJ165" s="0"/>
    </row>
    <row r="166" s="300" customFormat="true" ht="13.8" hidden="false" customHeight="false" outlineLevel="0" collapsed="false">
      <c r="A166" s="512" t="n">
        <v>165</v>
      </c>
      <c r="B166" s="378"/>
      <c r="C166" s="642" t="n">
        <v>1</v>
      </c>
      <c r="D166" s="553" t="n">
        <v>0</v>
      </c>
      <c r="E166" s="520" t="n">
        <v>0</v>
      </c>
      <c r="F166" s="316"/>
      <c r="G166" s="578" t="n">
        <v>0</v>
      </c>
      <c r="H166" s="555"/>
      <c r="I166" s="20" t="n">
        <v>0</v>
      </c>
      <c r="J166" s="366" t="n">
        <f aca="false">I166-F166</f>
        <v>0</v>
      </c>
      <c r="K166" s="522"/>
      <c r="Q166" s="602"/>
      <c r="S166" s="602"/>
      <c r="T166" s="602"/>
      <c r="U166" s="602"/>
      <c r="V166" s="602"/>
      <c r="W166" s="602"/>
      <c r="X166" s="602"/>
      <c r="AMJ166" s="0"/>
    </row>
    <row r="167" s="300" customFormat="true" ht="13.8" hidden="false" customHeight="false" outlineLevel="0" collapsed="false">
      <c r="A167" s="512" t="n">
        <v>166</v>
      </c>
      <c r="B167" s="380"/>
      <c r="C167" s="643" t="n">
        <v>1</v>
      </c>
      <c r="D167" s="534" t="n">
        <v>0</v>
      </c>
      <c r="E167" s="41" t="n">
        <v>0</v>
      </c>
      <c r="F167" s="316"/>
      <c r="G167" s="324" t="n">
        <v>0</v>
      </c>
      <c r="H167" s="524"/>
      <c r="I167" s="34" t="n">
        <v>0</v>
      </c>
      <c r="J167" s="346" t="n">
        <f aca="false">I167-F167</f>
        <v>0</v>
      </c>
      <c r="K167" s="399"/>
      <c r="Q167" s="602"/>
      <c r="S167" s="602"/>
      <c r="T167" s="602"/>
      <c r="U167" s="602"/>
      <c r="V167" s="602"/>
      <c r="W167" s="602"/>
      <c r="X167" s="602"/>
      <c r="AMJ167" s="0"/>
    </row>
    <row r="168" s="601" customFormat="true" ht="21.65" hidden="false" customHeight="false" outlineLevel="0" collapsed="false">
      <c r="A168" s="512" t="n">
        <v>167</v>
      </c>
      <c r="B168" s="376" t="s">
        <v>430</v>
      </c>
      <c r="C168" s="350" t="n">
        <v>1</v>
      </c>
      <c r="D168" s="549" t="n">
        <v>0</v>
      </c>
      <c r="E168" s="549" t="n">
        <v>0</v>
      </c>
      <c r="F168" s="544" t="n">
        <f aca="false">SUM(C168:C169)+SUM(D168:D169)*2+SUM(E168:E169)</f>
        <v>2</v>
      </c>
      <c r="G168" s="336" t="n">
        <v>1</v>
      </c>
      <c r="H168" s="531" t="str">
        <f aca="false">'Lista braci'!D107</f>
        <v>Grabowski Andrzej</v>
      </c>
      <c r="I168" s="19" t="n">
        <v>1</v>
      </c>
      <c r="J168" s="338" t="n">
        <f aca="false">I168-F168</f>
        <v>-1</v>
      </c>
      <c r="K168" s="532" t="str">
        <f aca="false">'Lista braci'!B107</f>
        <v>Lublin Różańcowa 2</v>
      </c>
      <c r="P168" s="602"/>
      <c r="R168" s="602"/>
      <c r="S168" s="602"/>
      <c r="T168" s="602"/>
      <c r="U168" s="602"/>
      <c r="V168" s="602"/>
      <c r="W168" s="602"/>
      <c r="AMJ168" s="0"/>
    </row>
    <row r="169" s="601" customFormat="true" ht="13.8" hidden="false" customHeight="false" outlineLevel="0" collapsed="false">
      <c r="A169" s="512" t="n">
        <v>168</v>
      </c>
      <c r="B169" s="380"/>
      <c r="C169" s="342" t="n">
        <v>0</v>
      </c>
      <c r="D169" s="342" t="n">
        <v>0</v>
      </c>
      <c r="E169" s="322" t="n">
        <v>1</v>
      </c>
      <c r="F169" s="544"/>
      <c r="G169" s="489" t="n">
        <v>1</v>
      </c>
      <c r="H169" s="524" t="str">
        <f aca="false">'Lista braci'!D108</f>
        <v>Juchniewicz Grzegorz</v>
      </c>
      <c r="I169" s="34" t="n">
        <v>1</v>
      </c>
      <c r="J169" s="346" t="n">
        <f aca="false">I169-F169</f>
        <v>1</v>
      </c>
      <c r="K169" s="399" t="str">
        <f aca="false">'Lista braci'!B108</f>
        <v>Lublin Różańcowa 2</v>
      </c>
      <c r="P169" s="602"/>
      <c r="R169" s="602"/>
      <c r="S169" s="602"/>
      <c r="T169" s="602"/>
      <c r="U169" s="602"/>
      <c r="V169" s="602"/>
      <c r="W169" s="602"/>
      <c r="AMJ169" s="0"/>
    </row>
    <row r="170" s="601" customFormat="true" ht="21.65" hidden="false" customHeight="false" outlineLevel="0" collapsed="false">
      <c r="A170" s="512" t="n">
        <v>169</v>
      </c>
      <c r="B170" s="376" t="s">
        <v>431</v>
      </c>
      <c r="C170" s="314" t="n">
        <v>1</v>
      </c>
      <c r="D170" s="529" t="n">
        <v>0</v>
      </c>
      <c r="E170" s="529" t="n">
        <v>0</v>
      </c>
      <c r="F170" s="316" t="n">
        <f aca="false">SUM(C170:C171)+SUM(D170:D171)*2+SUM(E170:E171)</f>
        <v>2</v>
      </c>
      <c r="G170" s="487" t="n">
        <v>1</v>
      </c>
      <c r="H170" s="525" t="str">
        <f aca="false">'Lista braci'!D109</f>
        <v>Wrona Robert</v>
      </c>
      <c r="I170" s="103" t="n">
        <v>1</v>
      </c>
      <c r="J170" s="319" t="n">
        <f aca="false">I170-F170</f>
        <v>-1</v>
      </c>
      <c r="K170" s="396" t="str">
        <f aca="false">'Lista braci'!B109</f>
        <v>Lublin Różańcowa 2</v>
      </c>
      <c r="P170" s="602"/>
      <c r="R170" s="602"/>
      <c r="S170" s="602"/>
      <c r="T170" s="602"/>
      <c r="U170" s="602"/>
      <c r="V170" s="602"/>
      <c r="W170" s="602"/>
      <c r="AMJ170" s="0"/>
    </row>
    <row r="171" s="601" customFormat="true" ht="13.8" hidden="false" customHeight="false" outlineLevel="0" collapsed="false">
      <c r="A171" s="512" t="n">
        <v>170</v>
      </c>
      <c r="B171" s="380"/>
      <c r="C171" s="342" t="n">
        <v>0</v>
      </c>
      <c r="D171" s="342" t="n">
        <v>0</v>
      </c>
      <c r="E171" s="322" t="n">
        <v>1</v>
      </c>
      <c r="F171" s="316"/>
      <c r="G171" s="645" t="n">
        <v>0</v>
      </c>
      <c r="H171" s="524"/>
      <c r="I171" s="34" t="n">
        <v>0</v>
      </c>
      <c r="J171" s="346" t="n">
        <f aca="false">I171-F171</f>
        <v>0</v>
      </c>
      <c r="K171" s="399"/>
      <c r="L171" s="300"/>
      <c r="M171" s="300"/>
      <c r="N171" s="300"/>
      <c r="O171" s="300"/>
      <c r="P171" s="602"/>
      <c r="R171" s="602"/>
      <c r="S171" s="602"/>
      <c r="T171" s="602"/>
      <c r="U171" s="602"/>
      <c r="V171" s="602"/>
      <c r="W171" s="602"/>
      <c r="AMJ171" s="0"/>
    </row>
    <row r="172" s="300" customFormat="true" ht="21.65" hidden="false" customHeight="false" outlineLevel="0" collapsed="false">
      <c r="A172" s="512" t="n">
        <v>171</v>
      </c>
      <c r="B172" s="376" t="s">
        <v>432</v>
      </c>
      <c r="C172" s="529" t="n">
        <v>0</v>
      </c>
      <c r="D172" s="314" t="n">
        <v>1</v>
      </c>
      <c r="E172" s="529" t="n">
        <v>0</v>
      </c>
      <c r="F172" s="316" t="n">
        <f aca="false">SUM(C172:C173)+SUM(D172:D173)*2+SUM(E172:E173)</f>
        <v>2</v>
      </c>
      <c r="G172" s="487" t="n">
        <v>1</v>
      </c>
      <c r="H172" s="525" t="str">
        <f aca="false">'Lista braci'!D96</f>
        <v>Szczęch Jan</v>
      </c>
      <c r="I172" s="103" t="n">
        <v>1</v>
      </c>
      <c r="J172" s="319" t="n">
        <f aca="false">I172-F172</f>
        <v>-1</v>
      </c>
      <c r="K172" s="396" t="str">
        <f aca="false">'Lista braci'!B96</f>
        <v>Lublin Poczekajka 9</v>
      </c>
      <c r="P172" s="602"/>
      <c r="R172" s="602"/>
      <c r="S172" s="602"/>
      <c r="T172" s="602"/>
      <c r="U172" s="602"/>
      <c r="V172" s="602"/>
      <c r="W172" s="602"/>
      <c r="AMJ172" s="0"/>
    </row>
    <row r="173" s="300" customFormat="true" ht="13.8" hidden="false" customHeight="false" outlineLevel="0" collapsed="false">
      <c r="A173" s="512" t="n">
        <v>172</v>
      </c>
      <c r="B173" s="380"/>
      <c r="C173" s="342" t="n">
        <v>0</v>
      </c>
      <c r="D173" s="342" t="n">
        <v>0</v>
      </c>
      <c r="E173" s="342" t="n">
        <v>0</v>
      </c>
      <c r="F173" s="316"/>
      <c r="G173" s="489" t="n">
        <v>1</v>
      </c>
      <c r="H173" s="524" t="str">
        <f aca="false">'Lista braci'!D97</f>
        <v>Domurad Filip</v>
      </c>
      <c r="I173" s="34" t="n">
        <v>1</v>
      </c>
      <c r="J173" s="346" t="n">
        <f aca="false">I173-F173</f>
        <v>1</v>
      </c>
      <c r="K173" s="399" t="str">
        <f aca="false">'Lista braci'!B97</f>
        <v>Lublin Poczekajka 9</v>
      </c>
      <c r="P173" s="602"/>
      <c r="R173" s="602"/>
      <c r="S173" s="602"/>
      <c r="T173" s="602"/>
      <c r="U173" s="602"/>
      <c r="V173" s="602"/>
      <c r="W173" s="602"/>
      <c r="AMJ173" s="0"/>
    </row>
    <row r="174" s="300" customFormat="true" ht="21.65" hidden="false" customHeight="false" outlineLevel="0" collapsed="false">
      <c r="A174" s="512" t="n">
        <v>173</v>
      </c>
      <c r="B174" s="376" t="s">
        <v>433</v>
      </c>
      <c r="C174" s="529" t="n">
        <v>0</v>
      </c>
      <c r="D174" s="314" t="n">
        <v>1</v>
      </c>
      <c r="E174" s="529" t="n">
        <v>0</v>
      </c>
      <c r="F174" s="316" t="n">
        <f aca="false">SUM(C174:C175)+SUM(D174:D175)*2+SUM(E174:E175)</f>
        <v>2</v>
      </c>
      <c r="G174" s="395" t="n">
        <v>2</v>
      </c>
      <c r="H174" s="318" t="str">
        <f aca="false">'Lista braci'!D116</f>
        <v>Kopyciński Henryk i Elżbieta</v>
      </c>
      <c r="I174" s="103" t="n">
        <v>2</v>
      </c>
      <c r="J174" s="319" t="n">
        <f aca="false">I174-F174</f>
        <v>0</v>
      </c>
      <c r="K174" s="396" t="str">
        <f aca="false">'Lista braci'!B116</f>
        <v>Lublin Salezjanie 2</v>
      </c>
      <c r="P174" s="602"/>
      <c r="R174" s="602"/>
      <c r="S174" s="602"/>
      <c r="T174" s="602"/>
      <c r="U174" s="602"/>
      <c r="V174" s="602"/>
      <c r="W174" s="602"/>
      <c r="AMJ174" s="0"/>
    </row>
    <row r="175" s="300" customFormat="true" ht="13.8" hidden="false" customHeight="false" outlineLevel="0" collapsed="false">
      <c r="A175" s="512" t="n">
        <v>174</v>
      </c>
      <c r="B175" s="380"/>
      <c r="C175" s="342" t="n">
        <v>0</v>
      </c>
      <c r="D175" s="342" t="n">
        <v>0</v>
      </c>
      <c r="E175" s="342" t="n">
        <v>0</v>
      </c>
      <c r="F175" s="316"/>
      <c r="G175" s="324" t="n">
        <v>0</v>
      </c>
      <c r="H175" s="524"/>
      <c r="I175" s="34" t="n">
        <v>0</v>
      </c>
      <c r="J175" s="346" t="n">
        <f aca="false">I175-F175</f>
        <v>0</v>
      </c>
      <c r="K175" s="399"/>
      <c r="L175" s="504"/>
      <c r="M175" s="616"/>
      <c r="N175" s="617"/>
      <c r="O175" s="618"/>
      <c r="P175" s="602"/>
      <c r="R175" s="602"/>
      <c r="S175" s="602"/>
      <c r="T175" s="602"/>
      <c r="U175" s="602"/>
      <c r="V175" s="602"/>
      <c r="W175" s="602"/>
      <c r="AMJ175" s="0"/>
    </row>
    <row r="176" s="301" customFormat="true" ht="13.8" hidden="false" customHeight="false" outlineLevel="0" collapsed="false">
      <c r="A176" s="299"/>
      <c r="AMJ176" s="0"/>
    </row>
    <row r="177" s="301" customFormat="true" ht="13.8" hidden="false" customHeight="false" outlineLevel="0" collapsed="false">
      <c r="A177" s="299"/>
      <c r="AMJ177" s="0"/>
    </row>
    <row r="178" customFormat="false" ht="13.8" hidden="false" customHeight="false" outlineLevel="0" collapsed="false">
      <c r="H178" s="301"/>
      <c r="I178" s="301"/>
      <c r="J178" s="301"/>
      <c r="K178" s="301"/>
    </row>
  </sheetData>
  <mergeCells count="70">
    <mergeCell ref="F3:F5"/>
    <mergeCell ref="F6:F7"/>
    <mergeCell ref="F8:F10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8"/>
    <mergeCell ref="F59:F61"/>
    <mergeCell ref="F62:F64"/>
    <mergeCell ref="F65:F66"/>
    <mergeCell ref="F67:F69"/>
    <mergeCell ref="F70:F72"/>
    <mergeCell ref="F73:F75"/>
    <mergeCell ref="F76:F78"/>
    <mergeCell ref="F79:F81"/>
    <mergeCell ref="F82:F84"/>
    <mergeCell ref="F85:F86"/>
    <mergeCell ref="F87:F89"/>
    <mergeCell ref="F90:F92"/>
    <mergeCell ref="F93:F96"/>
    <mergeCell ref="F97:F99"/>
    <mergeCell ref="F100:F102"/>
    <mergeCell ref="F103:F105"/>
    <mergeCell ref="F106:F107"/>
    <mergeCell ref="F108:F109"/>
    <mergeCell ref="F110:F112"/>
    <mergeCell ref="F113:F115"/>
    <mergeCell ref="F116:F117"/>
    <mergeCell ref="F118:F119"/>
    <mergeCell ref="F120:F122"/>
    <mergeCell ref="F123:F124"/>
    <mergeCell ref="F125:F126"/>
    <mergeCell ref="F127:F128"/>
    <mergeCell ref="F129:F130"/>
    <mergeCell ref="F131:F133"/>
    <mergeCell ref="F134:F136"/>
    <mergeCell ref="F137:F138"/>
    <mergeCell ref="F139:F141"/>
    <mergeCell ref="F142:F144"/>
    <mergeCell ref="F145:F146"/>
    <mergeCell ref="F147:F149"/>
    <mergeCell ref="F150:F153"/>
    <mergeCell ref="F154:F156"/>
    <mergeCell ref="F157:F159"/>
    <mergeCell ref="F160:F161"/>
    <mergeCell ref="F162:F164"/>
    <mergeCell ref="F165:F167"/>
    <mergeCell ref="F168:F169"/>
    <mergeCell ref="F170:F171"/>
    <mergeCell ref="F172:F173"/>
    <mergeCell ref="F174:F175"/>
  </mergeCells>
  <printOptions headings="false" gridLines="false" gridLinesSet="true" horizontalCentered="true" verticalCentered="false"/>
  <pageMargins left="0.196527777777778" right="0.196527777777778" top="0.196527777777778" bottom="0.196527777777778" header="0.511805555555555" footer="0.511805555555555"/>
  <pageSetup paperSize="9" scale="6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175" man="true" max="16383" min="0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507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2006-09-22T13:37:51Z</dcterms:created>
  <dc:creator/>
  <dc:description/>
  <dc:language>pl-PL</dc:language>
  <cp:lastModifiedBy/>
  <dcterms:modified xsi:type="dcterms:W3CDTF">2022-07-11T17:04:41Z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