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mgr\teeth_segment\RESULTS\"/>
    </mc:Choice>
  </mc:AlternateContent>
  <xr:revisionPtr revIDLastSave="0" documentId="13_ncr:1_{461FB3D5-67BE-4527-831A-1DE856183885}" xr6:coauthVersionLast="47" xr6:coauthVersionMax="47" xr10:uidLastSave="{00000000-0000-0000-0000-000000000000}"/>
  <bookViews>
    <workbookView xWindow="-108" yWindow="-108" windowWidth="46296" windowHeight="25536" xr2:uid="{C6E39DB5-D96B-45C4-AABE-0142F478E52A}"/>
  </bookViews>
  <sheets>
    <sheet name="Main" sheetId="1" r:id="rId1"/>
    <sheet name="Scheduler" sheetId="2" r:id="rId2"/>
    <sheet name="Epoch" sheetId="3" r:id="rId3"/>
    <sheet name="Learning rate" sheetId="4" r:id="rId4"/>
    <sheet name="Batch size" sheetId="5" r:id="rId5"/>
    <sheet name="Dropout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" i="6" l="1"/>
  <c r="E15" i="6"/>
  <c r="F15" i="6"/>
  <c r="G15" i="6"/>
  <c r="H15" i="6"/>
  <c r="I15" i="6"/>
  <c r="D16" i="6"/>
  <c r="E16" i="6"/>
  <c r="F16" i="6"/>
  <c r="G16" i="6"/>
  <c r="H16" i="6"/>
  <c r="I16" i="6"/>
  <c r="D17" i="6"/>
  <c r="E17" i="6"/>
  <c r="F17" i="6"/>
  <c r="G17" i="6"/>
  <c r="H17" i="6"/>
  <c r="I17" i="6"/>
  <c r="C17" i="6"/>
  <c r="C16" i="6"/>
  <c r="C15" i="6"/>
  <c r="D15" i="5"/>
  <c r="E15" i="5"/>
  <c r="F15" i="5"/>
  <c r="G15" i="5"/>
  <c r="H15" i="5"/>
  <c r="I15" i="5"/>
  <c r="D16" i="5"/>
  <c r="E16" i="5"/>
  <c r="F16" i="5"/>
  <c r="G16" i="5"/>
  <c r="H16" i="5"/>
  <c r="I16" i="5"/>
  <c r="D17" i="5"/>
  <c r="E17" i="5"/>
  <c r="F17" i="5"/>
  <c r="G17" i="5"/>
  <c r="H17" i="5"/>
  <c r="I17" i="5"/>
  <c r="C17" i="5"/>
  <c r="C16" i="5"/>
  <c r="C15" i="5"/>
  <c r="D15" i="4"/>
  <c r="E15" i="4"/>
  <c r="F15" i="4"/>
  <c r="G15" i="4"/>
  <c r="H15" i="4"/>
  <c r="I15" i="4"/>
  <c r="D16" i="4"/>
  <c r="E16" i="4"/>
  <c r="F16" i="4"/>
  <c r="G16" i="4"/>
  <c r="H16" i="4"/>
  <c r="I16" i="4"/>
  <c r="D17" i="4"/>
  <c r="E17" i="4"/>
  <c r="F17" i="4"/>
  <c r="G17" i="4"/>
  <c r="H17" i="4"/>
  <c r="I17" i="4"/>
  <c r="C17" i="4"/>
  <c r="C16" i="4"/>
  <c r="C15" i="4"/>
  <c r="D15" i="3"/>
  <c r="E15" i="3"/>
  <c r="F15" i="3"/>
  <c r="G15" i="3"/>
  <c r="H15" i="3"/>
  <c r="I15" i="3"/>
  <c r="D16" i="3"/>
  <c r="E16" i="3"/>
  <c r="F16" i="3"/>
  <c r="G16" i="3"/>
  <c r="H16" i="3"/>
  <c r="I16" i="3"/>
  <c r="D17" i="3"/>
  <c r="E17" i="3"/>
  <c r="F17" i="3"/>
  <c r="G17" i="3"/>
  <c r="H17" i="3"/>
  <c r="I17" i="3"/>
  <c r="C17" i="3"/>
  <c r="C16" i="3"/>
  <c r="C15" i="3"/>
  <c r="D15" i="2"/>
  <c r="E15" i="2"/>
  <c r="F15" i="2"/>
  <c r="G15" i="2"/>
  <c r="H15" i="2"/>
  <c r="I15" i="2"/>
  <c r="D16" i="2"/>
  <c r="E16" i="2"/>
  <c r="F16" i="2"/>
  <c r="G16" i="2"/>
  <c r="H16" i="2"/>
  <c r="I16" i="2"/>
  <c r="C16" i="2"/>
  <c r="C15" i="2"/>
</calcChain>
</file>

<file path=xl/sharedStrings.xml><?xml version="1.0" encoding="utf-8"?>
<sst xmlns="http://schemas.openxmlformats.org/spreadsheetml/2006/main" count="146" uniqueCount="22">
  <si>
    <t>0.001</t>
  </si>
  <si>
    <t>0.1</t>
  </si>
  <si>
    <t>ReduceLROnPlateau</t>
  </si>
  <si>
    <t>0.0005</t>
  </si>
  <si>
    <t>0.0</t>
  </si>
  <si>
    <t>StepLR</t>
  </si>
  <si>
    <t>0.0001</t>
  </si>
  <si>
    <t>0.3</t>
  </si>
  <si>
    <t>Accuracy</t>
  </si>
  <si>
    <t>Precision</t>
  </si>
  <si>
    <t>Recall</t>
  </si>
  <si>
    <t>F2 Score</t>
  </si>
  <si>
    <t>Dice Score</t>
  </si>
  <si>
    <t>Jaccard Index</t>
  </si>
  <si>
    <t>Inference Time (ms)</t>
  </si>
  <si>
    <t>Nr kobinacji</t>
  </si>
  <si>
    <t>Learning rate</t>
  </si>
  <si>
    <t>Batch size</t>
  </si>
  <si>
    <t>Dropout</t>
  </si>
  <si>
    <t>Epoch</t>
  </si>
  <si>
    <t>Scheduler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</si>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</sst>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Aptos Narrow"/>
      <family val="2"/>
      <charset val="238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/>
  </cellStyleXfs>
  <cellXfs count="10">
    <xf numFmtId="0" fontId="0" fillId="0" borderId="0" xfId="0"/>
    <xf numFmtId="0" fontId="1" fillId="0" borderId="0" xfId="0" applyFont="1"/>
    <xf numFmtId="0" fontId="0" fillId="0" borderId="0" xfId="0" applyAlignment="1">
      <alignment vertical="center" wrapText="1"/>
    </xf>
    <xf numFmtId="2" fontId="1" fillId="0" borderId="1" xfId="1" applyNumberFormat="1" applyFont="1" applyBorder="1" applyAlignment="1">
      <alignment horizontal="center" vertical="top"/>
    </xf>
    <xf numFmtId="2" fontId="2" fillId="0" borderId="0" xfId="1" applyNumberFormat="1"/>
    <xf numFmtId="164" fontId="1" fillId="0" borderId="1" xfId="1" applyNumberFormat="1" applyFont="1" applyBorder="1" applyAlignment="1">
      <alignment horizontal="center" vertical="top"/>
    </xf>
    <xf numFmtId="164" fontId="2" fillId="0" borderId="0" xfId="1" applyNumberFormat="1"/>
    <xf numFmtId="164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 vertical="center"/>
    </xf>
  </cellXfs>
  <cellStyles count="2">
    <cellStyle name="Normalny" xfId="0" builtinId="0"/>
    <cellStyle name="Normalny 2" xfId="1" xr:uid="{C4585830-0FD8-4F9D-A297-99E999200A2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6BC92-9E86-4DE9-86C0-BC67CDE66DD4}">
  <dimension ref="A1:M14"/>
  <sheetViews>
    <sheetView tabSelected="1" zoomScale="235" zoomScaleNormal="235" workbookViewId="0">
      <selection activeCell="C22" sqref="C22"/>
    </sheetView>
  </sheetViews>
  <sheetFormatPr defaultRowHeight="14.4" x14ac:dyDescent="0.3"/>
  <cols>
    <col min="1" max="1" width="10.88671875" bestFit="1" customWidth="1"/>
    <col min="2" max="2" width="11.5546875" bestFit="1" customWidth="1"/>
    <col min="3" max="3" width="9.44140625" bestFit="1" customWidth="1"/>
    <col min="4" max="4" width="7.6640625" bestFit="1" customWidth="1"/>
    <col min="5" max="5" width="6.109375" bestFit="1" customWidth="1"/>
    <col min="6" max="6" width="24.109375" customWidth="1"/>
    <col min="7" max="7" width="8.6640625" style="7" bestFit="1" customWidth="1"/>
    <col min="8" max="8" width="8.77734375" style="7" bestFit="1" customWidth="1"/>
    <col min="9" max="9" width="6.5546875" style="7" bestFit="1" customWidth="1"/>
    <col min="10" max="10" width="9.88671875" style="7" bestFit="1" customWidth="1"/>
    <col min="11" max="11" width="8.109375" style="7" bestFit="1" customWidth="1"/>
    <col min="12" max="12" width="12.33203125" style="7" bestFit="1" customWidth="1"/>
    <col min="13" max="13" width="17.6640625" style="7" bestFit="1" customWidth="1"/>
  </cols>
  <sheetData>
    <row r="1" spans="1:13" x14ac:dyDescent="0.3">
      <c r="A1" s="1" t="s">
        <v>15</v>
      </c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5" t="s">
        <v>8</v>
      </c>
      <c r="H1" s="5" t="s">
        <v>9</v>
      </c>
      <c r="I1" s="5" t="s">
        <v>10</v>
      </c>
      <c r="J1" s="5" t="s">
        <v>12</v>
      </c>
      <c r="K1" s="5" t="s">
        <v>11</v>
      </c>
      <c r="L1" s="5" t="s">
        <v>13</v>
      </c>
      <c r="M1" s="3" t="s">
        <v>14</v>
      </c>
    </row>
    <row r="2" spans="1:13" x14ac:dyDescent="0.3">
      <c r="A2" s="2">
        <v>1</v>
      </c>
      <c r="B2" s="2" t="s">
        <v>0</v>
      </c>
      <c r="C2" s="2">
        <v>8</v>
      </c>
      <c r="D2" s="2" t="s">
        <v>1</v>
      </c>
      <c r="E2" s="2">
        <v>50</v>
      </c>
      <c r="F2" s="2" t="s">
        <v>2</v>
      </c>
      <c r="G2" s="6">
        <v>0.94913555957047191</v>
      </c>
      <c r="H2" s="6">
        <v>0.75127918032135643</v>
      </c>
      <c r="I2" s="6">
        <v>0.92147853858326323</v>
      </c>
      <c r="J2" s="6">
        <v>0.82613842487415223</v>
      </c>
      <c r="K2" s="6">
        <v>0.88030687184987466</v>
      </c>
      <c r="L2" s="6">
        <v>0.70692442326081073</v>
      </c>
      <c r="M2" s="4">
        <v>57.180990113152397</v>
      </c>
    </row>
    <row r="3" spans="1:13" x14ac:dyDescent="0.3">
      <c r="A3" s="2">
        <v>2</v>
      </c>
      <c r="B3" s="2" t="s">
        <v>3</v>
      </c>
      <c r="C3" s="2">
        <v>16</v>
      </c>
      <c r="D3" s="2" t="s">
        <v>4</v>
      </c>
      <c r="E3" s="2">
        <v>75</v>
      </c>
      <c r="F3" s="2" t="s">
        <v>5</v>
      </c>
      <c r="G3" s="6">
        <v>0.9220189032813435</v>
      </c>
      <c r="H3" s="6">
        <v>0.67329269623699084</v>
      </c>
      <c r="I3" s="6">
        <v>0.75851112200117332</v>
      </c>
      <c r="J3" s="6">
        <v>0.70626398357590692</v>
      </c>
      <c r="K3" s="6">
        <v>0.73475096484036662</v>
      </c>
      <c r="L3" s="6">
        <v>0.55279785255942937</v>
      </c>
      <c r="M3" s="4">
        <v>53.253992398579918</v>
      </c>
    </row>
    <row r="4" spans="1:13" x14ac:dyDescent="0.3">
      <c r="A4" s="2">
        <v>3</v>
      </c>
      <c r="B4" s="2" t="s">
        <v>6</v>
      </c>
      <c r="C4" s="2">
        <v>4</v>
      </c>
      <c r="D4" s="2" t="s">
        <v>7</v>
      </c>
      <c r="E4" s="2">
        <v>100</v>
      </c>
      <c r="F4" s="2" t="s">
        <v>2</v>
      </c>
      <c r="G4" s="6">
        <v>0.90488852227257877</v>
      </c>
      <c r="H4" s="6">
        <v>0.56661495271415241</v>
      </c>
      <c r="I4" s="6">
        <v>0.89938898813007973</v>
      </c>
      <c r="J4" s="6">
        <v>0.68489679528646308</v>
      </c>
      <c r="K4" s="6">
        <v>0.79307783521172237</v>
      </c>
      <c r="L4" s="6">
        <v>0.53354441717170631</v>
      </c>
      <c r="M4" s="4">
        <v>32.543521457248261</v>
      </c>
    </row>
    <row r="5" spans="1:13" x14ac:dyDescent="0.3">
      <c r="A5" s="2">
        <v>4</v>
      </c>
      <c r="B5" s="2" t="s">
        <v>0</v>
      </c>
      <c r="C5" s="2">
        <v>4</v>
      </c>
      <c r="D5" s="2" t="s">
        <v>4</v>
      </c>
      <c r="E5" s="2">
        <v>50</v>
      </c>
      <c r="F5" s="2" t="s">
        <v>5</v>
      </c>
      <c r="G5" s="6">
        <v>0.84220690472058901</v>
      </c>
      <c r="H5" s="6">
        <v>0.46112783591121431</v>
      </c>
      <c r="I5" s="6">
        <v>0.61952135809160636</v>
      </c>
      <c r="J5" s="6">
        <v>0.47949227309376441</v>
      </c>
      <c r="K5" s="6">
        <v>0.52794185691128048</v>
      </c>
      <c r="L5" s="6">
        <v>0.32274344127622312</v>
      </c>
      <c r="M5" s="4">
        <v>34.877361191643608</v>
      </c>
    </row>
    <row r="6" spans="1:13" x14ac:dyDescent="0.3">
      <c r="A6" s="2">
        <v>5</v>
      </c>
      <c r="B6" s="2" t="s">
        <v>3</v>
      </c>
      <c r="C6" s="2">
        <v>8</v>
      </c>
      <c r="D6" s="2" t="s">
        <v>7</v>
      </c>
      <c r="E6" s="2">
        <v>75</v>
      </c>
      <c r="F6" s="2" t="s">
        <v>2</v>
      </c>
      <c r="G6" s="6">
        <v>0.92148377956747773</v>
      </c>
      <c r="H6" s="6">
        <v>0.61824014119935766</v>
      </c>
      <c r="I6" s="6">
        <v>0.91501645491441508</v>
      </c>
      <c r="J6" s="6">
        <v>0.7330025859635495</v>
      </c>
      <c r="K6" s="6">
        <v>0.83023349169626881</v>
      </c>
      <c r="L6" s="6">
        <v>0.58661962613554897</v>
      </c>
      <c r="M6" s="4">
        <v>33.028467496236168</v>
      </c>
    </row>
    <row r="7" spans="1:13" x14ac:dyDescent="0.3">
      <c r="A7" s="2">
        <v>6</v>
      </c>
      <c r="B7" s="2" t="s">
        <v>6</v>
      </c>
      <c r="C7" s="2">
        <v>16</v>
      </c>
      <c r="D7" s="2" t="s">
        <v>1</v>
      </c>
      <c r="E7" s="2">
        <v>100</v>
      </c>
      <c r="F7" s="2" t="s">
        <v>5</v>
      </c>
      <c r="G7" s="6">
        <v>0.89209773854728103</v>
      </c>
      <c r="H7" s="6">
        <v>0.53496417350418524</v>
      </c>
      <c r="I7" s="6">
        <v>0.95959385062390334</v>
      </c>
      <c r="J7" s="6">
        <v>0.67235870891248317</v>
      </c>
      <c r="K7" s="6">
        <v>0.80759347081879562</v>
      </c>
      <c r="L7" s="6">
        <v>0.5246772715751864</v>
      </c>
      <c r="M7" s="4">
        <v>56.373580296834312</v>
      </c>
    </row>
    <row r="8" spans="1:13" x14ac:dyDescent="0.3">
      <c r="A8" s="2">
        <v>7</v>
      </c>
      <c r="B8" s="2" t="s">
        <v>0</v>
      </c>
      <c r="C8" s="2">
        <v>16</v>
      </c>
      <c r="D8" s="2" t="s">
        <v>7</v>
      </c>
      <c r="E8" s="2">
        <v>50</v>
      </c>
      <c r="F8" s="2" t="s">
        <v>5</v>
      </c>
      <c r="G8" s="6">
        <v>0.92726438735097172</v>
      </c>
      <c r="H8" s="6">
        <v>0.69180855488442905</v>
      </c>
      <c r="I8" s="6">
        <v>0.74782014837789079</v>
      </c>
      <c r="J8" s="6">
        <v>0.71337602328478877</v>
      </c>
      <c r="K8" s="6">
        <v>0.73200725378700671</v>
      </c>
      <c r="L8" s="6">
        <v>0.56381511047295885</v>
      </c>
      <c r="M8" s="4">
        <v>39.257272084554039</v>
      </c>
    </row>
    <row r="9" spans="1:13" x14ac:dyDescent="0.3">
      <c r="A9" s="2">
        <v>8</v>
      </c>
      <c r="B9" s="2" t="s">
        <v>6</v>
      </c>
      <c r="C9" s="2">
        <v>8</v>
      </c>
      <c r="D9" s="2" t="s">
        <v>4</v>
      </c>
      <c r="E9" s="2">
        <v>100</v>
      </c>
      <c r="F9" s="2" t="s">
        <v>2</v>
      </c>
      <c r="G9" s="6">
        <v>0.94323305824350812</v>
      </c>
      <c r="H9" s="6">
        <v>0.6953258080805732</v>
      </c>
      <c r="I9" s="6">
        <v>0.94036817125733818</v>
      </c>
      <c r="J9" s="6">
        <v>0.79629537478637025</v>
      </c>
      <c r="K9" s="6">
        <v>0.87547331795752903</v>
      </c>
      <c r="L9" s="6">
        <v>0.67101069349884712</v>
      </c>
      <c r="M9" s="4">
        <v>37.315045462714302</v>
      </c>
    </row>
    <row r="10" spans="1:13" x14ac:dyDescent="0.3">
      <c r="A10" s="2">
        <v>9</v>
      </c>
      <c r="B10" s="2" t="s">
        <v>3</v>
      </c>
      <c r="C10" s="2">
        <v>4</v>
      </c>
      <c r="D10" s="2" t="s">
        <v>1</v>
      </c>
      <c r="E10" s="2">
        <v>75</v>
      </c>
      <c r="F10" s="2" t="s">
        <v>5</v>
      </c>
      <c r="G10" s="6">
        <v>0.71283042251891782</v>
      </c>
      <c r="H10" s="6">
        <v>0.31698542600385138</v>
      </c>
      <c r="I10" s="6">
        <v>0.97565466777643939</v>
      </c>
      <c r="J10" s="6">
        <v>0.46463480021213299</v>
      </c>
      <c r="K10" s="6">
        <v>0.65744922050801557</v>
      </c>
      <c r="L10" s="6">
        <v>0.31505502708321681</v>
      </c>
      <c r="M10" s="4">
        <v>33.624699380662697</v>
      </c>
    </row>
    <row r="11" spans="1:13" x14ac:dyDescent="0.3">
      <c r="A11" s="2">
        <v>10</v>
      </c>
      <c r="B11" s="2" t="s">
        <v>0</v>
      </c>
      <c r="C11" s="2">
        <v>8</v>
      </c>
      <c r="D11" s="2" t="s">
        <v>4</v>
      </c>
      <c r="E11" s="2">
        <v>75</v>
      </c>
      <c r="F11" s="2" t="s">
        <v>2</v>
      </c>
      <c r="G11" s="6">
        <v>0.94375752796831625</v>
      </c>
      <c r="H11" s="6">
        <v>0.7114041860018554</v>
      </c>
      <c r="I11" s="6">
        <v>0.90438559599857737</v>
      </c>
      <c r="J11" s="6">
        <v>0.79310190563002181</v>
      </c>
      <c r="K11" s="6">
        <v>0.85513854745184781</v>
      </c>
      <c r="L11" s="6">
        <v>0.66673923722548423</v>
      </c>
      <c r="M11" s="4">
        <v>43.699322806464302</v>
      </c>
    </row>
    <row r="12" spans="1:13" x14ac:dyDescent="0.3">
      <c r="A12" s="2">
        <v>11</v>
      </c>
      <c r="B12" s="2" t="s">
        <v>3</v>
      </c>
      <c r="C12" s="2">
        <v>16</v>
      </c>
      <c r="D12" s="2" t="s">
        <v>7</v>
      </c>
      <c r="E12" s="2">
        <v>100</v>
      </c>
      <c r="F12" s="2" t="s">
        <v>5</v>
      </c>
      <c r="G12" s="6">
        <v>0.76752025108538835</v>
      </c>
      <c r="H12" s="6">
        <v>0.35631807654652081</v>
      </c>
      <c r="I12" s="6">
        <v>0.97151721090499954</v>
      </c>
      <c r="J12" s="6">
        <v>0.50828788399588365</v>
      </c>
      <c r="K12" s="6">
        <v>0.69538180678890227</v>
      </c>
      <c r="L12" s="6">
        <v>0.35358699656764803</v>
      </c>
      <c r="M12" s="4">
        <v>54.018836551242401</v>
      </c>
    </row>
    <row r="13" spans="1:13" x14ac:dyDescent="0.3">
      <c r="A13" s="2">
        <v>12</v>
      </c>
      <c r="B13" s="2" t="s">
        <v>6</v>
      </c>
      <c r="C13" s="2">
        <v>4</v>
      </c>
      <c r="D13" s="2" t="s">
        <v>1</v>
      </c>
      <c r="E13" s="2">
        <v>50</v>
      </c>
      <c r="F13" s="2" t="s">
        <v>2</v>
      </c>
      <c r="G13" s="6">
        <v>0.94261068239969503</v>
      </c>
      <c r="H13" s="6">
        <v>0.7087542229164403</v>
      </c>
      <c r="I13" s="6">
        <v>0.89641041915829178</v>
      </c>
      <c r="J13" s="6">
        <v>0.78789111090622077</v>
      </c>
      <c r="K13" s="6">
        <v>0.84803743087533512</v>
      </c>
      <c r="L13" s="6">
        <v>0.65966099469402151</v>
      </c>
      <c r="M13" s="4">
        <v>41.942665312025277</v>
      </c>
    </row>
    <row r="14" spans="1:13" x14ac:dyDescent="0.3">
      <c r="A14" s="2">
        <v>13</v>
      </c>
      <c r="B14" s="2" t="s">
        <v>6</v>
      </c>
      <c r="C14" s="2">
        <v>8</v>
      </c>
      <c r="D14" s="2" t="s">
        <v>1</v>
      </c>
      <c r="E14" s="2">
        <v>50</v>
      </c>
      <c r="F14" s="2" t="s">
        <v>2</v>
      </c>
      <c r="G14" s="7">
        <v>0.94109325499999996</v>
      </c>
      <c r="H14" s="7">
        <v>0.69298263400000004</v>
      </c>
      <c r="I14" s="7">
        <v>0.92287887400000002</v>
      </c>
      <c r="J14" s="7">
        <v>0.78890984200000003</v>
      </c>
      <c r="K14" s="7">
        <v>0.86310369399999998</v>
      </c>
      <c r="L14" s="7">
        <v>0.66020058999999998</v>
      </c>
      <c r="M14" s="8">
        <v>47.041911550000002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213912-76CD-4EB0-B5B6-BD5EB8E6AC48}">
  <dimension ref="A1:I16"/>
  <sheetViews>
    <sheetView zoomScale="190" zoomScaleNormal="190" workbookViewId="0">
      <selection activeCell="K15" sqref="K15"/>
    </sheetView>
  </sheetViews>
  <sheetFormatPr defaultRowHeight="14.4" x14ac:dyDescent="0.3"/>
  <cols>
    <col min="1" max="1" width="11.109375" bestFit="1" customWidth="1"/>
    <col min="2" max="2" width="17.77734375" bestFit="1" customWidth="1"/>
    <col min="3" max="3" width="8.6640625" bestFit="1" customWidth="1"/>
    <col min="4" max="4" width="8.77734375" bestFit="1" customWidth="1"/>
    <col min="5" max="5" width="6.5546875" bestFit="1" customWidth="1"/>
    <col min="6" max="6" width="9.88671875" bestFit="1" customWidth="1"/>
    <col min="7" max="7" width="8.109375" bestFit="1" customWidth="1"/>
    <col min="8" max="8" width="12.44140625" bestFit="1" customWidth="1"/>
    <col min="9" max="9" width="17.77734375" bestFit="1" customWidth="1"/>
  </cols>
  <sheetData>
    <row r="1" spans="1:9" x14ac:dyDescent="0.3">
      <c r="A1" s="1" t="s">
        <v>15</v>
      </c>
      <c r="B1" s="1" t="s">
        <v>20</v>
      </c>
      <c r="C1" s="5" t="s">
        <v>8</v>
      </c>
      <c r="D1" s="5" t="s">
        <v>9</v>
      </c>
      <c r="E1" s="5" t="s">
        <v>10</v>
      </c>
      <c r="F1" s="5" t="s">
        <v>12</v>
      </c>
      <c r="G1" s="5" t="s">
        <v>11</v>
      </c>
      <c r="H1" s="5" t="s">
        <v>13</v>
      </c>
      <c r="I1" s="3" t="s">
        <v>14</v>
      </c>
    </row>
    <row r="2" spans="1:9" x14ac:dyDescent="0.3">
      <c r="A2" s="2">
        <v>1</v>
      </c>
      <c r="B2" s="2" t="s">
        <v>2</v>
      </c>
      <c r="C2" s="6">
        <v>0.94913555957047191</v>
      </c>
      <c r="D2" s="6">
        <v>0.75127918032135643</v>
      </c>
      <c r="E2" s="6">
        <v>0.92147853858326323</v>
      </c>
      <c r="F2" s="6">
        <v>0.82613842487415223</v>
      </c>
      <c r="G2" s="6">
        <v>0.88030687184987466</v>
      </c>
      <c r="H2" s="6">
        <v>0.70692442326081073</v>
      </c>
      <c r="I2" s="4">
        <v>57.180990113152397</v>
      </c>
    </row>
    <row r="3" spans="1:9" x14ac:dyDescent="0.3">
      <c r="A3" s="2">
        <v>2</v>
      </c>
      <c r="B3" s="2" t="s">
        <v>5</v>
      </c>
      <c r="C3" s="6">
        <v>0.9220189032813435</v>
      </c>
      <c r="D3" s="6">
        <v>0.67329269623699084</v>
      </c>
      <c r="E3" s="6">
        <v>0.75851112200117332</v>
      </c>
      <c r="F3" s="6">
        <v>0.70626398357590692</v>
      </c>
      <c r="G3" s="6">
        <v>0.73475096484036662</v>
      </c>
      <c r="H3" s="6">
        <v>0.55279785255942937</v>
      </c>
      <c r="I3" s="4">
        <v>53.253992398579918</v>
      </c>
    </row>
    <row r="4" spans="1:9" x14ac:dyDescent="0.3">
      <c r="A4" s="2">
        <v>3</v>
      </c>
      <c r="B4" s="2" t="s">
        <v>2</v>
      </c>
      <c r="C4" s="6">
        <v>0.90488852227257877</v>
      </c>
      <c r="D4" s="6">
        <v>0.56661495271415241</v>
      </c>
      <c r="E4" s="6">
        <v>0.89938898813007973</v>
      </c>
      <c r="F4" s="6">
        <v>0.68489679528646308</v>
      </c>
      <c r="G4" s="6">
        <v>0.79307783521172237</v>
      </c>
      <c r="H4" s="6">
        <v>0.53354441717170631</v>
      </c>
      <c r="I4" s="4">
        <v>32.543521457248261</v>
      </c>
    </row>
    <row r="5" spans="1:9" x14ac:dyDescent="0.3">
      <c r="A5" s="2">
        <v>4</v>
      </c>
      <c r="B5" s="2" t="s">
        <v>5</v>
      </c>
      <c r="C5" s="6">
        <v>0.84220690472058901</v>
      </c>
      <c r="D5" s="6">
        <v>0.46112783591121431</v>
      </c>
      <c r="E5" s="6">
        <v>0.61952135809160636</v>
      </c>
      <c r="F5" s="6">
        <v>0.47949227309376441</v>
      </c>
      <c r="G5" s="6">
        <v>0.52794185691128048</v>
      </c>
      <c r="H5" s="6">
        <v>0.32274344127622312</v>
      </c>
      <c r="I5" s="4">
        <v>34.877361191643608</v>
      </c>
    </row>
    <row r="6" spans="1:9" x14ac:dyDescent="0.3">
      <c r="A6" s="2">
        <v>5</v>
      </c>
      <c r="B6" s="2" t="s">
        <v>2</v>
      </c>
      <c r="C6" s="6">
        <v>0.92148377956747773</v>
      </c>
      <c r="D6" s="6">
        <v>0.61824014119935766</v>
      </c>
      <c r="E6" s="6">
        <v>0.91501645491441508</v>
      </c>
      <c r="F6" s="6">
        <v>0.7330025859635495</v>
      </c>
      <c r="G6" s="6">
        <v>0.83023349169626881</v>
      </c>
      <c r="H6" s="6">
        <v>0.58661962613554897</v>
      </c>
      <c r="I6" s="4">
        <v>33.028467496236168</v>
      </c>
    </row>
    <row r="7" spans="1:9" x14ac:dyDescent="0.3">
      <c r="A7" s="2">
        <v>6</v>
      </c>
      <c r="B7" s="2" t="s">
        <v>5</v>
      </c>
      <c r="C7" s="6">
        <v>0.89209773854728103</v>
      </c>
      <c r="D7" s="6">
        <v>0.53496417350418524</v>
      </c>
      <c r="E7" s="6">
        <v>0.95959385062390334</v>
      </c>
      <c r="F7" s="6">
        <v>0.67235870891248317</v>
      </c>
      <c r="G7" s="6">
        <v>0.80759347081879562</v>
      </c>
      <c r="H7" s="6">
        <v>0.5246772715751864</v>
      </c>
      <c r="I7" s="4">
        <v>56.373580296834312</v>
      </c>
    </row>
    <row r="8" spans="1:9" x14ac:dyDescent="0.3">
      <c r="A8" s="2">
        <v>7</v>
      </c>
      <c r="B8" s="2" t="s">
        <v>5</v>
      </c>
      <c r="C8" s="6">
        <v>0.92726438735097172</v>
      </c>
      <c r="D8" s="6">
        <v>0.69180855488442905</v>
      </c>
      <c r="E8" s="6">
        <v>0.74782014837789079</v>
      </c>
      <c r="F8" s="6">
        <v>0.71337602328478877</v>
      </c>
      <c r="G8" s="6">
        <v>0.73200725378700671</v>
      </c>
      <c r="H8" s="6">
        <v>0.56381511047295885</v>
      </c>
      <c r="I8" s="4">
        <v>39.257272084554039</v>
      </c>
    </row>
    <row r="9" spans="1:9" x14ac:dyDescent="0.3">
      <c r="A9" s="2">
        <v>8</v>
      </c>
      <c r="B9" s="2" t="s">
        <v>2</v>
      </c>
      <c r="C9" s="6">
        <v>0.94323305824350812</v>
      </c>
      <c r="D9" s="6">
        <v>0.6953258080805732</v>
      </c>
      <c r="E9" s="6">
        <v>0.94036817125733818</v>
      </c>
      <c r="F9" s="6">
        <v>0.79629537478637025</v>
      </c>
      <c r="G9" s="6">
        <v>0.87547331795752903</v>
      </c>
      <c r="H9" s="6">
        <v>0.67101069349884712</v>
      </c>
      <c r="I9" s="4">
        <v>37.315045462714302</v>
      </c>
    </row>
    <row r="10" spans="1:9" x14ac:dyDescent="0.3">
      <c r="A10" s="2">
        <v>9</v>
      </c>
      <c r="B10" s="2" t="s">
        <v>5</v>
      </c>
      <c r="C10" s="6">
        <v>0.71283042251891782</v>
      </c>
      <c r="D10" s="6">
        <v>0.31698542600385138</v>
      </c>
      <c r="E10" s="6">
        <v>0.97565466777643939</v>
      </c>
      <c r="F10" s="6">
        <v>0.46463480021213299</v>
      </c>
      <c r="G10" s="6">
        <v>0.65744922050801557</v>
      </c>
      <c r="H10" s="6">
        <v>0.31505502708321681</v>
      </c>
      <c r="I10" s="4">
        <v>33.624699380662697</v>
      </c>
    </row>
    <row r="11" spans="1:9" x14ac:dyDescent="0.3">
      <c r="A11" s="2">
        <v>10</v>
      </c>
      <c r="B11" s="2" t="s">
        <v>2</v>
      </c>
      <c r="C11" s="6">
        <v>0.94375752796831625</v>
      </c>
      <c r="D11" s="6">
        <v>0.7114041860018554</v>
      </c>
      <c r="E11" s="6">
        <v>0.90438559599857737</v>
      </c>
      <c r="F11" s="6">
        <v>0.79310190563002181</v>
      </c>
      <c r="G11" s="6">
        <v>0.85513854745184781</v>
      </c>
      <c r="H11" s="6">
        <v>0.66673923722548423</v>
      </c>
      <c r="I11" s="4">
        <v>43.699322806464302</v>
      </c>
    </row>
    <row r="12" spans="1:9" x14ac:dyDescent="0.3">
      <c r="A12" s="2">
        <v>11</v>
      </c>
      <c r="B12" s="2" t="s">
        <v>5</v>
      </c>
      <c r="C12" s="6">
        <v>0.76752025108538835</v>
      </c>
      <c r="D12" s="6">
        <v>0.35631807654652081</v>
      </c>
      <c r="E12" s="6">
        <v>0.97151721090499954</v>
      </c>
      <c r="F12" s="6">
        <v>0.50828788399588365</v>
      </c>
      <c r="G12" s="6">
        <v>0.69538180678890227</v>
      </c>
      <c r="H12" s="6">
        <v>0.35358699656764803</v>
      </c>
      <c r="I12" s="4">
        <v>54.018836551242401</v>
      </c>
    </row>
    <row r="13" spans="1:9" x14ac:dyDescent="0.3">
      <c r="A13" s="2">
        <v>12</v>
      </c>
      <c r="B13" s="2" t="s">
        <v>2</v>
      </c>
      <c r="C13" s="6">
        <v>0.94261068239969503</v>
      </c>
      <c r="D13" s="6">
        <v>0.7087542229164403</v>
      </c>
      <c r="E13" s="6">
        <v>0.89641041915829178</v>
      </c>
      <c r="F13" s="6">
        <v>0.78789111090622077</v>
      </c>
      <c r="G13" s="6">
        <v>0.84803743087533512</v>
      </c>
      <c r="H13" s="6">
        <v>0.65966099469402151</v>
      </c>
      <c r="I13" s="4">
        <v>41.942665312025277</v>
      </c>
    </row>
    <row r="15" spans="1:9" x14ac:dyDescent="0.3">
      <c r="A15" s="9" t="s">
        <v>21</v>
      </c>
      <c r="B15" s="2" t="s">
        <v>2</v>
      </c>
      <c r="C15" s="7">
        <f>AVERAGE(C2,C4,C6,C9,C11,C13)</f>
        <v>0.93418485500367465</v>
      </c>
      <c r="D15" s="7">
        <f t="shared" ref="D15:I15" si="0">AVERAGE(D2,D4,D6,D9,D11,D13)</f>
        <v>0.67526974853895594</v>
      </c>
      <c r="E15" s="7">
        <f t="shared" si="0"/>
        <v>0.91284136134032756</v>
      </c>
      <c r="F15" s="7">
        <f t="shared" si="0"/>
        <v>0.7702210329077962</v>
      </c>
      <c r="G15" s="7">
        <f t="shared" si="0"/>
        <v>0.84704458250709624</v>
      </c>
      <c r="H15" s="7">
        <f t="shared" si="0"/>
        <v>0.63741656533106983</v>
      </c>
      <c r="I15" s="8">
        <f t="shared" si="0"/>
        <v>40.951668774640119</v>
      </c>
    </row>
    <row r="16" spans="1:9" x14ac:dyDescent="0.3">
      <c r="A16" s="9"/>
      <c r="B16" s="2" t="s">
        <v>5</v>
      </c>
      <c r="C16" s="7">
        <f>AVERAGE(C3,C5,C7:C8,C10,C12)</f>
        <v>0.8439897679174152</v>
      </c>
      <c r="D16" s="7">
        <f t="shared" ref="D16:I16" si="1">AVERAGE(D3,D5,D7:D8,D10,D12)</f>
        <v>0.50574946051453196</v>
      </c>
      <c r="E16" s="7">
        <f t="shared" si="1"/>
        <v>0.8387697262960021</v>
      </c>
      <c r="F16" s="7">
        <f t="shared" si="1"/>
        <v>0.59073561217915993</v>
      </c>
      <c r="G16" s="7">
        <f t="shared" si="1"/>
        <v>0.6925207622757279</v>
      </c>
      <c r="H16" s="7">
        <f t="shared" si="1"/>
        <v>0.43877928325577703</v>
      </c>
      <c r="I16" s="8">
        <f t="shared" si="1"/>
        <v>45.234290317252828</v>
      </c>
    </row>
  </sheetData>
  <mergeCells count="1">
    <mergeCell ref="A15:A1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8442A-72B2-431E-BBBF-C7460C2C3EEB}">
  <dimension ref="A1:I17"/>
  <sheetViews>
    <sheetView zoomScale="205" zoomScaleNormal="205" workbookViewId="0">
      <selection activeCell="A15" sqref="A15:A17"/>
    </sheetView>
  </sheetViews>
  <sheetFormatPr defaultRowHeight="14.4" x14ac:dyDescent="0.3"/>
  <cols>
    <col min="1" max="1" width="11.109375" bestFit="1" customWidth="1"/>
    <col min="2" max="2" width="6.109375" bestFit="1" customWidth="1"/>
    <col min="3" max="3" width="8.77734375" bestFit="1" customWidth="1"/>
    <col min="5" max="5" width="6.5546875" bestFit="1" customWidth="1"/>
    <col min="6" max="6" width="10" bestFit="1" customWidth="1"/>
    <col min="7" max="7" width="8.109375" bestFit="1" customWidth="1"/>
    <col min="8" max="8" width="12.44140625" bestFit="1" customWidth="1"/>
    <col min="9" max="9" width="17.88671875" bestFit="1" customWidth="1"/>
  </cols>
  <sheetData>
    <row r="1" spans="1:9" x14ac:dyDescent="0.3">
      <c r="A1" s="1" t="s">
        <v>15</v>
      </c>
      <c r="B1" s="1" t="s">
        <v>19</v>
      </c>
      <c r="C1" s="5" t="s">
        <v>8</v>
      </c>
      <c r="D1" s="5" t="s">
        <v>9</v>
      </c>
      <c r="E1" s="5" t="s">
        <v>10</v>
      </c>
      <c r="F1" s="5" t="s">
        <v>12</v>
      </c>
      <c r="G1" s="5" t="s">
        <v>11</v>
      </c>
      <c r="H1" s="5" t="s">
        <v>13</v>
      </c>
      <c r="I1" s="3" t="s">
        <v>14</v>
      </c>
    </row>
    <row r="2" spans="1:9" x14ac:dyDescent="0.3">
      <c r="A2" s="2">
        <v>1</v>
      </c>
      <c r="B2" s="2">
        <v>50</v>
      </c>
      <c r="C2" s="6">
        <v>0.94913555957047191</v>
      </c>
      <c r="D2" s="6">
        <v>0.75127918032135643</v>
      </c>
      <c r="E2" s="6">
        <v>0.92147853858326323</v>
      </c>
      <c r="F2" s="6">
        <v>0.82613842487415223</v>
      </c>
      <c r="G2" s="6">
        <v>0.88030687184987466</v>
      </c>
      <c r="H2" s="6">
        <v>0.70692442326081073</v>
      </c>
      <c r="I2" s="4">
        <v>57.180990113152397</v>
      </c>
    </row>
    <row r="3" spans="1:9" x14ac:dyDescent="0.3">
      <c r="A3" s="2">
        <v>2</v>
      </c>
      <c r="B3" s="2">
        <v>75</v>
      </c>
      <c r="C3" s="6">
        <v>0.9220189032813435</v>
      </c>
      <c r="D3" s="6">
        <v>0.67329269623699084</v>
      </c>
      <c r="E3" s="6">
        <v>0.75851112200117332</v>
      </c>
      <c r="F3" s="6">
        <v>0.70626398357590692</v>
      </c>
      <c r="G3" s="6">
        <v>0.73475096484036662</v>
      </c>
      <c r="H3" s="6">
        <v>0.55279785255942937</v>
      </c>
      <c r="I3" s="4">
        <v>53.253992398579918</v>
      </c>
    </row>
    <row r="4" spans="1:9" x14ac:dyDescent="0.3">
      <c r="A4" s="2">
        <v>3</v>
      </c>
      <c r="B4" s="2">
        <v>100</v>
      </c>
      <c r="C4" s="6">
        <v>0.90488852227257877</v>
      </c>
      <c r="D4" s="6">
        <v>0.56661495271415241</v>
      </c>
      <c r="E4" s="6">
        <v>0.89938898813007973</v>
      </c>
      <c r="F4" s="6">
        <v>0.68489679528646308</v>
      </c>
      <c r="G4" s="6">
        <v>0.79307783521172237</v>
      </c>
      <c r="H4" s="6">
        <v>0.53354441717170631</v>
      </c>
      <c r="I4" s="4">
        <v>32.543521457248261</v>
      </c>
    </row>
    <row r="5" spans="1:9" x14ac:dyDescent="0.3">
      <c r="A5" s="2">
        <v>4</v>
      </c>
      <c r="B5" s="2">
        <v>50</v>
      </c>
      <c r="C5" s="6">
        <v>0.84220690472058901</v>
      </c>
      <c r="D5" s="6">
        <v>0.46112783591121431</v>
      </c>
      <c r="E5" s="6">
        <v>0.61952135809160636</v>
      </c>
      <c r="F5" s="6">
        <v>0.47949227309376441</v>
      </c>
      <c r="G5" s="6">
        <v>0.52794185691128048</v>
      </c>
      <c r="H5" s="6">
        <v>0.32274344127622312</v>
      </c>
      <c r="I5" s="4">
        <v>34.877361191643608</v>
      </c>
    </row>
    <row r="6" spans="1:9" x14ac:dyDescent="0.3">
      <c r="A6" s="2">
        <v>5</v>
      </c>
      <c r="B6" s="2">
        <v>75</v>
      </c>
      <c r="C6" s="6">
        <v>0.92148377956747773</v>
      </c>
      <c r="D6" s="6">
        <v>0.61824014119935766</v>
      </c>
      <c r="E6" s="6">
        <v>0.91501645491441508</v>
      </c>
      <c r="F6" s="6">
        <v>0.7330025859635495</v>
      </c>
      <c r="G6" s="6">
        <v>0.83023349169626881</v>
      </c>
      <c r="H6" s="6">
        <v>0.58661962613554897</v>
      </c>
      <c r="I6" s="4">
        <v>33.028467496236168</v>
      </c>
    </row>
    <row r="7" spans="1:9" x14ac:dyDescent="0.3">
      <c r="A7" s="2">
        <v>6</v>
      </c>
      <c r="B7" s="2">
        <v>100</v>
      </c>
      <c r="C7" s="6">
        <v>0.89209773854728103</v>
      </c>
      <c r="D7" s="6">
        <v>0.53496417350418524</v>
      </c>
      <c r="E7" s="6">
        <v>0.95959385062390334</v>
      </c>
      <c r="F7" s="6">
        <v>0.67235870891248317</v>
      </c>
      <c r="G7" s="6">
        <v>0.80759347081879562</v>
      </c>
      <c r="H7" s="6">
        <v>0.5246772715751864</v>
      </c>
      <c r="I7" s="4">
        <v>56.373580296834312</v>
      </c>
    </row>
    <row r="8" spans="1:9" x14ac:dyDescent="0.3">
      <c r="A8" s="2">
        <v>7</v>
      </c>
      <c r="B8" s="2">
        <v>50</v>
      </c>
      <c r="C8" s="6">
        <v>0.92726438735097172</v>
      </c>
      <c r="D8" s="6">
        <v>0.69180855488442905</v>
      </c>
      <c r="E8" s="6">
        <v>0.74782014837789079</v>
      </c>
      <c r="F8" s="6">
        <v>0.71337602328478877</v>
      </c>
      <c r="G8" s="6">
        <v>0.73200725378700671</v>
      </c>
      <c r="H8" s="6">
        <v>0.56381511047295885</v>
      </c>
      <c r="I8" s="4">
        <v>39.257272084554039</v>
      </c>
    </row>
    <row r="9" spans="1:9" x14ac:dyDescent="0.3">
      <c r="A9" s="2">
        <v>8</v>
      </c>
      <c r="B9" s="2">
        <v>100</v>
      </c>
      <c r="C9" s="6">
        <v>0.94323305824350812</v>
      </c>
      <c r="D9" s="6">
        <v>0.6953258080805732</v>
      </c>
      <c r="E9" s="6">
        <v>0.94036817125733818</v>
      </c>
      <c r="F9" s="6">
        <v>0.79629537478637025</v>
      </c>
      <c r="G9" s="6">
        <v>0.87547331795752903</v>
      </c>
      <c r="H9" s="6">
        <v>0.67101069349884712</v>
      </c>
      <c r="I9" s="4">
        <v>37.315045462714302</v>
      </c>
    </row>
    <row r="10" spans="1:9" x14ac:dyDescent="0.3">
      <c r="A10" s="2">
        <v>9</v>
      </c>
      <c r="B10" s="2">
        <v>75</v>
      </c>
      <c r="C10" s="6">
        <v>0.71283042251891782</v>
      </c>
      <c r="D10" s="6">
        <v>0.31698542600385138</v>
      </c>
      <c r="E10" s="6">
        <v>0.97565466777643939</v>
      </c>
      <c r="F10" s="6">
        <v>0.46463480021213299</v>
      </c>
      <c r="G10" s="6">
        <v>0.65744922050801557</v>
      </c>
      <c r="H10" s="6">
        <v>0.31505502708321681</v>
      </c>
      <c r="I10" s="4">
        <v>33.624699380662697</v>
      </c>
    </row>
    <row r="11" spans="1:9" x14ac:dyDescent="0.3">
      <c r="A11" s="2">
        <v>10</v>
      </c>
      <c r="B11" s="2">
        <v>75</v>
      </c>
      <c r="C11" s="6">
        <v>0.94375752796831625</v>
      </c>
      <c r="D11" s="6">
        <v>0.7114041860018554</v>
      </c>
      <c r="E11" s="6">
        <v>0.90438559599857737</v>
      </c>
      <c r="F11" s="6">
        <v>0.79310190563002181</v>
      </c>
      <c r="G11" s="6">
        <v>0.85513854745184781</v>
      </c>
      <c r="H11" s="6">
        <v>0.66673923722548423</v>
      </c>
      <c r="I11" s="4">
        <v>43.699322806464302</v>
      </c>
    </row>
    <row r="12" spans="1:9" x14ac:dyDescent="0.3">
      <c r="A12" s="2">
        <v>11</v>
      </c>
      <c r="B12" s="2">
        <v>100</v>
      </c>
      <c r="C12" s="6">
        <v>0.76752025108538835</v>
      </c>
      <c r="D12" s="6">
        <v>0.35631807654652081</v>
      </c>
      <c r="E12" s="6">
        <v>0.97151721090499954</v>
      </c>
      <c r="F12" s="6">
        <v>0.50828788399588365</v>
      </c>
      <c r="G12" s="6">
        <v>0.69538180678890227</v>
      </c>
      <c r="H12" s="6">
        <v>0.35358699656764803</v>
      </c>
      <c r="I12" s="4">
        <v>54.018836551242401</v>
      </c>
    </row>
    <row r="13" spans="1:9" x14ac:dyDescent="0.3">
      <c r="A13" s="2">
        <v>12</v>
      </c>
      <c r="B13" s="2">
        <v>50</v>
      </c>
      <c r="C13" s="6">
        <v>0.94261068239969503</v>
      </c>
      <c r="D13" s="6">
        <v>0.7087542229164403</v>
      </c>
      <c r="E13" s="6">
        <v>0.89641041915829178</v>
      </c>
      <c r="F13" s="6">
        <v>0.78789111090622077</v>
      </c>
      <c r="G13" s="6">
        <v>0.84803743087533512</v>
      </c>
      <c r="H13" s="6">
        <v>0.65966099469402151</v>
      </c>
      <c r="I13" s="4">
        <v>41.942665312025277</v>
      </c>
    </row>
    <row r="15" spans="1:9" x14ac:dyDescent="0.3">
      <c r="A15" s="9" t="s">
        <v>21</v>
      </c>
      <c r="B15" s="2">
        <v>50</v>
      </c>
      <c r="C15" s="7">
        <f>AVERAGE(C8,C2,C5,C13)</f>
        <v>0.91530438351043197</v>
      </c>
      <c r="D15" s="7">
        <f t="shared" ref="D15:I15" si="0">AVERAGE(D8,D2,D5,D13)</f>
        <v>0.65324244850836</v>
      </c>
      <c r="E15" s="7">
        <f t="shared" si="0"/>
        <v>0.79630761605276312</v>
      </c>
      <c r="F15" s="7">
        <f t="shared" si="0"/>
        <v>0.7017244580397316</v>
      </c>
      <c r="G15" s="7">
        <f t="shared" si="0"/>
        <v>0.74707335335587421</v>
      </c>
      <c r="H15" s="7">
        <f t="shared" si="0"/>
        <v>0.56328599242600352</v>
      </c>
      <c r="I15" s="8">
        <f t="shared" si="0"/>
        <v>43.314572175343827</v>
      </c>
    </row>
    <row r="16" spans="1:9" x14ac:dyDescent="0.3">
      <c r="A16" s="9"/>
      <c r="B16" s="2">
        <v>75</v>
      </c>
      <c r="C16" s="7">
        <f>AVERAGE(C3,C6,C10,C11)</f>
        <v>0.87502265833401383</v>
      </c>
      <c r="D16" s="7">
        <f t="shared" ref="D16:I16" si="1">AVERAGE(D3,D6,D10,D11)</f>
        <v>0.57998061236051379</v>
      </c>
      <c r="E16" s="7">
        <f t="shared" si="1"/>
        <v>0.88839196017265132</v>
      </c>
      <c r="F16" s="7">
        <f t="shared" si="1"/>
        <v>0.67425081884540283</v>
      </c>
      <c r="G16" s="7">
        <f t="shared" si="1"/>
        <v>0.76939305612412467</v>
      </c>
      <c r="H16" s="7">
        <f t="shared" si="1"/>
        <v>0.5303029357509198</v>
      </c>
      <c r="I16" s="8">
        <f t="shared" si="1"/>
        <v>40.901620520485771</v>
      </c>
    </row>
    <row r="17" spans="1:9" x14ac:dyDescent="0.3">
      <c r="A17" s="9"/>
      <c r="B17" s="2">
        <v>100</v>
      </c>
      <c r="C17" s="7">
        <f>AVERAGE(C4,C7,C9,C12)</f>
        <v>0.87693489253718904</v>
      </c>
      <c r="D17" s="7">
        <f t="shared" ref="D17:I17" si="2">AVERAGE(D4,D7,D9,D12)</f>
        <v>0.53830575271135794</v>
      </c>
      <c r="E17" s="7">
        <f t="shared" si="2"/>
        <v>0.94271705522908023</v>
      </c>
      <c r="F17" s="7">
        <f t="shared" si="2"/>
        <v>0.66545969074530009</v>
      </c>
      <c r="G17" s="7">
        <f t="shared" si="2"/>
        <v>0.79288160769423732</v>
      </c>
      <c r="H17" s="7">
        <f t="shared" si="2"/>
        <v>0.52070484470334699</v>
      </c>
      <c r="I17" s="8">
        <f t="shared" si="2"/>
        <v>45.062745942009819</v>
      </c>
    </row>
  </sheetData>
  <mergeCells count="1">
    <mergeCell ref="A15:A1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9F6A41-48C5-45DA-868E-E2BACFA63656}">
  <dimension ref="A1:I17"/>
  <sheetViews>
    <sheetView zoomScale="190" zoomScaleNormal="190" workbookViewId="0">
      <selection activeCell="A15" sqref="A15:A17"/>
    </sheetView>
  </sheetViews>
  <sheetFormatPr defaultRowHeight="14.4" x14ac:dyDescent="0.3"/>
  <cols>
    <col min="1" max="1" width="11.109375" bestFit="1" customWidth="1"/>
    <col min="2" max="2" width="11.77734375" bestFit="1" customWidth="1"/>
    <col min="3" max="3" width="9" bestFit="1" customWidth="1"/>
    <col min="4" max="4" width="8.77734375" bestFit="1" customWidth="1"/>
    <col min="5" max="5" width="6.5546875" bestFit="1" customWidth="1"/>
    <col min="6" max="6" width="9.88671875" bestFit="1" customWidth="1"/>
    <col min="7" max="7" width="8.109375" bestFit="1" customWidth="1"/>
    <col min="8" max="8" width="12.33203125" bestFit="1" customWidth="1"/>
    <col min="9" max="9" width="17.6640625" bestFit="1" customWidth="1"/>
  </cols>
  <sheetData>
    <row r="1" spans="1:9" x14ac:dyDescent="0.3">
      <c r="A1" s="1" t="s">
        <v>15</v>
      </c>
      <c r="B1" s="1" t="s">
        <v>16</v>
      </c>
      <c r="C1" s="5" t="s">
        <v>8</v>
      </c>
      <c r="D1" s="5" t="s">
        <v>9</v>
      </c>
      <c r="E1" s="5" t="s">
        <v>10</v>
      </c>
      <c r="F1" s="5" t="s">
        <v>12</v>
      </c>
      <c r="G1" s="5" t="s">
        <v>11</v>
      </c>
      <c r="H1" s="5" t="s">
        <v>13</v>
      </c>
      <c r="I1" s="3" t="s">
        <v>14</v>
      </c>
    </row>
    <row r="2" spans="1:9" x14ac:dyDescent="0.3">
      <c r="A2" s="2">
        <v>1</v>
      </c>
      <c r="B2" s="2" t="s">
        <v>0</v>
      </c>
      <c r="C2" s="6">
        <v>0.94913555957047191</v>
      </c>
      <c r="D2" s="6">
        <v>0.75127918032135643</v>
      </c>
      <c r="E2" s="6">
        <v>0.92147853858326323</v>
      </c>
      <c r="F2" s="6">
        <v>0.82613842487415223</v>
      </c>
      <c r="G2" s="6">
        <v>0.88030687184987466</v>
      </c>
      <c r="H2" s="6">
        <v>0.70692442326081073</v>
      </c>
      <c r="I2" s="4">
        <v>57.180990113152397</v>
      </c>
    </row>
    <row r="3" spans="1:9" x14ac:dyDescent="0.3">
      <c r="A3" s="2">
        <v>2</v>
      </c>
      <c r="B3" s="2" t="s">
        <v>3</v>
      </c>
      <c r="C3" s="6">
        <v>0.9220189032813435</v>
      </c>
      <c r="D3" s="6">
        <v>0.67329269623699084</v>
      </c>
      <c r="E3" s="6">
        <v>0.75851112200117332</v>
      </c>
      <c r="F3" s="6">
        <v>0.70626398357590692</v>
      </c>
      <c r="G3" s="6">
        <v>0.73475096484036662</v>
      </c>
      <c r="H3" s="6">
        <v>0.55279785255942937</v>
      </c>
      <c r="I3" s="4">
        <v>53.253992398579918</v>
      </c>
    </row>
    <row r="4" spans="1:9" x14ac:dyDescent="0.3">
      <c r="A4" s="2">
        <v>3</v>
      </c>
      <c r="B4" s="2" t="s">
        <v>6</v>
      </c>
      <c r="C4" s="6">
        <v>0.90488852227257877</v>
      </c>
      <c r="D4" s="6">
        <v>0.56661495271415241</v>
      </c>
      <c r="E4" s="6">
        <v>0.89938898813007973</v>
      </c>
      <c r="F4" s="6">
        <v>0.68489679528646308</v>
      </c>
      <c r="G4" s="6">
        <v>0.79307783521172237</v>
      </c>
      <c r="H4" s="6">
        <v>0.53354441717170631</v>
      </c>
      <c r="I4" s="4">
        <v>32.543521457248261</v>
      </c>
    </row>
    <row r="5" spans="1:9" x14ac:dyDescent="0.3">
      <c r="A5" s="2">
        <v>4</v>
      </c>
      <c r="B5" s="2" t="s">
        <v>0</v>
      </c>
      <c r="C5" s="6">
        <v>0.84220690472058901</v>
      </c>
      <c r="D5" s="6">
        <v>0.46112783591121431</v>
      </c>
      <c r="E5" s="6">
        <v>0.61952135809160636</v>
      </c>
      <c r="F5" s="6">
        <v>0.47949227309376441</v>
      </c>
      <c r="G5" s="6">
        <v>0.52794185691128048</v>
      </c>
      <c r="H5" s="6">
        <v>0.32274344127622312</v>
      </c>
      <c r="I5" s="4">
        <v>34.877361191643608</v>
      </c>
    </row>
    <row r="6" spans="1:9" x14ac:dyDescent="0.3">
      <c r="A6" s="2">
        <v>5</v>
      </c>
      <c r="B6" s="2" t="s">
        <v>3</v>
      </c>
      <c r="C6" s="6">
        <v>0.92148377956747773</v>
      </c>
      <c r="D6" s="6">
        <v>0.61824014119935766</v>
      </c>
      <c r="E6" s="6">
        <v>0.91501645491441508</v>
      </c>
      <c r="F6" s="6">
        <v>0.7330025859635495</v>
      </c>
      <c r="G6" s="6">
        <v>0.83023349169626881</v>
      </c>
      <c r="H6" s="6">
        <v>0.58661962613554897</v>
      </c>
      <c r="I6" s="4">
        <v>33.028467496236168</v>
      </c>
    </row>
    <row r="7" spans="1:9" x14ac:dyDescent="0.3">
      <c r="A7" s="2">
        <v>6</v>
      </c>
      <c r="B7" s="2" t="s">
        <v>6</v>
      </c>
      <c r="C7" s="6">
        <v>0.89209773854728103</v>
      </c>
      <c r="D7" s="6">
        <v>0.53496417350418524</v>
      </c>
      <c r="E7" s="6">
        <v>0.95959385062390334</v>
      </c>
      <c r="F7" s="6">
        <v>0.67235870891248317</v>
      </c>
      <c r="G7" s="6">
        <v>0.80759347081879562</v>
      </c>
      <c r="H7" s="6">
        <v>0.5246772715751864</v>
      </c>
      <c r="I7" s="4">
        <v>56.373580296834312</v>
      </c>
    </row>
    <row r="8" spans="1:9" x14ac:dyDescent="0.3">
      <c r="A8" s="2">
        <v>7</v>
      </c>
      <c r="B8" s="2" t="s">
        <v>0</v>
      </c>
      <c r="C8" s="6">
        <v>0.92726438735097172</v>
      </c>
      <c r="D8" s="6">
        <v>0.69180855488442905</v>
      </c>
      <c r="E8" s="6">
        <v>0.74782014837789079</v>
      </c>
      <c r="F8" s="6">
        <v>0.71337602328478877</v>
      </c>
      <c r="G8" s="6">
        <v>0.73200725378700671</v>
      </c>
      <c r="H8" s="6">
        <v>0.56381511047295885</v>
      </c>
      <c r="I8" s="4">
        <v>39.257272084554039</v>
      </c>
    </row>
    <row r="9" spans="1:9" x14ac:dyDescent="0.3">
      <c r="A9" s="2">
        <v>8</v>
      </c>
      <c r="B9" s="2" t="s">
        <v>6</v>
      </c>
      <c r="C9" s="6">
        <v>0.94323305824350812</v>
      </c>
      <c r="D9" s="6">
        <v>0.6953258080805732</v>
      </c>
      <c r="E9" s="6">
        <v>0.94036817125733818</v>
      </c>
      <c r="F9" s="6">
        <v>0.79629537478637025</v>
      </c>
      <c r="G9" s="6">
        <v>0.87547331795752903</v>
      </c>
      <c r="H9" s="6">
        <v>0.67101069349884712</v>
      </c>
      <c r="I9" s="4">
        <v>37.315045462714302</v>
      </c>
    </row>
    <row r="10" spans="1:9" x14ac:dyDescent="0.3">
      <c r="A10" s="2">
        <v>9</v>
      </c>
      <c r="B10" s="2" t="s">
        <v>3</v>
      </c>
      <c r="C10" s="6">
        <v>0.71283042251891782</v>
      </c>
      <c r="D10" s="6">
        <v>0.31698542600385138</v>
      </c>
      <c r="E10" s="6">
        <v>0.97565466777643939</v>
      </c>
      <c r="F10" s="6">
        <v>0.46463480021213299</v>
      </c>
      <c r="G10" s="6">
        <v>0.65744922050801557</v>
      </c>
      <c r="H10" s="6">
        <v>0.31505502708321681</v>
      </c>
      <c r="I10" s="4">
        <v>33.624699380662697</v>
      </c>
    </row>
    <row r="11" spans="1:9" x14ac:dyDescent="0.3">
      <c r="A11" s="2">
        <v>10</v>
      </c>
      <c r="B11" s="2" t="s">
        <v>0</v>
      </c>
      <c r="C11" s="6">
        <v>0.94375752796831625</v>
      </c>
      <c r="D11" s="6">
        <v>0.7114041860018554</v>
      </c>
      <c r="E11" s="6">
        <v>0.90438559599857737</v>
      </c>
      <c r="F11" s="6">
        <v>0.79310190563002181</v>
      </c>
      <c r="G11" s="6">
        <v>0.85513854745184781</v>
      </c>
      <c r="H11" s="6">
        <v>0.66673923722548423</v>
      </c>
      <c r="I11" s="4">
        <v>43.699322806464302</v>
      </c>
    </row>
    <row r="12" spans="1:9" x14ac:dyDescent="0.3">
      <c r="A12" s="2">
        <v>11</v>
      </c>
      <c r="B12" s="2" t="s">
        <v>3</v>
      </c>
      <c r="C12" s="6">
        <v>0.76752025108538835</v>
      </c>
      <c r="D12" s="6">
        <v>0.35631807654652081</v>
      </c>
      <c r="E12" s="6">
        <v>0.97151721090499954</v>
      </c>
      <c r="F12" s="6">
        <v>0.50828788399588365</v>
      </c>
      <c r="G12" s="6">
        <v>0.69538180678890227</v>
      </c>
      <c r="H12" s="6">
        <v>0.35358699656764803</v>
      </c>
      <c r="I12" s="4">
        <v>54.018836551242401</v>
      </c>
    </row>
    <row r="13" spans="1:9" x14ac:dyDescent="0.3">
      <c r="A13" s="2">
        <v>12</v>
      </c>
      <c r="B13" s="2" t="s">
        <v>6</v>
      </c>
      <c r="C13" s="6">
        <v>0.94261068239969503</v>
      </c>
      <c r="D13" s="6">
        <v>0.7087542229164403</v>
      </c>
      <c r="E13" s="6">
        <v>0.89641041915829178</v>
      </c>
      <c r="F13" s="6">
        <v>0.78789111090622077</v>
      </c>
      <c r="G13" s="6">
        <v>0.84803743087533512</v>
      </c>
      <c r="H13" s="6">
        <v>0.65966099469402151</v>
      </c>
      <c r="I13" s="4">
        <v>41.942665312025277</v>
      </c>
    </row>
    <row r="15" spans="1:9" x14ac:dyDescent="0.3">
      <c r="A15" s="9" t="s">
        <v>21</v>
      </c>
      <c r="B15" s="2" t="s">
        <v>0</v>
      </c>
      <c r="C15" s="7">
        <f>AVERAGE(C2,C5,C8,C11)</f>
        <v>0.91559109490258728</v>
      </c>
      <c r="D15" s="7">
        <f t="shared" ref="D15:I15" si="0">AVERAGE(D2,D5,D8,D11)</f>
        <v>0.65390493927971383</v>
      </c>
      <c r="E15" s="7">
        <f t="shared" si="0"/>
        <v>0.79830141026283452</v>
      </c>
      <c r="F15" s="7">
        <f t="shared" si="0"/>
        <v>0.70302715672068183</v>
      </c>
      <c r="G15" s="7">
        <f t="shared" si="0"/>
        <v>0.74884863250000233</v>
      </c>
      <c r="H15" s="7">
        <f t="shared" si="0"/>
        <v>0.56505555305886923</v>
      </c>
      <c r="I15" s="8">
        <f t="shared" si="0"/>
        <v>43.753736548953583</v>
      </c>
    </row>
    <row r="16" spans="1:9" x14ac:dyDescent="0.3">
      <c r="A16" s="9"/>
      <c r="B16" s="2" t="s">
        <v>3</v>
      </c>
      <c r="C16" s="7">
        <f>AVERAGE(C3,C6,C10,C12)</f>
        <v>0.8309633391132818</v>
      </c>
      <c r="D16" s="7">
        <f t="shared" ref="D16:I16" si="1">AVERAGE(D3,D6,D10,D12)</f>
        <v>0.49120908499668015</v>
      </c>
      <c r="E16" s="7">
        <f t="shared" si="1"/>
        <v>0.90517486389925683</v>
      </c>
      <c r="F16" s="7">
        <f t="shared" si="1"/>
        <v>0.60304731343686824</v>
      </c>
      <c r="G16" s="7">
        <f t="shared" si="1"/>
        <v>0.72945387095838832</v>
      </c>
      <c r="H16" s="7">
        <f t="shared" si="1"/>
        <v>0.45201487558646081</v>
      </c>
      <c r="I16" s="8">
        <f t="shared" si="1"/>
        <v>43.481498956680298</v>
      </c>
    </row>
    <row r="17" spans="1:9" x14ac:dyDescent="0.3">
      <c r="A17" s="9"/>
      <c r="B17" s="2" t="s">
        <v>6</v>
      </c>
      <c r="C17" s="7">
        <f>AVERAGE(C4,C7,C9,C13)</f>
        <v>0.92070750036576576</v>
      </c>
      <c r="D17" s="7">
        <f t="shared" ref="D17:I17" si="2">AVERAGE(D4,D7,D9,D13)</f>
        <v>0.62641478930383776</v>
      </c>
      <c r="E17" s="7">
        <f t="shared" si="2"/>
        <v>0.9239403572924032</v>
      </c>
      <c r="F17" s="7">
        <f t="shared" si="2"/>
        <v>0.73536049747288434</v>
      </c>
      <c r="G17" s="7">
        <f t="shared" si="2"/>
        <v>0.83104551371584556</v>
      </c>
      <c r="H17" s="7">
        <f t="shared" si="2"/>
        <v>0.59722334423494039</v>
      </c>
      <c r="I17" s="8">
        <f t="shared" si="2"/>
        <v>42.043703132205536</v>
      </c>
    </row>
  </sheetData>
  <mergeCells count="1">
    <mergeCell ref="A15:A1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AA9E0-90D9-4B03-B414-76F3FAEBBD0F}">
  <dimension ref="A1:I17"/>
  <sheetViews>
    <sheetView zoomScale="205" zoomScaleNormal="205" workbookViewId="0">
      <selection activeCell="A15" sqref="A15:A17"/>
    </sheetView>
  </sheetViews>
  <sheetFormatPr defaultRowHeight="14.4" x14ac:dyDescent="0.3"/>
  <cols>
    <col min="1" max="1" width="11.109375" bestFit="1" customWidth="1"/>
    <col min="2" max="2" width="9.44140625" bestFit="1" customWidth="1"/>
    <col min="3" max="3" width="8.6640625" bestFit="1" customWidth="1"/>
    <col min="4" max="4" width="8.77734375" bestFit="1" customWidth="1"/>
    <col min="5" max="5" width="6.5546875" bestFit="1" customWidth="1"/>
    <col min="6" max="6" width="9.88671875" bestFit="1" customWidth="1"/>
    <col min="7" max="7" width="8.109375" bestFit="1" customWidth="1"/>
    <col min="8" max="8" width="12.33203125" bestFit="1" customWidth="1"/>
    <col min="9" max="9" width="17.6640625" bestFit="1" customWidth="1"/>
  </cols>
  <sheetData>
    <row r="1" spans="1:9" x14ac:dyDescent="0.3">
      <c r="A1" s="1" t="s">
        <v>15</v>
      </c>
      <c r="B1" s="1" t="s">
        <v>17</v>
      </c>
      <c r="C1" s="5" t="s">
        <v>8</v>
      </c>
      <c r="D1" s="5" t="s">
        <v>9</v>
      </c>
      <c r="E1" s="5" t="s">
        <v>10</v>
      </c>
      <c r="F1" s="5" t="s">
        <v>12</v>
      </c>
      <c r="G1" s="5" t="s">
        <v>11</v>
      </c>
      <c r="H1" s="5" t="s">
        <v>13</v>
      </c>
      <c r="I1" s="3" t="s">
        <v>14</v>
      </c>
    </row>
    <row r="2" spans="1:9" x14ac:dyDescent="0.3">
      <c r="A2" s="2">
        <v>1</v>
      </c>
      <c r="B2" s="2">
        <v>8</v>
      </c>
      <c r="C2" s="6">
        <v>0.94913555957047191</v>
      </c>
      <c r="D2" s="6">
        <v>0.75127918032135643</v>
      </c>
      <c r="E2" s="6">
        <v>0.92147853858326323</v>
      </c>
      <c r="F2" s="6">
        <v>0.82613842487415223</v>
      </c>
      <c r="G2" s="6">
        <v>0.88030687184987466</v>
      </c>
      <c r="H2" s="6">
        <v>0.70692442326081073</v>
      </c>
      <c r="I2" s="4">
        <v>57.180990113152397</v>
      </c>
    </row>
    <row r="3" spans="1:9" x14ac:dyDescent="0.3">
      <c r="A3" s="2">
        <v>2</v>
      </c>
      <c r="B3" s="2">
        <v>16</v>
      </c>
      <c r="C3" s="6">
        <v>0.9220189032813435</v>
      </c>
      <c r="D3" s="6">
        <v>0.67329269623699084</v>
      </c>
      <c r="E3" s="6">
        <v>0.75851112200117332</v>
      </c>
      <c r="F3" s="6">
        <v>0.70626398357590692</v>
      </c>
      <c r="G3" s="6">
        <v>0.73475096484036662</v>
      </c>
      <c r="H3" s="6">
        <v>0.55279785255942937</v>
      </c>
      <c r="I3" s="4">
        <v>53.253992398579918</v>
      </c>
    </row>
    <row r="4" spans="1:9" x14ac:dyDescent="0.3">
      <c r="A4" s="2">
        <v>3</v>
      </c>
      <c r="B4" s="2">
        <v>4</v>
      </c>
      <c r="C4" s="6">
        <v>0.90488852227257877</v>
      </c>
      <c r="D4" s="6">
        <v>0.56661495271415241</v>
      </c>
      <c r="E4" s="6">
        <v>0.89938898813007973</v>
      </c>
      <c r="F4" s="6">
        <v>0.68489679528646308</v>
      </c>
      <c r="G4" s="6">
        <v>0.79307783521172237</v>
      </c>
      <c r="H4" s="6">
        <v>0.53354441717170631</v>
      </c>
      <c r="I4" s="4">
        <v>32.543521457248261</v>
      </c>
    </row>
    <row r="5" spans="1:9" x14ac:dyDescent="0.3">
      <c r="A5" s="2">
        <v>4</v>
      </c>
      <c r="B5" s="2">
        <v>4</v>
      </c>
      <c r="C5" s="6">
        <v>0.84220690472058901</v>
      </c>
      <c r="D5" s="6">
        <v>0.46112783591121431</v>
      </c>
      <c r="E5" s="6">
        <v>0.61952135809160636</v>
      </c>
      <c r="F5" s="6">
        <v>0.47949227309376441</v>
      </c>
      <c r="G5" s="6">
        <v>0.52794185691128048</v>
      </c>
      <c r="H5" s="6">
        <v>0.32274344127622312</v>
      </c>
      <c r="I5" s="4">
        <v>34.877361191643608</v>
      </c>
    </row>
    <row r="6" spans="1:9" x14ac:dyDescent="0.3">
      <c r="A6" s="2">
        <v>5</v>
      </c>
      <c r="B6" s="2">
        <v>8</v>
      </c>
      <c r="C6" s="6">
        <v>0.92148377956747773</v>
      </c>
      <c r="D6" s="6">
        <v>0.61824014119935766</v>
      </c>
      <c r="E6" s="6">
        <v>0.91501645491441508</v>
      </c>
      <c r="F6" s="6">
        <v>0.7330025859635495</v>
      </c>
      <c r="G6" s="6">
        <v>0.83023349169626881</v>
      </c>
      <c r="H6" s="6">
        <v>0.58661962613554897</v>
      </c>
      <c r="I6" s="4">
        <v>33.028467496236168</v>
      </c>
    </row>
    <row r="7" spans="1:9" x14ac:dyDescent="0.3">
      <c r="A7" s="2">
        <v>6</v>
      </c>
      <c r="B7" s="2">
        <v>16</v>
      </c>
      <c r="C7" s="6">
        <v>0.89209773854728103</v>
      </c>
      <c r="D7" s="6">
        <v>0.53496417350418524</v>
      </c>
      <c r="E7" s="6">
        <v>0.95959385062390334</v>
      </c>
      <c r="F7" s="6">
        <v>0.67235870891248317</v>
      </c>
      <c r="G7" s="6">
        <v>0.80759347081879562</v>
      </c>
      <c r="H7" s="6">
        <v>0.5246772715751864</v>
      </c>
      <c r="I7" s="4">
        <v>56.373580296834312</v>
      </c>
    </row>
    <row r="8" spans="1:9" x14ac:dyDescent="0.3">
      <c r="A8" s="2">
        <v>7</v>
      </c>
      <c r="B8" s="2">
        <v>16</v>
      </c>
      <c r="C8" s="6">
        <v>0.92726438735097172</v>
      </c>
      <c r="D8" s="6">
        <v>0.69180855488442905</v>
      </c>
      <c r="E8" s="6">
        <v>0.74782014837789079</v>
      </c>
      <c r="F8" s="6">
        <v>0.71337602328478877</v>
      </c>
      <c r="G8" s="6">
        <v>0.73200725378700671</v>
      </c>
      <c r="H8" s="6">
        <v>0.56381511047295885</v>
      </c>
      <c r="I8" s="4">
        <v>39.257272084554039</v>
      </c>
    </row>
    <row r="9" spans="1:9" x14ac:dyDescent="0.3">
      <c r="A9" s="2">
        <v>8</v>
      </c>
      <c r="B9" s="2">
        <v>8</v>
      </c>
      <c r="C9" s="6">
        <v>0.94323305824350812</v>
      </c>
      <c r="D9" s="6">
        <v>0.6953258080805732</v>
      </c>
      <c r="E9" s="6">
        <v>0.94036817125733818</v>
      </c>
      <c r="F9" s="6">
        <v>0.79629537478637025</v>
      </c>
      <c r="G9" s="6">
        <v>0.87547331795752903</v>
      </c>
      <c r="H9" s="6">
        <v>0.67101069349884712</v>
      </c>
      <c r="I9" s="4">
        <v>37.315045462714302</v>
      </c>
    </row>
    <row r="10" spans="1:9" x14ac:dyDescent="0.3">
      <c r="A10" s="2">
        <v>9</v>
      </c>
      <c r="B10" s="2">
        <v>4</v>
      </c>
      <c r="C10" s="6">
        <v>0.71283042251891782</v>
      </c>
      <c r="D10" s="6">
        <v>0.31698542600385138</v>
      </c>
      <c r="E10" s="6">
        <v>0.97565466777643939</v>
      </c>
      <c r="F10" s="6">
        <v>0.46463480021213299</v>
      </c>
      <c r="G10" s="6">
        <v>0.65744922050801557</v>
      </c>
      <c r="H10" s="6">
        <v>0.31505502708321681</v>
      </c>
      <c r="I10" s="4">
        <v>33.624699380662697</v>
      </c>
    </row>
    <row r="11" spans="1:9" x14ac:dyDescent="0.3">
      <c r="A11" s="2">
        <v>10</v>
      </c>
      <c r="B11" s="2">
        <v>8</v>
      </c>
      <c r="C11" s="6">
        <v>0.94375752796831625</v>
      </c>
      <c r="D11" s="6">
        <v>0.7114041860018554</v>
      </c>
      <c r="E11" s="6">
        <v>0.90438559599857737</v>
      </c>
      <c r="F11" s="6">
        <v>0.79310190563002181</v>
      </c>
      <c r="G11" s="6">
        <v>0.85513854745184781</v>
      </c>
      <c r="H11" s="6">
        <v>0.66673923722548423</v>
      </c>
      <c r="I11" s="4">
        <v>43.699322806464302</v>
      </c>
    </row>
    <row r="12" spans="1:9" x14ac:dyDescent="0.3">
      <c r="A12" s="2">
        <v>11</v>
      </c>
      <c r="B12" s="2">
        <v>16</v>
      </c>
      <c r="C12" s="6">
        <v>0.76752025108538835</v>
      </c>
      <c r="D12" s="6">
        <v>0.35631807654652081</v>
      </c>
      <c r="E12" s="6">
        <v>0.97151721090499954</v>
      </c>
      <c r="F12" s="6">
        <v>0.50828788399588365</v>
      </c>
      <c r="G12" s="6">
        <v>0.69538180678890227</v>
      </c>
      <c r="H12" s="6">
        <v>0.35358699656764803</v>
      </c>
      <c r="I12" s="4">
        <v>54.018836551242401</v>
      </c>
    </row>
    <row r="13" spans="1:9" x14ac:dyDescent="0.3">
      <c r="A13" s="2">
        <v>12</v>
      </c>
      <c r="B13" s="2">
        <v>4</v>
      </c>
      <c r="C13" s="6">
        <v>0.94261068239969503</v>
      </c>
      <c r="D13" s="6">
        <v>0.7087542229164403</v>
      </c>
      <c r="E13" s="6">
        <v>0.89641041915829178</v>
      </c>
      <c r="F13" s="6">
        <v>0.78789111090622077</v>
      </c>
      <c r="G13" s="6">
        <v>0.84803743087533512</v>
      </c>
      <c r="H13" s="6">
        <v>0.65966099469402151</v>
      </c>
      <c r="I13" s="4">
        <v>41.942665312025277</v>
      </c>
    </row>
    <row r="15" spans="1:9" x14ac:dyDescent="0.3">
      <c r="A15" s="9" t="s">
        <v>21</v>
      </c>
      <c r="B15" s="2">
        <v>4</v>
      </c>
      <c r="C15" s="7">
        <f>AVERAGE(C4:C5,C10,C13)</f>
        <v>0.85063413297794521</v>
      </c>
      <c r="D15" s="7">
        <f t="shared" ref="D15:I15" si="0">AVERAGE(D4:D5,D10,D13)</f>
        <v>0.51337060938641454</v>
      </c>
      <c r="E15" s="7">
        <f t="shared" si="0"/>
        <v>0.84774385828910437</v>
      </c>
      <c r="F15" s="7">
        <f t="shared" si="0"/>
        <v>0.60422874487464528</v>
      </c>
      <c r="G15" s="7">
        <f t="shared" si="0"/>
        <v>0.70662658587658833</v>
      </c>
      <c r="H15" s="7">
        <f t="shared" si="0"/>
        <v>0.45775097005629195</v>
      </c>
      <c r="I15" s="8">
        <f t="shared" si="0"/>
        <v>35.747061835394959</v>
      </c>
    </row>
    <row r="16" spans="1:9" x14ac:dyDescent="0.3">
      <c r="A16" s="9"/>
      <c r="B16" s="2">
        <v>8</v>
      </c>
      <c r="C16" s="7">
        <f>AVERAGE(C2,C6,C9,C11)</f>
        <v>0.93940248133744353</v>
      </c>
      <c r="D16" s="7">
        <f t="shared" ref="D16:I16" si="1">AVERAGE(D2,D6,D9,D11)</f>
        <v>0.69406232890078567</v>
      </c>
      <c r="E16" s="7">
        <f t="shared" si="1"/>
        <v>0.92031219018839838</v>
      </c>
      <c r="F16" s="7">
        <f t="shared" si="1"/>
        <v>0.78713457281352339</v>
      </c>
      <c r="G16" s="7">
        <f t="shared" si="1"/>
        <v>0.86028805723888002</v>
      </c>
      <c r="H16" s="7">
        <f t="shared" si="1"/>
        <v>0.65782349503017279</v>
      </c>
      <c r="I16" s="8">
        <f t="shared" si="1"/>
        <v>42.805956469641792</v>
      </c>
    </row>
    <row r="17" spans="1:9" x14ac:dyDescent="0.3">
      <c r="A17" s="9"/>
      <c r="B17" s="2">
        <v>16</v>
      </c>
      <c r="C17" s="7">
        <f>AVERAGE(C3,C7:C8,C12)</f>
        <v>0.87722532006624609</v>
      </c>
      <c r="D17" s="7">
        <f t="shared" ref="D17:I17" si="2">AVERAGE(D3,D7:D8,D12)</f>
        <v>0.5640958752930314</v>
      </c>
      <c r="E17" s="7">
        <f t="shared" si="2"/>
        <v>0.8593605829769918</v>
      </c>
      <c r="F17" s="7">
        <f t="shared" si="2"/>
        <v>0.65007164994226563</v>
      </c>
      <c r="G17" s="7">
        <f t="shared" si="2"/>
        <v>0.74243337405876775</v>
      </c>
      <c r="H17" s="7">
        <f t="shared" si="2"/>
        <v>0.49871930779380558</v>
      </c>
      <c r="I17" s="8">
        <f t="shared" si="2"/>
        <v>50.725920332802666</v>
      </c>
    </row>
  </sheetData>
  <mergeCells count="1">
    <mergeCell ref="A15:A1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62072-B30F-4D0D-A92B-C30C30142592}">
  <dimension ref="A1:I17"/>
  <sheetViews>
    <sheetView zoomScale="190" zoomScaleNormal="190" workbookViewId="0">
      <selection activeCell="K9" sqref="K9"/>
    </sheetView>
  </sheetViews>
  <sheetFormatPr defaultRowHeight="14.4" x14ac:dyDescent="0.3"/>
  <cols>
    <col min="1" max="1" width="11.109375" bestFit="1" customWidth="1"/>
    <col min="2" max="2" width="7.6640625" bestFit="1" customWidth="1"/>
    <col min="3" max="3" width="8.6640625" bestFit="1" customWidth="1"/>
    <col min="4" max="4" width="8.77734375" bestFit="1" customWidth="1"/>
    <col min="5" max="5" width="6.5546875" bestFit="1" customWidth="1"/>
    <col min="6" max="6" width="9.88671875" bestFit="1" customWidth="1"/>
    <col min="7" max="7" width="8.109375" bestFit="1" customWidth="1"/>
    <col min="8" max="8" width="12.44140625" bestFit="1" customWidth="1"/>
    <col min="9" max="9" width="17.77734375" bestFit="1" customWidth="1"/>
  </cols>
  <sheetData>
    <row r="1" spans="1:9" x14ac:dyDescent="0.3">
      <c r="A1" s="1" t="s">
        <v>15</v>
      </c>
      <c r="B1" s="1" t="s">
        <v>18</v>
      </c>
      <c r="C1" s="5" t="s">
        <v>8</v>
      </c>
      <c r="D1" s="5" t="s">
        <v>9</v>
      </c>
      <c r="E1" s="5" t="s">
        <v>10</v>
      </c>
      <c r="F1" s="5" t="s">
        <v>12</v>
      </c>
      <c r="G1" s="5" t="s">
        <v>11</v>
      </c>
      <c r="H1" s="5" t="s">
        <v>13</v>
      </c>
      <c r="I1" s="3" t="s">
        <v>14</v>
      </c>
    </row>
    <row r="2" spans="1:9" x14ac:dyDescent="0.3">
      <c r="A2" s="2">
        <v>1</v>
      </c>
      <c r="B2" s="2" t="s">
        <v>1</v>
      </c>
      <c r="C2" s="6">
        <v>0.94913555957047191</v>
      </c>
      <c r="D2" s="6">
        <v>0.75127918032135643</v>
      </c>
      <c r="E2" s="6">
        <v>0.92147853858326323</v>
      </c>
      <c r="F2" s="6">
        <v>0.82613842487415223</v>
      </c>
      <c r="G2" s="6">
        <v>0.88030687184987466</v>
      </c>
      <c r="H2" s="6">
        <v>0.70692442326081073</v>
      </c>
      <c r="I2" s="4">
        <v>57.180990113152397</v>
      </c>
    </row>
    <row r="3" spans="1:9" x14ac:dyDescent="0.3">
      <c r="A3" s="2">
        <v>2</v>
      </c>
      <c r="B3" s="2" t="s">
        <v>4</v>
      </c>
      <c r="C3" s="6">
        <v>0.9220189032813435</v>
      </c>
      <c r="D3" s="6">
        <v>0.67329269623699084</v>
      </c>
      <c r="E3" s="6">
        <v>0.75851112200117332</v>
      </c>
      <c r="F3" s="6">
        <v>0.70626398357590692</v>
      </c>
      <c r="G3" s="6">
        <v>0.73475096484036662</v>
      </c>
      <c r="H3" s="6">
        <v>0.55279785255942937</v>
      </c>
      <c r="I3" s="4">
        <v>53.253992398579918</v>
      </c>
    </row>
    <row r="4" spans="1:9" x14ac:dyDescent="0.3">
      <c r="A4" s="2">
        <v>3</v>
      </c>
      <c r="B4" s="2" t="s">
        <v>7</v>
      </c>
      <c r="C4" s="6">
        <v>0.90488852227257877</v>
      </c>
      <c r="D4" s="6">
        <v>0.56661495271415241</v>
      </c>
      <c r="E4" s="6">
        <v>0.89938898813007973</v>
      </c>
      <c r="F4" s="6">
        <v>0.68489679528646308</v>
      </c>
      <c r="G4" s="6">
        <v>0.79307783521172237</v>
      </c>
      <c r="H4" s="6">
        <v>0.53354441717170631</v>
      </c>
      <c r="I4" s="4">
        <v>32.543521457248261</v>
      </c>
    </row>
    <row r="5" spans="1:9" x14ac:dyDescent="0.3">
      <c r="A5" s="2">
        <v>4</v>
      </c>
      <c r="B5" s="2" t="s">
        <v>4</v>
      </c>
      <c r="C5" s="6">
        <v>0.84220690472058901</v>
      </c>
      <c r="D5" s="6">
        <v>0.46112783591121431</v>
      </c>
      <c r="E5" s="6">
        <v>0.61952135809160636</v>
      </c>
      <c r="F5" s="6">
        <v>0.47949227309376441</v>
      </c>
      <c r="G5" s="6">
        <v>0.52794185691128048</v>
      </c>
      <c r="H5" s="6">
        <v>0.32274344127622312</v>
      </c>
      <c r="I5" s="4">
        <v>34.877361191643608</v>
      </c>
    </row>
    <row r="6" spans="1:9" x14ac:dyDescent="0.3">
      <c r="A6" s="2">
        <v>5</v>
      </c>
      <c r="B6" s="2" t="s">
        <v>7</v>
      </c>
      <c r="C6" s="6">
        <v>0.92148377956747773</v>
      </c>
      <c r="D6" s="6">
        <v>0.61824014119935766</v>
      </c>
      <c r="E6" s="6">
        <v>0.91501645491441508</v>
      </c>
      <c r="F6" s="6">
        <v>0.7330025859635495</v>
      </c>
      <c r="G6" s="6">
        <v>0.83023349169626881</v>
      </c>
      <c r="H6" s="6">
        <v>0.58661962613554897</v>
      </c>
      <c r="I6" s="4">
        <v>33.028467496236168</v>
      </c>
    </row>
    <row r="7" spans="1:9" x14ac:dyDescent="0.3">
      <c r="A7" s="2">
        <v>6</v>
      </c>
      <c r="B7" s="2" t="s">
        <v>1</v>
      </c>
      <c r="C7" s="6">
        <v>0.89209773854728103</v>
      </c>
      <c r="D7" s="6">
        <v>0.53496417350418524</v>
      </c>
      <c r="E7" s="6">
        <v>0.95959385062390334</v>
      </c>
      <c r="F7" s="6">
        <v>0.67235870891248317</v>
      </c>
      <c r="G7" s="6">
        <v>0.80759347081879562</v>
      </c>
      <c r="H7" s="6">
        <v>0.5246772715751864</v>
      </c>
      <c r="I7" s="4">
        <v>56.373580296834312</v>
      </c>
    </row>
    <row r="8" spans="1:9" x14ac:dyDescent="0.3">
      <c r="A8" s="2">
        <v>7</v>
      </c>
      <c r="B8" s="2" t="s">
        <v>7</v>
      </c>
      <c r="C8" s="6">
        <v>0.92726438735097172</v>
      </c>
      <c r="D8" s="6">
        <v>0.69180855488442905</v>
      </c>
      <c r="E8" s="6">
        <v>0.74782014837789079</v>
      </c>
      <c r="F8" s="6">
        <v>0.71337602328478877</v>
      </c>
      <c r="G8" s="6">
        <v>0.73200725378700671</v>
      </c>
      <c r="H8" s="6">
        <v>0.56381511047295885</v>
      </c>
      <c r="I8" s="4">
        <v>39.257272084554039</v>
      </c>
    </row>
    <row r="9" spans="1:9" x14ac:dyDescent="0.3">
      <c r="A9" s="2">
        <v>8</v>
      </c>
      <c r="B9" s="2" t="s">
        <v>4</v>
      </c>
      <c r="C9" s="6">
        <v>0.94323305824350812</v>
      </c>
      <c r="D9" s="6">
        <v>0.6953258080805732</v>
      </c>
      <c r="E9" s="6">
        <v>0.94036817125733818</v>
      </c>
      <c r="F9" s="6">
        <v>0.79629537478637025</v>
      </c>
      <c r="G9" s="6">
        <v>0.87547331795752903</v>
      </c>
      <c r="H9" s="6">
        <v>0.67101069349884712</v>
      </c>
      <c r="I9" s="4">
        <v>37.315045462714302</v>
      </c>
    </row>
    <row r="10" spans="1:9" x14ac:dyDescent="0.3">
      <c r="A10" s="2">
        <v>9</v>
      </c>
      <c r="B10" s="2" t="s">
        <v>1</v>
      </c>
      <c r="C10" s="6">
        <v>0.71283042251891782</v>
      </c>
      <c r="D10" s="6">
        <v>0.31698542600385138</v>
      </c>
      <c r="E10" s="6">
        <v>0.97565466777643939</v>
      </c>
      <c r="F10" s="6">
        <v>0.46463480021213299</v>
      </c>
      <c r="G10" s="6">
        <v>0.65744922050801557</v>
      </c>
      <c r="H10" s="6">
        <v>0.31505502708321681</v>
      </c>
      <c r="I10" s="4">
        <v>33.624699380662697</v>
      </c>
    </row>
    <row r="11" spans="1:9" x14ac:dyDescent="0.3">
      <c r="A11" s="2">
        <v>10</v>
      </c>
      <c r="B11" s="2" t="s">
        <v>4</v>
      </c>
      <c r="C11" s="6">
        <v>0.94375752796831625</v>
      </c>
      <c r="D11" s="6">
        <v>0.7114041860018554</v>
      </c>
      <c r="E11" s="6">
        <v>0.90438559599857737</v>
      </c>
      <c r="F11" s="6">
        <v>0.79310190563002181</v>
      </c>
      <c r="G11" s="6">
        <v>0.85513854745184781</v>
      </c>
      <c r="H11" s="6">
        <v>0.66673923722548423</v>
      </c>
      <c r="I11" s="4">
        <v>43.699322806464302</v>
      </c>
    </row>
    <row r="12" spans="1:9" x14ac:dyDescent="0.3">
      <c r="A12" s="2">
        <v>11</v>
      </c>
      <c r="B12" s="2" t="s">
        <v>7</v>
      </c>
      <c r="C12" s="6">
        <v>0.76752025108538835</v>
      </c>
      <c r="D12" s="6">
        <v>0.35631807654652081</v>
      </c>
      <c r="E12" s="6">
        <v>0.97151721090499954</v>
      </c>
      <c r="F12" s="6">
        <v>0.50828788399588365</v>
      </c>
      <c r="G12" s="6">
        <v>0.69538180678890227</v>
      </c>
      <c r="H12" s="6">
        <v>0.35358699656764803</v>
      </c>
      <c r="I12" s="4">
        <v>54.018836551242401</v>
      </c>
    </row>
    <row r="13" spans="1:9" x14ac:dyDescent="0.3">
      <c r="A13" s="2">
        <v>12</v>
      </c>
      <c r="B13" s="2" t="s">
        <v>1</v>
      </c>
      <c r="C13" s="6">
        <v>0.94261068239969503</v>
      </c>
      <c r="D13" s="6">
        <v>0.7087542229164403</v>
      </c>
      <c r="E13" s="6">
        <v>0.89641041915829178</v>
      </c>
      <c r="F13" s="6">
        <v>0.78789111090622077</v>
      </c>
      <c r="G13" s="6">
        <v>0.84803743087533512</v>
      </c>
      <c r="H13" s="6">
        <v>0.65966099469402151</v>
      </c>
      <c r="I13" s="4">
        <v>41.942665312025277</v>
      </c>
    </row>
    <row r="15" spans="1:9" x14ac:dyDescent="0.3">
      <c r="A15" s="9" t="s">
        <v>21</v>
      </c>
      <c r="B15" s="2" t="s">
        <v>4</v>
      </c>
      <c r="C15" s="7">
        <f>AVERAGE(C3,C5,C9,C11)</f>
        <v>0.91280409855343925</v>
      </c>
      <c r="D15" s="7">
        <f t="shared" ref="D15:I15" si="0">AVERAGE(D3,D5,D9,D11)</f>
        <v>0.63528763155765833</v>
      </c>
      <c r="E15" s="7">
        <f t="shared" si="0"/>
        <v>0.80569656183717386</v>
      </c>
      <c r="F15" s="7">
        <f t="shared" si="0"/>
        <v>0.69378838427151579</v>
      </c>
      <c r="G15" s="7">
        <f t="shared" si="0"/>
        <v>0.74832617179025607</v>
      </c>
      <c r="H15" s="7">
        <f t="shared" si="0"/>
        <v>0.55332280613999596</v>
      </c>
      <c r="I15" s="8">
        <f t="shared" si="0"/>
        <v>42.286430464850532</v>
      </c>
    </row>
    <row r="16" spans="1:9" x14ac:dyDescent="0.3">
      <c r="A16" s="9"/>
      <c r="B16" s="2" t="s">
        <v>1</v>
      </c>
      <c r="C16" s="7">
        <f>AVERAGE(C2,C7,C10,C13)</f>
        <v>0.87416860075909153</v>
      </c>
      <c r="D16" s="7">
        <f t="shared" ref="D16:I16" si="1">AVERAGE(D2,D7,D10,D13)</f>
        <v>0.57799575068645836</v>
      </c>
      <c r="E16" s="7">
        <f t="shared" si="1"/>
        <v>0.93828436903547452</v>
      </c>
      <c r="F16" s="7">
        <f t="shared" si="1"/>
        <v>0.68775576122624726</v>
      </c>
      <c r="G16" s="7">
        <f t="shared" si="1"/>
        <v>0.79834674851300524</v>
      </c>
      <c r="H16" s="7">
        <f t="shared" si="1"/>
        <v>0.55157942915330893</v>
      </c>
      <c r="I16" s="8">
        <f t="shared" si="1"/>
        <v>47.280483775668671</v>
      </c>
    </row>
    <row r="17" spans="1:9" x14ac:dyDescent="0.3">
      <c r="A17" s="9"/>
      <c r="B17" s="2" t="s">
        <v>7</v>
      </c>
      <c r="C17" s="7">
        <f>AVERAGE(C8,C4,C6,C12)</f>
        <v>0.88028923506910406</v>
      </c>
      <c r="D17" s="7">
        <f t="shared" ref="D17:I17" si="2">AVERAGE(D8,D4,D6,D12)</f>
        <v>0.55824543133611493</v>
      </c>
      <c r="E17" s="7">
        <f t="shared" si="2"/>
        <v>0.88343570058184628</v>
      </c>
      <c r="F17" s="7">
        <f t="shared" si="2"/>
        <v>0.65989082213267125</v>
      </c>
      <c r="G17" s="7">
        <f t="shared" si="2"/>
        <v>0.76267509687097501</v>
      </c>
      <c r="H17" s="7">
        <f t="shared" si="2"/>
        <v>0.50939153758696554</v>
      </c>
      <c r="I17" s="8">
        <f t="shared" si="2"/>
        <v>39.712024397320221</v>
      </c>
    </row>
  </sheetData>
  <mergeCells count="1">
    <mergeCell ref="A15:A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Main</vt:lpstr>
      <vt:lpstr>Scheduler</vt:lpstr>
      <vt:lpstr>Epoch</vt:lpstr>
      <vt:lpstr>Learning rate</vt:lpstr>
      <vt:lpstr>Batch size</vt:lpstr>
      <vt:lpstr>Dropout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Kulik Maciej (STUD)</dc:creator>
  <cp:lastModifiedBy>Kulik Maciej (STUD)</cp:lastModifiedBy>
  <dcterms:created xsi:type="dcterms:W3CDTF">2025-05-09T14:09:58Z</dcterms:created>
  <dcterms:modified xsi:type="dcterms:W3CDTF">2025-05-14T08:25:41Z</dcterms:modified>
</cp:coreProperties>
</file>