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067"/>
  <workbookPr/>
  <mc:AlternateContent xmlns:mc="http://schemas.openxmlformats.org/markup-compatibility/2006">
    <mc:Choice Requires="x15">
      <x15ac:absPath xmlns:x15ac="http://schemas.microsoft.com/office/spreadsheetml/2010/11/ac" url="C:\Users\Maciej\Documents\Modelowanie-rynkow-finansowych\"/>
    </mc:Choice>
  </mc:AlternateContent>
  <bookViews>
    <workbookView xWindow="0" yWindow="0" windowWidth="11760" windowHeight="7200" firstSheet="2" activeTab="3"/>
  </bookViews>
  <sheets>
    <sheet name="Info" sheetId="11" r:id="rId1"/>
    <sheet name="Zadania" sheetId="12" r:id="rId2"/>
    <sheet name="Tabela do Z3 i Z4" sheetId="13" r:id="rId3"/>
    <sheet name="Profile do Z5" sheetId="15" r:id="rId4"/>
    <sheet name="zad2" sheetId="16" r:id="rId5"/>
    <sheet name="zad3" sheetId="17" r:id="rId6"/>
    <sheet name="zad4a)" sheetId="18" r:id="rId7"/>
    <sheet name="zad4b)" sheetId="19" r:id="rId8"/>
    <sheet name="zad5" sheetId="20" r:id="rId9"/>
    <sheet name="zad6" sheetId="21" r:id="rId10"/>
  </sheets>
  <definedNames>
    <definedName name="d" localSheetId="3">#REF!</definedName>
    <definedName name="d">#REF!</definedName>
    <definedName name="delta13" localSheetId="3">#REF!</definedName>
    <definedName name="delta13">#REF!</definedName>
    <definedName name="delta26" localSheetId="3">#REF!</definedName>
    <definedName name="delta26">#REF!</definedName>
    <definedName name="prow" localSheetId="3">#REF!</definedName>
    <definedName name="prow">#REF!</definedName>
    <definedName name="stopa13" localSheetId="3">#REF!</definedName>
    <definedName name="stopa13">#REF!</definedName>
    <definedName name="stopa26" localSheetId="3">#REF!</definedName>
    <definedName name="stopa26">#REF!</definedName>
    <definedName name="stopaforward13" localSheetId="3">#REF!</definedName>
    <definedName name="stopaforward13">#REF!</definedName>
    <definedName name="t" localSheetId="3">#REF!</definedName>
    <definedName name="t">#REF!</definedName>
    <definedName name="x" localSheetId="3">#REF!</definedName>
    <definedName name="x">#REF!</definedName>
  </definedNames>
  <calcPr calcId="171027"/>
</workbook>
</file>

<file path=xl/calcChain.xml><?xml version="1.0" encoding="utf-8"?>
<calcChain xmlns="http://schemas.openxmlformats.org/spreadsheetml/2006/main">
  <c r="B15" i="20" l="1"/>
  <c r="C13" i="20" l="1"/>
  <c r="B13" i="20"/>
  <c r="C8" i="20"/>
  <c r="B4" i="18"/>
  <c r="B5" i="18"/>
  <c r="E5" i="18" s="1"/>
  <c r="B6" i="18"/>
  <c r="B7" i="18"/>
  <c r="B8" i="18"/>
  <c r="B9" i="18"/>
  <c r="E9" i="18" s="1"/>
  <c r="B10" i="18"/>
  <c r="B11" i="18"/>
  <c r="B12" i="18"/>
  <c r="B13" i="18"/>
  <c r="E13" i="18" s="1"/>
  <c r="B14" i="18"/>
  <c r="B15" i="18"/>
  <c r="B16" i="18"/>
  <c r="B17" i="18"/>
  <c r="E17" i="18" s="1"/>
  <c r="B18" i="18"/>
  <c r="B19" i="18"/>
  <c r="B20" i="18"/>
  <c r="B21" i="18"/>
  <c r="E21" i="18" s="1"/>
  <c r="B22" i="18"/>
  <c r="B23" i="18"/>
  <c r="B24" i="18"/>
  <c r="B25" i="18"/>
  <c r="E25" i="18" s="1"/>
  <c r="B26" i="18"/>
  <c r="B27" i="18"/>
  <c r="B28" i="18"/>
  <c r="B29" i="18"/>
  <c r="E29" i="18" s="1"/>
  <c r="B30" i="18"/>
  <c r="B31" i="18"/>
  <c r="B32" i="18"/>
  <c r="B33" i="18"/>
  <c r="E33" i="18" s="1"/>
  <c r="B34" i="18"/>
  <c r="B35" i="18"/>
  <c r="B36" i="18"/>
  <c r="B37" i="18"/>
  <c r="E37" i="18" s="1"/>
  <c r="B38" i="18"/>
  <c r="B39" i="18"/>
  <c r="B40" i="18"/>
  <c r="B41" i="18"/>
  <c r="E41" i="18" s="1"/>
  <c r="B42" i="18"/>
  <c r="B43" i="18"/>
  <c r="B3" i="18"/>
  <c r="E4" i="18"/>
  <c r="E6" i="18"/>
  <c r="E7" i="18"/>
  <c r="E8" i="18"/>
  <c r="E10" i="18"/>
  <c r="E11" i="18"/>
  <c r="E12" i="18"/>
  <c r="E14" i="18"/>
  <c r="E15" i="18"/>
  <c r="E16" i="18"/>
  <c r="E18" i="18"/>
  <c r="E19" i="18"/>
  <c r="E20" i="18"/>
  <c r="E22" i="18"/>
  <c r="E23" i="18"/>
  <c r="E24" i="18"/>
  <c r="E26" i="18"/>
  <c r="E27" i="18"/>
  <c r="E28" i="18"/>
  <c r="E30" i="18"/>
  <c r="E31" i="18"/>
  <c r="E32" i="18"/>
  <c r="E34" i="18"/>
  <c r="E35" i="18"/>
  <c r="E36" i="18"/>
  <c r="E38" i="18"/>
  <c r="E39" i="18"/>
  <c r="E40" i="18"/>
  <c r="E42" i="18"/>
  <c r="E43" i="18"/>
  <c r="E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3" i="18"/>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15" i="17"/>
  <c r="C15" i="17"/>
  <c r="G2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15"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4" i="13"/>
  <c r="D4" i="13"/>
  <c r="E4" i="13"/>
  <c r="F4" i="13"/>
  <c r="G4" i="13"/>
  <c r="H4" i="13"/>
  <c r="C5" i="13"/>
  <c r="D5" i="13"/>
  <c r="E5" i="13"/>
  <c r="F5" i="13"/>
  <c r="G5" i="13"/>
  <c r="H5" i="13"/>
  <c r="B5" i="13"/>
  <c r="B4" i="13"/>
</calcChain>
</file>

<file path=xl/sharedStrings.xml><?xml version="1.0" encoding="utf-8"?>
<sst xmlns="http://schemas.openxmlformats.org/spreadsheetml/2006/main" count="84" uniqueCount="67">
  <si>
    <t>Nr</t>
  </si>
  <si>
    <t>ZADANIE</t>
  </si>
  <si>
    <t>31 stycznia cena kontraktu futures na indeks S&amp;P 500, który wygasa 18 marca, wynosi 483.10. Stopa procentowa 
wolna od ryzyka wynosi 2.84% (procent prosty). Opcja kupna z ceną wykonania 480 kosztuje  6.95, zaś opcja sprzedaży 5.25:
a) jaka jest wartość wewnętrzna opcji kupna?
b) jaka jest wartość czasowa opcji kupna?
c) jaka jest wartość wewnętrzna opcji sprzedaży?
d) jaka jest wartość czasowa opcji sprzedaży?
e) czy zachowany jest parytet kupna/sprzedaży?
f) jeżeli zmienność cen futures wynosi 8% to czy opcja kupna jest dobrze wyceniona? Jeśli nie, jaka strategia daje szansę do arbitrażu?</t>
  </si>
  <si>
    <t>Zbuduj strategie zabezpieczające o zadanych profilach ryzyka. Jako rozwiązanie podaj skład portfela oraz interpretację strategii (kiedy należy ją stosować, jakie są jej zalety i wady).</t>
  </si>
  <si>
    <t>Premia europejskiej opcji sprzedaży na indeks WIG20 z ceną wykonania 1965 wynosi 25. Jaka jest wartość czasowa tej opcji jeśli indeks notowany jest na poziomie 1962?</t>
  </si>
  <si>
    <t>(MAP1210, Matematyka Stosowana, WMat)</t>
  </si>
  <si>
    <t>Modelowanie Rynków Finansowych 2016/2017</t>
  </si>
  <si>
    <t>© 2017 by Rafał Weron</t>
  </si>
  <si>
    <t>Lista 04</t>
  </si>
  <si>
    <r>
      <t xml:space="preserve">Zbadaj zachowanie greckich wskaźników (delta, gamma, vega, theta, rho) w modelu Blacka-Scholesa dla 
a) opcji kupna, 
b) opcji sprzedaży, 
c) strategii straddle 
d) oraz strategii bullish spread. 
</t>
    </r>
    <r>
      <rPr>
        <i/>
        <sz val="12"/>
        <rFont val="Calibri"/>
        <family val="2"/>
        <charset val="238"/>
        <scheme val="minor"/>
      </rPr>
      <t>Wskazówka:</t>
    </r>
    <r>
      <rPr>
        <sz val="12"/>
        <rFont val="Calibri"/>
        <family val="2"/>
        <charset val="238"/>
        <scheme val="minor"/>
      </rPr>
      <t xml:space="preserve"> napisz funkcję w Matlabie (Excelu/VB, Javie, ...) do wyznaczania greckich wskaźników.</t>
    </r>
  </si>
  <si>
    <r>
      <t xml:space="preserve">Rozważ opcje europejskie na indeks DAX znajdujące się w obrocie na giełdzie Eurex. Ostatnia wartość indeksu wynosi 2510.5. Pozostało 10 dni do terminu wygaśnięcia opcji. Stopa procentowa r=3.7%, stopa dywidendy d=1.4%. 
a) Korzystając z parytetu kupna-sprzedaży (przyjmij exp(-rt) = exp(-dt)  = 1), znajdź źle wycenioną parę opcji
b) Wykorzystaj źle wycenioną parę opcji z poprzedniego zadania budując pozycję bez ryzyka, tzn. taką która niezależnie od przyszłej wartości indeksu będzie przynosiła taki sam zysk (kup/sprzedaj opcję kupna, kup/sprzedaj opcję sprzedaży i kup/sprzedaj "indeks")
</t>
    </r>
    <r>
      <rPr>
        <i/>
        <sz val="12"/>
        <rFont val="Calibri"/>
        <family val="2"/>
        <charset val="238"/>
        <scheme val="minor"/>
      </rPr>
      <t>Wskazówka:</t>
    </r>
    <r>
      <rPr>
        <sz val="12"/>
        <rFont val="Calibri"/>
        <family val="2"/>
        <charset val="238"/>
        <scheme val="minor"/>
      </rPr>
      <t xml:space="preserve"> "indeksem" może być inna para dobrze wycenionych opcji.</t>
    </r>
  </si>
  <si>
    <t>Rozważ te same opcje co w zadaniu 3. Narysuj profile wypłaty następujących portfeli opcyjnych:
a) krótki Call 2475, 2 długie opcje Call 2500, krótki Call 2550
b) długi Put 2475, krótkie Call i Put 2500, długi Call 2550
c) długi Call 2450, krótki Call 2500
d) krótki Put 2450, długi Put 2500
e) krótki Put 2450, krótki Call 2500
f) 2 krótkie opcje Call 2475, krótki Put 2475</t>
  </si>
  <si>
    <t>C-P=S-K</t>
  </si>
  <si>
    <t>Ile powinna kosztować europejska opcja sprzedaży (put) na akcję mBANKu nie wypłacającą dywidendy jeśli akcja kosztuje 313 zł, cena wykonania opcji wynosi 310 zł, pozostały 3 miesiące do terminu wygaśnięcia opcji, stopa procentowa wynosi 2% rocznie, a opcja kupna z tą samą ceną wykonania kosztuje 12? (call) (a) Przyjmij exp(-x)=1, (b) Policz dokładnie.</t>
  </si>
  <si>
    <t>a)</t>
  </si>
  <si>
    <t>b)</t>
  </si>
  <si>
    <t>C-P=S-Ke^(-rT)</t>
  </si>
  <si>
    <t>C-P=Se^(-dT)-Ke^(-rT)</t>
  </si>
  <si>
    <t>d-stopa dywidendy</t>
  </si>
  <si>
    <t>K</t>
  </si>
  <si>
    <t>S</t>
  </si>
  <si>
    <t>C</t>
  </si>
  <si>
    <t>P</t>
  </si>
  <si>
    <t>Cena wykonania (K)</t>
  </si>
  <si>
    <t>Opcja kupna C</t>
  </si>
  <si>
    <t>Opcja sprzedaży P</t>
  </si>
  <si>
    <t>Para 2525 źle wyceniona, czyli trzeba:</t>
  </si>
  <si>
    <t>1) kupić C i sprzedać P</t>
  </si>
  <si>
    <t>2) sprzedać C i kupić P</t>
  </si>
  <si>
    <t>max(S-2525,0)-premia (LC2525)</t>
  </si>
  <si>
    <t>0 -max(2525-S,0)+premia (SP2525)</t>
  </si>
  <si>
    <t>0 -max(S-2500,0)+premia (SC2500)</t>
  </si>
  <si>
    <t>max(2500-S,0)-premia (LP2500)</t>
  </si>
  <si>
    <t>suma</t>
  </si>
  <si>
    <t>Same jedynki, czyli trzeba wybrać 1</t>
  </si>
  <si>
    <t>SC2475</t>
  </si>
  <si>
    <t>0 -max(S-2475,0)+premia C</t>
  </si>
  <si>
    <t>LC2500</t>
  </si>
  <si>
    <t>max(S-2500,0)-premia C</t>
  </si>
  <si>
    <t>SC2500</t>
  </si>
  <si>
    <t>SC2550</t>
  </si>
  <si>
    <t>0 -max(S-2550,0)+premia C</t>
  </si>
  <si>
    <t>LP2475</t>
  </si>
  <si>
    <t>SP2500</t>
  </si>
  <si>
    <t>LC2550</t>
  </si>
  <si>
    <t>2500 to sama suma premii</t>
  </si>
  <si>
    <t>premie</t>
  </si>
  <si>
    <t>SC490</t>
  </si>
  <si>
    <t>2LC500</t>
  </si>
  <si>
    <t>LP500</t>
  </si>
  <si>
    <t>LC500</t>
  </si>
  <si>
    <t>SP490</t>
  </si>
  <si>
    <t>2SC510</t>
  </si>
  <si>
    <t>SC510</t>
  </si>
  <si>
    <t>SP510</t>
  </si>
  <si>
    <t>r</t>
  </si>
  <si>
    <t>max(S-K,0)</t>
  </si>
  <si>
    <t>max(K-S,0)</t>
  </si>
  <si>
    <t>c)</t>
  </si>
  <si>
    <t>premia-cena wewnętrzna</t>
  </si>
  <si>
    <t>d)</t>
  </si>
  <si>
    <t>e)</t>
  </si>
  <si>
    <t>C-P=S-K(1/(1+rT))</t>
  </si>
  <si>
    <t>C-P</t>
  </si>
  <si>
    <t>S-K(1/(1+rT))</t>
  </si>
  <si>
    <t>nie jest zachowany</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</si>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</sst>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 _z_ł_-;\-* #,##0.00\ _z_ł_-;_-* &quot;-&quot;??\ _z_ł_-;_-@_-"/>
  </numFmts>
  <fonts count="9" x14ac:knownFonts="1">
    <font>
      <sz val="10"/>
      <name val="Arial CE"/>
      <charset val="238"/>
    </font>
    <font>
      <b/>
      <sz val="16"/>
      <color theme="1"/>
      <name val="Calibri"/>
      <family val="2"/>
      <charset val="238"/>
      <scheme val="minor"/>
    </font>
    <font>
      <sz val="10"/>
      <name val="Calibri"/>
      <family val="2"/>
      <charset val="238"/>
      <scheme val="minor"/>
    </font>
    <font>
      <b/>
      <sz val="11"/>
      <color theme="1"/>
      <name val="Calibri"/>
      <family val="2"/>
      <charset val="238"/>
      <scheme val="minor"/>
    </font>
    <font>
      <sz val="8"/>
      <color theme="1"/>
      <name val="Calibri"/>
      <family val="2"/>
      <charset val="238"/>
      <scheme val="minor"/>
    </font>
    <font>
      <sz val="12"/>
      <name val="Calibri"/>
      <family val="2"/>
      <charset val="238"/>
      <scheme val="minor"/>
    </font>
    <font>
      <sz val="11"/>
      <color theme="1"/>
      <name val="Calibri"/>
      <family val="2"/>
      <scheme val="minor"/>
    </font>
    <font>
      <b/>
      <sz val="11"/>
      <color indexed="8"/>
      <name val="Calibri"/>
      <family val="2"/>
      <charset val="238"/>
    </font>
    <font>
      <i/>
      <sz val="12"/>
      <name val="Calibri"/>
      <family val="2"/>
      <charset val="238"/>
      <scheme val="minor"/>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indexed="55"/>
        <bgColor indexed="23"/>
      </patternFill>
    </fill>
  </fills>
  <borders count="5">
    <border>
      <left/>
      <right/>
      <top/>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s>
  <cellStyleXfs count="3">
    <xf numFmtId="0" fontId="0" fillId="0" borderId="0"/>
    <xf numFmtId="0" fontId="6" fillId="0" borderId="0"/>
    <xf numFmtId="43" fontId="6" fillId="0" borderId="0" applyFont="0" applyFill="0" applyBorder="0" applyAlignment="0" applyProtection="0"/>
  </cellStyleXfs>
  <cellXfs count="17">
    <xf numFmtId="0" fontId="0" fillId="0" borderId="0" xfId="0"/>
    <xf numFmtId="0" fontId="2" fillId="2" borderId="0" xfId="0" applyFont="1" applyFill="1"/>
    <xf numFmtId="0" fontId="5" fillId="0" borderId="0" xfId="0" applyFont="1"/>
    <xf numFmtId="0" fontId="5" fillId="0" borderId="0" xfId="0" applyFont="1" applyFill="1" applyAlignment="1">
      <alignment vertical="center" wrapText="1"/>
    </xf>
    <xf numFmtId="0" fontId="5" fillId="0" borderId="0" xfId="0" applyFont="1" applyFill="1" applyAlignment="1">
      <alignment horizontal="center" vertical="top"/>
    </xf>
    <xf numFmtId="0" fontId="5" fillId="3" borderId="0" xfId="0" applyFont="1" applyFill="1" applyAlignment="1">
      <alignment horizontal="center" vertical="center"/>
    </xf>
    <xf numFmtId="0" fontId="5" fillId="3" borderId="0" xfId="0" applyFont="1" applyFill="1"/>
    <xf numFmtId="0" fontId="1" fillId="3" borderId="0" xfId="0" applyFont="1" applyFill="1"/>
    <xf numFmtId="0" fontId="2" fillId="3" borderId="0" xfId="0" applyFont="1" applyFill="1"/>
    <xf numFmtId="0" fontId="3" fillId="3" borderId="0" xfId="0" applyFont="1" applyFill="1"/>
    <xf numFmtId="0" fontId="4" fillId="3" borderId="0" xfId="0" applyFont="1" applyFill="1"/>
    <xf numFmtId="0" fontId="7" fillId="4" borderId="1" xfId="0" applyFont="1" applyFill="1" applyBorder="1" applyAlignment="1">
      <alignment vertical="top" wrapText="1"/>
    </xf>
    <xf numFmtId="0" fontId="7" fillId="4" borderId="2" xfId="0" applyFont="1" applyFill="1" applyBorder="1" applyAlignment="1">
      <alignment horizontal="center" vertical="top" wrapText="1"/>
    </xf>
    <xf numFmtId="0" fontId="0" fillId="4" borderId="3" xfId="0" applyFont="1" applyFill="1" applyBorder="1" applyAlignment="1">
      <alignment vertical="top" wrapText="1"/>
    </xf>
    <xf numFmtId="0" fontId="0" fillId="4" borderId="4" xfId="0" applyFont="1" applyFill="1" applyBorder="1" applyAlignment="1">
      <alignment horizontal="center" vertical="top" wrapText="1"/>
    </xf>
    <xf numFmtId="10" fontId="0" fillId="0" borderId="0" xfId="0" applyNumberFormat="1"/>
    <xf numFmtId="0" fontId="0" fillId="0" borderId="0" xfId="0" applyAlignment="1">
      <alignment wrapText="1"/>
    </xf>
  </cellXfs>
  <cellStyles count="3">
    <cellStyle name="Dziesiętny 2" xfId="2"/>
    <cellStyle name="Normalny" xfId="0" builtinId="0"/>
    <cellStyle name="Normalny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spPr>
            <a:ln w="28575" cap="rnd">
              <a:solidFill>
                <a:schemeClr val="accent1"/>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zad3!$C$15:$C$215</c:f>
              <c:numCache>
                <c:formatCode>General</c:formatCode>
                <c:ptCount val="201"/>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pt idx="24">
                  <c:v>-17</c:v>
                </c:pt>
                <c:pt idx="25">
                  <c:v>-17</c:v>
                </c:pt>
                <c:pt idx="26">
                  <c:v>-17</c:v>
                </c:pt>
                <c:pt idx="27">
                  <c:v>-17</c:v>
                </c:pt>
                <c:pt idx="28">
                  <c:v>-17</c:v>
                </c:pt>
                <c:pt idx="29">
                  <c:v>-17</c:v>
                </c:pt>
                <c:pt idx="30">
                  <c:v>-17</c:v>
                </c:pt>
                <c:pt idx="31">
                  <c:v>-17</c:v>
                </c:pt>
                <c:pt idx="32">
                  <c:v>-17</c:v>
                </c:pt>
                <c:pt idx="33">
                  <c:v>-17</c:v>
                </c:pt>
                <c:pt idx="34">
                  <c:v>-17</c:v>
                </c:pt>
                <c:pt idx="35">
                  <c:v>-17</c:v>
                </c:pt>
                <c:pt idx="36">
                  <c:v>-17</c:v>
                </c:pt>
                <c:pt idx="37">
                  <c:v>-17</c:v>
                </c:pt>
                <c:pt idx="38">
                  <c:v>-17</c:v>
                </c:pt>
                <c:pt idx="39">
                  <c:v>-17</c:v>
                </c:pt>
                <c:pt idx="40">
                  <c:v>-17</c:v>
                </c:pt>
                <c:pt idx="41">
                  <c:v>-17</c:v>
                </c:pt>
                <c:pt idx="42">
                  <c:v>-17</c:v>
                </c:pt>
                <c:pt idx="43">
                  <c:v>-17</c:v>
                </c:pt>
                <c:pt idx="44">
                  <c:v>-17</c:v>
                </c:pt>
                <c:pt idx="45">
                  <c:v>-17</c:v>
                </c:pt>
                <c:pt idx="46">
                  <c:v>-17</c:v>
                </c:pt>
                <c:pt idx="47">
                  <c:v>-17</c:v>
                </c:pt>
                <c:pt idx="48">
                  <c:v>-17</c:v>
                </c:pt>
                <c:pt idx="49">
                  <c:v>-17</c:v>
                </c:pt>
                <c:pt idx="50">
                  <c:v>-17</c:v>
                </c:pt>
                <c:pt idx="51">
                  <c:v>-17</c:v>
                </c:pt>
                <c:pt idx="52">
                  <c:v>-17</c:v>
                </c:pt>
                <c:pt idx="53">
                  <c:v>-17</c:v>
                </c:pt>
                <c:pt idx="54">
                  <c:v>-17</c:v>
                </c:pt>
                <c:pt idx="55">
                  <c:v>-17</c:v>
                </c:pt>
                <c:pt idx="56">
                  <c:v>-17</c:v>
                </c:pt>
                <c:pt idx="57">
                  <c:v>-17</c:v>
                </c:pt>
                <c:pt idx="58">
                  <c:v>-17</c:v>
                </c:pt>
                <c:pt idx="59">
                  <c:v>-17</c:v>
                </c:pt>
                <c:pt idx="60">
                  <c:v>-17</c:v>
                </c:pt>
                <c:pt idx="61">
                  <c:v>-17</c:v>
                </c:pt>
                <c:pt idx="62">
                  <c:v>-17</c:v>
                </c:pt>
                <c:pt idx="63">
                  <c:v>-17</c:v>
                </c:pt>
                <c:pt idx="64">
                  <c:v>-17</c:v>
                </c:pt>
                <c:pt idx="65">
                  <c:v>-17</c:v>
                </c:pt>
                <c:pt idx="66">
                  <c:v>-17</c:v>
                </c:pt>
                <c:pt idx="67">
                  <c:v>-17</c:v>
                </c:pt>
                <c:pt idx="68">
                  <c:v>-17</c:v>
                </c:pt>
                <c:pt idx="69">
                  <c:v>-17</c:v>
                </c:pt>
                <c:pt idx="70">
                  <c:v>-17</c:v>
                </c:pt>
                <c:pt idx="71">
                  <c:v>-17</c:v>
                </c:pt>
                <c:pt idx="72">
                  <c:v>-17</c:v>
                </c:pt>
                <c:pt idx="73">
                  <c:v>-17</c:v>
                </c:pt>
                <c:pt idx="74">
                  <c:v>-17</c:v>
                </c:pt>
                <c:pt idx="75">
                  <c:v>-17</c:v>
                </c:pt>
                <c:pt idx="76">
                  <c:v>-17</c:v>
                </c:pt>
                <c:pt idx="77">
                  <c:v>-17</c:v>
                </c:pt>
                <c:pt idx="78">
                  <c:v>-17</c:v>
                </c:pt>
                <c:pt idx="79">
                  <c:v>-17</c:v>
                </c:pt>
                <c:pt idx="80">
                  <c:v>-17</c:v>
                </c:pt>
                <c:pt idx="81">
                  <c:v>-17</c:v>
                </c:pt>
                <c:pt idx="82">
                  <c:v>-17</c:v>
                </c:pt>
                <c:pt idx="83">
                  <c:v>-17</c:v>
                </c:pt>
                <c:pt idx="84">
                  <c:v>-17</c:v>
                </c:pt>
                <c:pt idx="85">
                  <c:v>-17</c:v>
                </c:pt>
                <c:pt idx="86">
                  <c:v>-17</c:v>
                </c:pt>
                <c:pt idx="87">
                  <c:v>-17</c:v>
                </c:pt>
                <c:pt idx="88">
                  <c:v>-17</c:v>
                </c:pt>
                <c:pt idx="89">
                  <c:v>-17</c:v>
                </c:pt>
                <c:pt idx="90">
                  <c:v>-17</c:v>
                </c:pt>
                <c:pt idx="91">
                  <c:v>-17</c:v>
                </c:pt>
                <c:pt idx="92">
                  <c:v>-17</c:v>
                </c:pt>
                <c:pt idx="93">
                  <c:v>-17</c:v>
                </c:pt>
                <c:pt idx="94">
                  <c:v>-17</c:v>
                </c:pt>
                <c:pt idx="95">
                  <c:v>-17</c:v>
                </c:pt>
                <c:pt idx="96">
                  <c:v>-17</c:v>
                </c:pt>
                <c:pt idx="97">
                  <c:v>-17</c:v>
                </c:pt>
                <c:pt idx="98">
                  <c:v>-17</c:v>
                </c:pt>
                <c:pt idx="99">
                  <c:v>-17</c:v>
                </c:pt>
                <c:pt idx="100">
                  <c:v>-17</c:v>
                </c:pt>
                <c:pt idx="101">
                  <c:v>-17</c:v>
                </c:pt>
                <c:pt idx="102">
                  <c:v>-17</c:v>
                </c:pt>
                <c:pt idx="103">
                  <c:v>-17</c:v>
                </c:pt>
                <c:pt idx="104">
                  <c:v>-17</c:v>
                </c:pt>
                <c:pt idx="105">
                  <c:v>-17</c:v>
                </c:pt>
                <c:pt idx="106">
                  <c:v>-17</c:v>
                </c:pt>
                <c:pt idx="107">
                  <c:v>-17</c:v>
                </c:pt>
                <c:pt idx="108">
                  <c:v>-17</c:v>
                </c:pt>
                <c:pt idx="109">
                  <c:v>-17</c:v>
                </c:pt>
                <c:pt idx="110">
                  <c:v>-17</c:v>
                </c:pt>
                <c:pt idx="111">
                  <c:v>-17</c:v>
                </c:pt>
                <c:pt idx="112">
                  <c:v>-17</c:v>
                </c:pt>
                <c:pt idx="113">
                  <c:v>-17</c:v>
                </c:pt>
                <c:pt idx="114">
                  <c:v>-17</c:v>
                </c:pt>
                <c:pt idx="115">
                  <c:v>-17</c:v>
                </c:pt>
                <c:pt idx="116">
                  <c:v>-17</c:v>
                </c:pt>
                <c:pt idx="117">
                  <c:v>-17</c:v>
                </c:pt>
                <c:pt idx="118">
                  <c:v>-17</c:v>
                </c:pt>
                <c:pt idx="119">
                  <c:v>-17</c:v>
                </c:pt>
                <c:pt idx="120">
                  <c:v>-17</c:v>
                </c:pt>
                <c:pt idx="121">
                  <c:v>-17</c:v>
                </c:pt>
                <c:pt idx="122">
                  <c:v>-17</c:v>
                </c:pt>
                <c:pt idx="123">
                  <c:v>-17</c:v>
                </c:pt>
                <c:pt idx="124">
                  <c:v>-17</c:v>
                </c:pt>
                <c:pt idx="125">
                  <c:v>-17</c:v>
                </c:pt>
                <c:pt idx="126">
                  <c:v>-16</c:v>
                </c:pt>
                <c:pt idx="127">
                  <c:v>-15</c:v>
                </c:pt>
                <c:pt idx="128">
                  <c:v>-14</c:v>
                </c:pt>
                <c:pt idx="129">
                  <c:v>-13</c:v>
                </c:pt>
                <c:pt idx="130">
                  <c:v>-12</c:v>
                </c:pt>
                <c:pt idx="131">
                  <c:v>-11</c:v>
                </c:pt>
                <c:pt idx="132">
                  <c:v>-10</c:v>
                </c:pt>
                <c:pt idx="133">
                  <c:v>-9</c:v>
                </c:pt>
                <c:pt idx="134">
                  <c:v>-8</c:v>
                </c:pt>
                <c:pt idx="135">
                  <c:v>-7</c:v>
                </c:pt>
                <c:pt idx="136">
                  <c:v>-6</c:v>
                </c:pt>
                <c:pt idx="137">
                  <c:v>-5</c:v>
                </c:pt>
                <c:pt idx="138">
                  <c:v>-4</c:v>
                </c:pt>
                <c:pt idx="139">
                  <c:v>-3</c:v>
                </c:pt>
                <c:pt idx="140">
                  <c:v>-2</c:v>
                </c:pt>
                <c:pt idx="141">
                  <c:v>-1</c:v>
                </c:pt>
                <c:pt idx="142">
                  <c:v>0</c:v>
                </c:pt>
                <c:pt idx="143">
                  <c:v>1</c:v>
                </c:pt>
                <c:pt idx="144">
                  <c:v>2</c:v>
                </c:pt>
                <c:pt idx="145">
                  <c:v>3</c:v>
                </c:pt>
                <c:pt idx="146">
                  <c:v>4</c:v>
                </c:pt>
                <c:pt idx="147">
                  <c:v>5</c:v>
                </c:pt>
                <c:pt idx="148">
                  <c:v>6</c:v>
                </c:pt>
                <c:pt idx="149">
                  <c:v>7</c:v>
                </c:pt>
                <c:pt idx="150">
                  <c:v>8</c:v>
                </c:pt>
                <c:pt idx="151">
                  <c:v>9</c:v>
                </c:pt>
                <c:pt idx="152">
                  <c:v>10</c:v>
                </c:pt>
                <c:pt idx="153">
                  <c:v>11</c:v>
                </c:pt>
                <c:pt idx="154">
                  <c:v>12</c:v>
                </c:pt>
                <c:pt idx="155">
                  <c:v>13</c:v>
                </c:pt>
                <c:pt idx="156">
                  <c:v>14</c:v>
                </c:pt>
                <c:pt idx="157">
                  <c:v>15</c:v>
                </c:pt>
                <c:pt idx="158">
                  <c:v>16</c:v>
                </c:pt>
                <c:pt idx="159">
                  <c:v>17</c:v>
                </c:pt>
                <c:pt idx="160">
                  <c:v>18</c:v>
                </c:pt>
                <c:pt idx="161">
                  <c:v>19</c:v>
                </c:pt>
                <c:pt idx="162">
                  <c:v>20</c:v>
                </c:pt>
                <c:pt idx="163">
                  <c:v>21</c:v>
                </c:pt>
                <c:pt idx="164">
                  <c:v>22</c:v>
                </c:pt>
                <c:pt idx="165">
                  <c:v>23</c:v>
                </c:pt>
                <c:pt idx="166">
                  <c:v>24</c:v>
                </c:pt>
                <c:pt idx="167">
                  <c:v>25</c:v>
                </c:pt>
                <c:pt idx="168">
                  <c:v>26</c:v>
                </c:pt>
                <c:pt idx="169">
                  <c:v>27</c:v>
                </c:pt>
                <c:pt idx="170">
                  <c:v>28</c:v>
                </c:pt>
                <c:pt idx="171">
                  <c:v>29</c:v>
                </c:pt>
                <c:pt idx="172">
                  <c:v>30</c:v>
                </c:pt>
                <c:pt idx="173">
                  <c:v>31</c:v>
                </c:pt>
                <c:pt idx="174">
                  <c:v>32</c:v>
                </c:pt>
                <c:pt idx="175">
                  <c:v>33</c:v>
                </c:pt>
                <c:pt idx="176">
                  <c:v>34</c:v>
                </c:pt>
                <c:pt idx="177">
                  <c:v>35</c:v>
                </c:pt>
                <c:pt idx="178">
                  <c:v>36</c:v>
                </c:pt>
                <c:pt idx="179">
                  <c:v>37</c:v>
                </c:pt>
                <c:pt idx="180">
                  <c:v>38</c:v>
                </c:pt>
                <c:pt idx="181">
                  <c:v>39</c:v>
                </c:pt>
                <c:pt idx="182">
                  <c:v>40</c:v>
                </c:pt>
                <c:pt idx="183">
                  <c:v>41</c:v>
                </c:pt>
                <c:pt idx="184">
                  <c:v>42</c:v>
                </c:pt>
                <c:pt idx="185">
                  <c:v>43</c:v>
                </c:pt>
                <c:pt idx="186">
                  <c:v>44</c:v>
                </c:pt>
                <c:pt idx="187">
                  <c:v>45</c:v>
                </c:pt>
                <c:pt idx="188">
                  <c:v>46</c:v>
                </c:pt>
                <c:pt idx="189">
                  <c:v>47</c:v>
                </c:pt>
                <c:pt idx="190">
                  <c:v>48</c:v>
                </c:pt>
                <c:pt idx="191">
                  <c:v>49</c:v>
                </c:pt>
                <c:pt idx="192">
                  <c:v>50</c:v>
                </c:pt>
                <c:pt idx="193">
                  <c:v>51</c:v>
                </c:pt>
                <c:pt idx="194">
                  <c:v>52</c:v>
                </c:pt>
                <c:pt idx="195">
                  <c:v>53</c:v>
                </c:pt>
                <c:pt idx="196">
                  <c:v>54</c:v>
                </c:pt>
                <c:pt idx="197">
                  <c:v>55</c:v>
                </c:pt>
                <c:pt idx="198">
                  <c:v>56</c:v>
                </c:pt>
                <c:pt idx="199">
                  <c:v>57</c:v>
                </c:pt>
                <c:pt idx="200">
                  <c:v>58</c:v>
                </c:pt>
              </c:numCache>
            </c:numRef>
          </c:val>
          <c:smooth val="0"/>
          <c:extLst>
            <c:ext xmlns:c16="http://schemas.microsoft.com/office/drawing/2014/chart" uri="{C3380CC4-5D6E-409C-BE32-E72D297353CC}">
              <c16:uniqueId val="{00000000-179E-4D9E-9D6D-08BCC9F10F0E}"/>
            </c:ext>
          </c:extLst>
        </c:ser>
        <c:ser>
          <c:idx val="2"/>
          <c:order val="2"/>
          <c:spPr>
            <a:ln w="28575" cap="rnd">
              <a:solidFill>
                <a:schemeClr val="accent3"/>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zad3!$E$15:$E$215</c:f>
              <c:numCache>
                <c:formatCode>General</c:formatCode>
                <c:ptCount val="201"/>
                <c:pt idx="0">
                  <c:v>-92.5</c:v>
                </c:pt>
                <c:pt idx="1">
                  <c:v>-91.5</c:v>
                </c:pt>
                <c:pt idx="2">
                  <c:v>-90.5</c:v>
                </c:pt>
                <c:pt idx="3">
                  <c:v>-89.5</c:v>
                </c:pt>
                <c:pt idx="4">
                  <c:v>-88.5</c:v>
                </c:pt>
                <c:pt idx="5">
                  <c:v>-87.5</c:v>
                </c:pt>
                <c:pt idx="6">
                  <c:v>-86.5</c:v>
                </c:pt>
                <c:pt idx="7">
                  <c:v>-85.5</c:v>
                </c:pt>
                <c:pt idx="8">
                  <c:v>-84.5</c:v>
                </c:pt>
                <c:pt idx="9">
                  <c:v>-83.5</c:v>
                </c:pt>
                <c:pt idx="10">
                  <c:v>-82.5</c:v>
                </c:pt>
                <c:pt idx="11">
                  <c:v>-81.5</c:v>
                </c:pt>
                <c:pt idx="12">
                  <c:v>-80.5</c:v>
                </c:pt>
                <c:pt idx="13">
                  <c:v>-79.5</c:v>
                </c:pt>
                <c:pt idx="14">
                  <c:v>-78.5</c:v>
                </c:pt>
                <c:pt idx="15">
                  <c:v>-77.5</c:v>
                </c:pt>
                <c:pt idx="16">
                  <c:v>-76.5</c:v>
                </c:pt>
                <c:pt idx="17">
                  <c:v>-75.5</c:v>
                </c:pt>
                <c:pt idx="18">
                  <c:v>-74.5</c:v>
                </c:pt>
                <c:pt idx="19">
                  <c:v>-73.5</c:v>
                </c:pt>
                <c:pt idx="20">
                  <c:v>-72.5</c:v>
                </c:pt>
                <c:pt idx="21">
                  <c:v>-71.5</c:v>
                </c:pt>
                <c:pt idx="22">
                  <c:v>-70.5</c:v>
                </c:pt>
                <c:pt idx="23">
                  <c:v>-69.5</c:v>
                </c:pt>
                <c:pt idx="24">
                  <c:v>-68.5</c:v>
                </c:pt>
                <c:pt idx="25">
                  <c:v>-67.5</c:v>
                </c:pt>
                <c:pt idx="26">
                  <c:v>-66.5</c:v>
                </c:pt>
                <c:pt idx="27">
                  <c:v>-65.5</c:v>
                </c:pt>
                <c:pt idx="28">
                  <c:v>-64.5</c:v>
                </c:pt>
                <c:pt idx="29">
                  <c:v>-63.5</c:v>
                </c:pt>
                <c:pt idx="30">
                  <c:v>-62.5</c:v>
                </c:pt>
                <c:pt idx="31">
                  <c:v>-61.5</c:v>
                </c:pt>
                <c:pt idx="32">
                  <c:v>-60.5</c:v>
                </c:pt>
                <c:pt idx="33">
                  <c:v>-59.5</c:v>
                </c:pt>
                <c:pt idx="34">
                  <c:v>-58.5</c:v>
                </c:pt>
                <c:pt idx="35">
                  <c:v>-57.5</c:v>
                </c:pt>
                <c:pt idx="36">
                  <c:v>-56.5</c:v>
                </c:pt>
                <c:pt idx="37">
                  <c:v>-55.5</c:v>
                </c:pt>
                <c:pt idx="38">
                  <c:v>-54.5</c:v>
                </c:pt>
                <c:pt idx="39">
                  <c:v>-53.5</c:v>
                </c:pt>
                <c:pt idx="40">
                  <c:v>-52.5</c:v>
                </c:pt>
                <c:pt idx="41">
                  <c:v>-51.5</c:v>
                </c:pt>
                <c:pt idx="42">
                  <c:v>-50.5</c:v>
                </c:pt>
                <c:pt idx="43">
                  <c:v>-49.5</c:v>
                </c:pt>
                <c:pt idx="44">
                  <c:v>-48.5</c:v>
                </c:pt>
                <c:pt idx="45">
                  <c:v>-47.5</c:v>
                </c:pt>
                <c:pt idx="46">
                  <c:v>-46.5</c:v>
                </c:pt>
                <c:pt idx="47">
                  <c:v>-45.5</c:v>
                </c:pt>
                <c:pt idx="48">
                  <c:v>-44.5</c:v>
                </c:pt>
                <c:pt idx="49">
                  <c:v>-43.5</c:v>
                </c:pt>
                <c:pt idx="50">
                  <c:v>-42.5</c:v>
                </c:pt>
                <c:pt idx="51">
                  <c:v>-41.5</c:v>
                </c:pt>
                <c:pt idx="52">
                  <c:v>-40.5</c:v>
                </c:pt>
                <c:pt idx="53">
                  <c:v>-39.5</c:v>
                </c:pt>
                <c:pt idx="54">
                  <c:v>-38.5</c:v>
                </c:pt>
                <c:pt idx="55">
                  <c:v>-37.5</c:v>
                </c:pt>
                <c:pt idx="56">
                  <c:v>-36.5</c:v>
                </c:pt>
                <c:pt idx="57">
                  <c:v>-35.5</c:v>
                </c:pt>
                <c:pt idx="58">
                  <c:v>-34.5</c:v>
                </c:pt>
                <c:pt idx="59">
                  <c:v>-33.5</c:v>
                </c:pt>
                <c:pt idx="60">
                  <c:v>-32.5</c:v>
                </c:pt>
                <c:pt idx="61">
                  <c:v>-31.5</c:v>
                </c:pt>
                <c:pt idx="62">
                  <c:v>-30.5</c:v>
                </c:pt>
                <c:pt idx="63">
                  <c:v>-29.5</c:v>
                </c:pt>
                <c:pt idx="64">
                  <c:v>-28.5</c:v>
                </c:pt>
                <c:pt idx="65">
                  <c:v>-27.5</c:v>
                </c:pt>
                <c:pt idx="66">
                  <c:v>-26.5</c:v>
                </c:pt>
                <c:pt idx="67">
                  <c:v>-25.5</c:v>
                </c:pt>
                <c:pt idx="68">
                  <c:v>-24.5</c:v>
                </c:pt>
                <c:pt idx="69">
                  <c:v>-23.5</c:v>
                </c:pt>
                <c:pt idx="70">
                  <c:v>-22.5</c:v>
                </c:pt>
                <c:pt idx="71">
                  <c:v>-21.5</c:v>
                </c:pt>
                <c:pt idx="72">
                  <c:v>-20.5</c:v>
                </c:pt>
                <c:pt idx="73">
                  <c:v>-19.5</c:v>
                </c:pt>
                <c:pt idx="74">
                  <c:v>-18.5</c:v>
                </c:pt>
                <c:pt idx="75">
                  <c:v>-17.5</c:v>
                </c:pt>
                <c:pt idx="76">
                  <c:v>-16.5</c:v>
                </c:pt>
                <c:pt idx="77">
                  <c:v>-15.5</c:v>
                </c:pt>
                <c:pt idx="78">
                  <c:v>-14.5</c:v>
                </c:pt>
                <c:pt idx="79">
                  <c:v>-13.5</c:v>
                </c:pt>
                <c:pt idx="80">
                  <c:v>-12.5</c:v>
                </c:pt>
                <c:pt idx="81">
                  <c:v>-11.5</c:v>
                </c:pt>
                <c:pt idx="82">
                  <c:v>-10.5</c:v>
                </c:pt>
                <c:pt idx="83">
                  <c:v>-9.5</c:v>
                </c:pt>
                <c:pt idx="84">
                  <c:v>-8.5</c:v>
                </c:pt>
                <c:pt idx="85">
                  <c:v>-7.5</c:v>
                </c:pt>
                <c:pt idx="86">
                  <c:v>-6.5</c:v>
                </c:pt>
                <c:pt idx="87">
                  <c:v>-5.5</c:v>
                </c:pt>
                <c:pt idx="88">
                  <c:v>-4.5</c:v>
                </c:pt>
                <c:pt idx="89">
                  <c:v>-3.5</c:v>
                </c:pt>
                <c:pt idx="90">
                  <c:v>-2.5</c:v>
                </c:pt>
                <c:pt idx="91">
                  <c:v>-1.5</c:v>
                </c:pt>
                <c:pt idx="92">
                  <c:v>-0.5</c:v>
                </c:pt>
                <c:pt idx="93">
                  <c:v>0.5</c:v>
                </c:pt>
                <c:pt idx="94">
                  <c:v>1.5</c:v>
                </c:pt>
                <c:pt idx="95">
                  <c:v>2.5</c:v>
                </c:pt>
                <c:pt idx="96">
                  <c:v>3.5</c:v>
                </c:pt>
                <c:pt idx="97">
                  <c:v>4.5</c:v>
                </c:pt>
                <c:pt idx="98">
                  <c:v>5.5</c:v>
                </c:pt>
                <c:pt idx="99">
                  <c:v>6.5</c:v>
                </c:pt>
                <c:pt idx="100">
                  <c:v>7.5</c:v>
                </c:pt>
                <c:pt idx="101">
                  <c:v>8.5</c:v>
                </c:pt>
                <c:pt idx="102">
                  <c:v>9.5</c:v>
                </c:pt>
                <c:pt idx="103">
                  <c:v>10.5</c:v>
                </c:pt>
                <c:pt idx="104">
                  <c:v>11.5</c:v>
                </c:pt>
                <c:pt idx="105">
                  <c:v>12.5</c:v>
                </c:pt>
                <c:pt idx="106">
                  <c:v>13.5</c:v>
                </c:pt>
                <c:pt idx="107">
                  <c:v>14.5</c:v>
                </c:pt>
                <c:pt idx="108">
                  <c:v>15.5</c:v>
                </c:pt>
                <c:pt idx="109">
                  <c:v>16.5</c:v>
                </c:pt>
                <c:pt idx="110">
                  <c:v>17.5</c:v>
                </c:pt>
                <c:pt idx="111">
                  <c:v>18.5</c:v>
                </c:pt>
                <c:pt idx="112">
                  <c:v>19.5</c:v>
                </c:pt>
                <c:pt idx="113">
                  <c:v>20.5</c:v>
                </c:pt>
                <c:pt idx="114">
                  <c:v>21.5</c:v>
                </c:pt>
                <c:pt idx="115">
                  <c:v>22.5</c:v>
                </c:pt>
                <c:pt idx="116">
                  <c:v>23.5</c:v>
                </c:pt>
                <c:pt idx="117">
                  <c:v>24.5</c:v>
                </c:pt>
                <c:pt idx="118">
                  <c:v>25.5</c:v>
                </c:pt>
                <c:pt idx="119">
                  <c:v>26.5</c:v>
                </c:pt>
                <c:pt idx="120">
                  <c:v>27.5</c:v>
                </c:pt>
                <c:pt idx="121">
                  <c:v>28.5</c:v>
                </c:pt>
                <c:pt idx="122">
                  <c:v>29.5</c:v>
                </c:pt>
                <c:pt idx="123">
                  <c:v>30.5</c:v>
                </c:pt>
                <c:pt idx="124">
                  <c:v>31.5</c:v>
                </c:pt>
                <c:pt idx="125">
                  <c:v>32.5</c:v>
                </c:pt>
                <c:pt idx="126">
                  <c:v>32.5</c:v>
                </c:pt>
                <c:pt idx="127">
                  <c:v>32.5</c:v>
                </c:pt>
                <c:pt idx="128">
                  <c:v>32.5</c:v>
                </c:pt>
                <c:pt idx="129">
                  <c:v>32.5</c:v>
                </c:pt>
                <c:pt idx="130">
                  <c:v>32.5</c:v>
                </c:pt>
                <c:pt idx="131">
                  <c:v>32.5</c:v>
                </c:pt>
                <c:pt idx="132">
                  <c:v>32.5</c:v>
                </c:pt>
                <c:pt idx="133">
                  <c:v>32.5</c:v>
                </c:pt>
                <c:pt idx="134">
                  <c:v>32.5</c:v>
                </c:pt>
                <c:pt idx="135">
                  <c:v>32.5</c:v>
                </c:pt>
                <c:pt idx="136">
                  <c:v>32.5</c:v>
                </c:pt>
                <c:pt idx="137">
                  <c:v>32.5</c:v>
                </c:pt>
                <c:pt idx="138">
                  <c:v>32.5</c:v>
                </c:pt>
                <c:pt idx="139">
                  <c:v>32.5</c:v>
                </c:pt>
                <c:pt idx="140">
                  <c:v>32.5</c:v>
                </c:pt>
                <c:pt idx="141">
                  <c:v>32.5</c:v>
                </c:pt>
                <c:pt idx="142">
                  <c:v>32.5</c:v>
                </c:pt>
                <c:pt idx="143">
                  <c:v>32.5</c:v>
                </c:pt>
                <c:pt idx="144">
                  <c:v>32.5</c:v>
                </c:pt>
                <c:pt idx="145">
                  <c:v>32.5</c:v>
                </c:pt>
                <c:pt idx="146">
                  <c:v>32.5</c:v>
                </c:pt>
                <c:pt idx="147">
                  <c:v>32.5</c:v>
                </c:pt>
                <c:pt idx="148">
                  <c:v>32.5</c:v>
                </c:pt>
                <c:pt idx="149">
                  <c:v>32.5</c:v>
                </c:pt>
                <c:pt idx="150">
                  <c:v>32.5</c:v>
                </c:pt>
                <c:pt idx="151">
                  <c:v>32.5</c:v>
                </c:pt>
                <c:pt idx="152">
                  <c:v>32.5</c:v>
                </c:pt>
                <c:pt idx="153">
                  <c:v>32.5</c:v>
                </c:pt>
                <c:pt idx="154">
                  <c:v>32.5</c:v>
                </c:pt>
                <c:pt idx="155">
                  <c:v>32.5</c:v>
                </c:pt>
                <c:pt idx="156">
                  <c:v>32.5</c:v>
                </c:pt>
                <c:pt idx="157">
                  <c:v>32.5</c:v>
                </c:pt>
                <c:pt idx="158">
                  <c:v>32.5</c:v>
                </c:pt>
                <c:pt idx="159">
                  <c:v>32.5</c:v>
                </c:pt>
                <c:pt idx="160">
                  <c:v>32.5</c:v>
                </c:pt>
                <c:pt idx="161">
                  <c:v>32.5</c:v>
                </c:pt>
                <c:pt idx="162">
                  <c:v>32.5</c:v>
                </c:pt>
                <c:pt idx="163">
                  <c:v>32.5</c:v>
                </c:pt>
                <c:pt idx="164">
                  <c:v>32.5</c:v>
                </c:pt>
                <c:pt idx="165">
                  <c:v>32.5</c:v>
                </c:pt>
                <c:pt idx="166">
                  <c:v>32.5</c:v>
                </c:pt>
                <c:pt idx="167">
                  <c:v>32.5</c:v>
                </c:pt>
                <c:pt idx="168">
                  <c:v>32.5</c:v>
                </c:pt>
                <c:pt idx="169">
                  <c:v>32.5</c:v>
                </c:pt>
                <c:pt idx="170">
                  <c:v>32.5</c:v>
                </c:pt>
                <c:pt idx="171">
                  <c:v>32.5</c:v>
                </c:pt>
                <c:pt idx="172">
                  <c:v>32.5</c:v>
                </c:pt>
                <c:pt idx="173">
                  <c:v>32.5</c:v>
                </c:pt>
                <c:pt idx="174">
                  <c:v>32.5</c:v>
                </c:pt>
                <c:pt idx="175">
                  <c:v>32.5</c:v>
                </c:pt>
                <c:pt idx="176">
                  <c:v>32.5</c:v>
                </c:pt>
                <c:pt idx="177">
                  <c:v>32.5</c:v>
                </c:pt>
                <c:pt idx="178">
                  <c:v>32.5</c:v>
                </c:pt>
                <c:pt idx="179">
                  <c:v>32.5</c:v>
                </c:pt>
                <c:pt idx="180">
                  <c:v>32.5</c:v>
                </c:pt>
                <c:pt idx="181">
                  <c:v>32.5</c:v>
                </c:pt>
                <c:pt idx="182">
                  <c:v>32.5</c:v>
                </c:pt>
                <c:pt idx="183">
                  <c:v>32.5</c:v>
                </c:pt>
                <c:pt idx="184">
                  <c:v>32.5</c:v>
                </c:pt>
                <c:pt idx="185">
                  <c:v>32.5</c:v>
                </c:pt>
                <c:pt idx="186">
                  <c:v>32.5</c:v>
                </c:pt>
                <c:pt idx="187">
                  <c:v>32.5</c:v>
                </c:pt>
                <c:pt idx="188">
                  <c:v>32.5</c:v>
                </c:pt>
                <c:pt idx="189">
                  <c:v>32.5</c:v>
                </c:pt>
                <c:pt idx="190">
                  <c:v>32.5</c:v>
                </c:pt>
                <c:pt idx="191">
                  <c:v>32.5</c:v>
                </c:pt>
                <c:pt idx="192">
                  <c:v>32.5</c:v>
                </c:pt>
                <c:pt idx="193">
                  <c:v>32.5</c:v>
                </c:pt>
                <c:pt idx="194">
                  <c:v>32.5</c:v>
                </c:pt>
                <c:pt idx="195">
                  <c:v>32.5</c:v>
                </c:pt>
                <c:pt idx="196">
                  <c:v>32.5</c:v>
                </c:pt>
                <c:pt idx="197">
                  <c:v>32.5</c:v>
                </c:pt>
                <c:pt idx="198">
                  <c:v>32.5</c:v>
                </c:pt>
                <c:pt idx="199">
                  <c:v>32.5</c:v>
                </c:pt>
                <c:pt idx="200">
                  <c:v>32.5</c:v>
                </c:pt>
              </c:numCache>
            </c:numRef>
          </c:val>
          <c:smooth val="0"/>
          <c:extLst>
            <c:ext xmlns:c16="http://schemas.microsoft.com/office/drawing/2014/chart" uri="{C3380CC4-5D6E-409C-BE32-E72D297353CC}">
              <c16:uniqueId val="{00000002-179E-4D9E-9D6D-08BCC9F10F0E}"/>
            </c:ext>
          </c:extLst>
        </c:ser>
        <c:ser>
          <c:idx val="4"/>
          <c:order val="4"/>
          <c:spPr>
            <a:ln w="28575" cap="rnd">
              <a:solidFill>
                <a:schemeClr val="accent5"/>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zad3!$G$15:$G$215</c:f>
              <c:numCache>
                <c:formatCode>General</c:formatCode>
                <c:ptCount val="201"/>
                <c:pt idx="0">
                  <c:v>29</c:v>
                </c:pt>
                <c:pt idx="1">
                  <c:v>29</c:v>
                </c:pt>
                <c:pt idx="2">
                  <c:v>29</c:v>
                </c:pt>
                <c:pt idx="3">
                  <c:v>29</c:v>
                </c:pt>
                <c:pt idx="4">
                  <c:v>29</c:v>
                </c:pt>
                <c:pt idx="5">
                  <c:v>29</c:v>
                </c:pt>
                <c:pt idx="6">
                  <c:v>29</c:v>
                </c:pt>
                <c:pt idx="7">
                  <c:v>29</c:v>
                </c:pt>
                <c:pt idx="8">
                  <c:v>29</c:v>
                </c:pt>
                <c:pt idx="9">
                  <c:v>29</c:v>
                </c:pt>
                <c:pt idx="10">
                  <c:v>29</c:v>
                </c:pt>
                <c:pt idx="11">
                  <c:v>29</c:v>
                </c:pt>
                <c:pt idx="12">
                  <c:v>29</c:v>
                </c:pt>
                <c:pt idx="13">
                  <c:v>29</c:v>
                </c:pt>
                <c:pt idx="14">
                  <c:v>29</c:v>
                </c:pt>
                <c:pt idx="15">
                  <c:v>29</c:v>
                </c:pt>
                <c:pt idx="16">
                  <c:v>29</c:v>
                </c:pt>
                <c:pt idx="17">
                  <c:v>29</c:v>
                </c:pt>
                <c:pt idx="18">
                  <c:v>29</c:v>
                </c:pt>
                <c:pt idx="19">
                  <c:v>29</c:v>
                </c:pt>
                <c:pt idx="20">
                  <c:v>29</c:v>
                </c:pt>
                <c:pt idx="21">
                  <c:v>29</c:v>
                </c:pt>
                <c:pt idx="22">
                  <c:v>29</c:v>
                </c:pt>
                <c:pt idx="23">
                  <c:v>29</c:v>
                </c:pt>
                <c:pt idx="24">
                  <c:v>29</c:v>
                </c:pt>
                <c:pt idx="25">
                  <c:v>29</c:v>
                </c:pt>
                <c:pt idx="26">
                  <c:v>29</c:v>
                </c:pt>
                <c:pt idx="27">
                  <c:v>29</c:v>
                </c:pt>
                <c:pt idx="28">
                  <c:v>29</c:v>
                </c:pt>
                <c:pt idx="29">
                  <c:v>29</c:v>
                </c:pt>
                <c:pt idx="30">
                  <c:v>29</c:v>
                </c:pt>
                <c:pt idx="31">
                  <c:v>29</c:v>
                </c:pt>
                <c:pt idx="32">
                  <c:v>29</c:v>
                </c:pt>
                <c:pt idx="33">
                  <c:v>29</c:v>
                </c:pt>
                <c:pt idx="34">
                  <c:v>29</c:v>
                </c:pt>
                <c:pt idx="35">
                  <c:v>29</c:v>
                </c:pt>
                <c:pt idx="36">
                  <c:v>29</c:v>
                </c:pt>
                <c:pt idx="37">
                  <c:v>29</c:v>
                </c:pt>
                <c:pt idx="38">
                  <c:v>29</c:v>
                </c:pt>
                <c:pt idx="39">
                  <c:v>29</c:v>
                </c:pt>
                <c:pt idx="40">
                  <c:v>29</c:v>
                </c:pt>
                <c:pt idx="41">
                  <c:v>29</c:v>
                </c:pt>
                <c:pt idx="42">
                  <c:v>29</c:v>
                </c:pt>
                <c:pt idx="43">
                  <c:v>29</c:v>
                </c:pt>
                <c:pt idx="44">
                  <c:v>29</c:v>
                </c:pt>
                <c:pt idx="45">
                  <c:v>29</c:v>
                </c:pt>
                <c:pt idx="46">
                  <c:v>29</c:v>
                </c:pt>
                <c:pt idx="47">
                  <c:v>29</c:v>
                </c:pt>
                <c:pt idx="48">
                  <c:v>29</c:v>
                </c:pt>
                <c:pt idx="49">
                  <c:v>29</c:v>
                </c:pt>
                <c:pt idx="50">
                  <c:v>29</c:v>
                </c:pt>
                <c:pt idx="51">
                  <c:v>29</c:v>
                </c:pt>
                <c:pt idx="52">
                  <c:v>29</c:v>
                </c:pt>
                <c:pt idx="53">
                  <c:v>29</c:v>
                </c:pt>
                <c:pt idx="54">
                  <c:v>29</c:v>
                </c:pt>
                <c:pt idx="55">
                  <c:v>29</c:v>
                </c:pt>
                <c:pt idx="56">
                  <c:v>29</c:v>
                </c:pt>
                <c:pt idx="57">
                  <c:v>29</c:v>
                </c:pt>
                <c:pt idx="58">
                  <c:v>29</c:v>
                </c:pt>
                <c:pt idx="59">
                  <c:v>29</c:v>
                </c:pt>
                <c:pt idx="60">
                  <c:v>29</c:v>
                </c:pt>
                <c:pt idx="61">
                  <c:v>29</c:v>
                </c:pt>
                <c:pt idx="62">
                  <c:v>29</c:v>
                </c:pt>
                <c:pt idx="63">
                  <c:v>29</c:v>
                </c:pt>
                <c:pt idx="64">
                  <c:v>29</c:v>
                </c:pt>
                <c:pt idx="65">
                  <c:v>29</c:v>
                </c:pt>
                <c:pt idx="66">
                  <c:v>29</c:v>
                </c:pt>
                <c:pt idx="67">
                  <c:v>29</c:v>
                </c:pt>
                <c:pt idx="68">
                  <c:v>29</c:v>
                </c:pt>
                <c:pt idx="69">
                  <c:v>29</c:v>
                </c:pt>
                <c:pt idx="70">
                  <c:v>29</c:v>
                </c:pt>
                <c:pt idx="71">
                  <c:v>29</c:v>
                </c:pt>
                <c:pt idx="72">
                  <c:v>29</c:v>
                </c:pt>
                <c:pt idx="73">
                  <c:v>29</c:v>
                </c:pt>
                <c:pt idx="74">
                  <c:v>29</c:v>
                </c:pt>
                <c:pt idx="75">
                  <c:v>29</c:v>
                </c:pt>
                <c:pt idx="76">
                  <c:v>29</c:v>
                </c:pt>
                <c:pt idx="77">
                  <c:v>29</c:v>
                </c:pt>
                <c:pt idx="78">
                  <c:v>29</c:v>
                </c:pt>
                <c:pt idx="79">
                  <c:v>29</c:v>
                </c:pt>
                <c:pt idx="80">
                  <c:v>29</c:v>
                </c:pt>
                <c:pt idx="81">
                  <c:v>29</c:v>
                </c:pt>
                <c:pt idx="82">
                  <c:v>29</c:v>
                </c:pt>
                <c:pt idx="83">
                  <c:v>29</c:v>
                </c:pt>
                <c:pt idx="84">
                  <c:v>29</c:v>
                </c:pt>
                <c:pt idx="85">
                  <c:v>29</c:v>
                </c:pt>
                <c:pt idx="86">
                  <c:v>29</c:v>
                </c:pt>
                <c:pt idx="87">
                  <c:v>29</c:v>
                </c:pt>
                <c:pt idx="88">
                  <c:v>29</c:v>
                </c:pt>
                <c:pt idx="89">
                  <c:v>29</c:v>
                </c:pt>
                <c:pt idx="90">
                  <c:v>29</c:v>
                </c:pt>
                <c:pt idx="91">
                  <c:v>29</c:v>
                </c:pt>
                <c:pt idx="92">
                  <c:v>29</c:v>
                </c:pt>
                <c:pt idx="93">
                  <c:v>29</c:v>
                </c:pt>
                <c:pt idx="94">
                  <c:v>29</c:v>
                </c:pt>
                <c:pt idx="95">
                  <c:v>29</c:v>
                </c:pt>
                <c:pt idx="96">
                  <c:v>29</c:v>
                </c:pt>
                <c:pt idx="97">
                  <c:v>29</c:v>
                </c:pt>
                <c:pt idx="98">
                  <c:v>29</c:v>
                </c:pt>
                <c:pt idx="99">
                  <c:v>29</c:v>
                </c:pt>
                <c:pt idx="100">
                  <c:v>29</c:v>
                </c:pt>
                <c:pt idx="101">
                  <c:v>28</c:v>
                </c:pt>
                <c:pt idx="102">
                  <c:v>27</c:v>
                </c:pt>
                <c:pt idx="103">
                  <c:v>26</c:v>
                </c:pt>
                <c:pt idx="104">
                  <c:v>25</c:v>
                </c:pt>
                <c:pt idx="105">
                  <c:v>24</c:v>
                </c:pt>
                <c:pt idx="106">
                  <c:v>23</c:v>
                </c:pt>
                <c:pt idx="107">
                  <c:v>22</c:v>
                </c:pt>
                <c:pt idx="108">
                  <c:v>21</c:v>
                </c:pt>
                <c:pt idx="109">
                  <c:v>20</c:v>
                </c:pt>
                <c:pt idx="110">
                  <c:v>19</c:v>
                </c:pt>
                <c:pt idx="111">
                  <c:v>18</c:v>
                </c:pt>
                <c:pt idx="112">
                  <c:v>17</c:v>
                </c:pt>
                <c:pt idx="113">
                  <c:v>16</c:v>
                </c:pt>
                <c:pt idx="114">
                  <c:v>15</c:v>
                </c:pt>
                <c:pt idx="115">
                  <c:v>14</c:v>
                </c:pt>
                <c:pt idx="116">
                  <c:v>13</c:v>
                </c:pt>
                <c:pt idx="117">
                  <c:v>12</c:v>
                </c:pt>
                <c:pt idx="118">
                  <c:v>11</c:v>
                </c:pt>
                <c:pt idx="119">
                  <c:v>10</c:v>
                </c:pt>
                <c:pt idx="120">
                  <c:v>9</c:v>
                </c:pt>
                <c:pt idx="121">
                  <c:v>8</c:v>
                </c:pt>
                <c:pt idx="122">
                  <c:v>7</c:v>
                </c:pt>
                <c:pt idx="123">
                  <c:v>6</c:v>
                </c:pt>
                <c:pt idx="124">
                  <c:v>5</c:v>
                </c:pt>
                <c:pt idx="125">
                  <c:v>4</c:v>
                </c:pt>
                <c:pt idx="126">
                  <c:v>3</c:v>
                </c:pt>
                <c:pt idx="127">
                  <c:v>2</c:v>
                </c:pt>
                <c:pt idx="128">
                  <c:v>1</c:v>
                </c:pt>
                <c:pt idx="129">
                  <c:v>0</c:v>
                </c:pt>
                <c:pt idx="130">
                  <c:v>-1</c:v>
                </c:pt>
                <c:pt idx="131">
                  <c:v>-2</c:v>
                </c:pt>
                <c:pt idx="132">
                  <c:v>-3</c:v>
                </c:pt>
                <c:pt idx="133">
                  <c:v>-4</c:v>
                </c:pt>
                <c:pt idx="134">
                  <c:v>-5</c:v>
                </c:pt>
                <c:pt idx="135">
                  <c:v>-6</c:v>
                </c:pt>
                <c:pt idx="136">
                  <c:v>-7</c:v>
                </c:pt>
                <c:pt idx="137">
                  <c:v>-8</c:v>
                </c:pt>
                <c:pt idx="138">
                  <c:v>-9</c:v>
                </c:pt>
                <c:pt idx="139">
                  <c:v>-10</c:v>
                </c:pt>
                <c:pt idx="140">
                  <c:v>-11</c:v>
                </c:pt>
                <c:pt idx="141">
                  <c:v>-12</c:v>
                </c:pt>
                <c:pt idx="142">
                  <c:v>-13</c:v>
                </c:pt>
                <c:pt idx="143">
                  <c:v>-14</c:v>
                </c:pt>
                <c:pt idx="144">
                  <c:v>-15</c:v>
                </c:pt>
                <c:pt idx="145">
                  <c:v>-16</c:v>
                </c:pt>
                <c:pt idx="146">
                  <c:v>-17</c:v>
                </c:pt>
                <c:pt idx="147">
                  <c:v>-18</c:v>
                </c:pt>
                <c:pt idx="148">
                  <c:v>-19</c:v>
                </c:pt>
                <c:pt idx="149">
                  <c:v>-20</c:v>
                </c:pt>
                <c:pt idx="150">
                  <c:v>-21</c:v>
                </c:pt>
                <c:pt idx="151">
                  <c:v>-22</c:v>
                </c:pt>
                <c:pt idx="152">
                  <c:v>-23</c:v>
                </c:pt>
                <c:pt idx="153">
                  <c:v>-24</c:v>
                </c:pt>
                <c:pt idx="154">
                  <c:v>-25</c:v>
                </c:pt>
                <c:pt idx="155">
                  <c:v>-26</c:v>
                </c:pt>
                <c:pt idx="156">
                  <c:v>-27</c:v>
                </c:pt>
                <c:pt idx="157">
                  <c:v>-28</c:v>
                </c:pt>
                <c:pt idx="158">
                  <c:v>-29</c:v>
                </c:pt>
                <c:pt idx="159">
                  <c:v>-30</c:v>
                </c:pt>
                <c:pt idx="160">
                  <c:v>-31</c:v>
                </c:pt>
                <c:pt idx="161">
                  <c:v>-32</c:v>
                </c:pt>
                <c:pt idx="162">
                  <c:v>-33</c:v>
                </c:pt>
                <c:pt idx="163">
                  <c:v>-34</c:v>
                </c:pt>
                <c:pt idx="164">
                  <c:v>-35</c:v>
                </c:pt>
                <c:pt idx="165">
                  <c:v>-36</c:v>
                </c:pt>
                <c:pt idx="166">
                  <c:v>-37</c:v>
                </c:pt>
                <c:pt idx="167">
                  <c:v>-38</c:v>
                </c:pt>
                <c:pt idx="168">
                  <c:v>-39</c:v>
                </c:pt>
                <c:pt idx="169">
                  <c:v>-40</c:v>
                </c:pt>
                <c:pt idx="170">
                  <c:v>-41</c:v>
                </c:pt>
                <c:pt idx="171">
                  <c:v>-42</c:v>
                </c:pt>
                <c:pt idx="172">
                  <c:v>-43</c:v>
                </c:pt>
                <c:pt idx="173">
                  <c:v>-44</c:v>
                </c:pt>
                <c:pt idx="174">
                  <c:v>-45</c:v>
                </c:pt>
                <c:pt idx="175">
                  <c:v>-46</c:v>
                </c:pt>
                <c:pt idx="176">
                  <c:v>-47</c:v>
                </c:pt>
                <c:pt idx="177">
                  <c:v>-48</c:v>
                </c:pt>
                <c:pt idx="178">
                  <c:v>-49</c:v>
                </c:pt>
                <c:pt idx="179">
                  <c:v>-50</c:v>
                </c:pt>
                <c:pt idx="180">
                  <c:v>-51</c:v>
                </c:pt>
                <c:pt idx="181">
                  <c:v>-52</c:v>
                </c:pt>
                <c:pt idx="182">
                  <c:v>-53</c:v>
                </c:pt>
                <c:pt idx="183">
                  <c:v>-54</c:v>
                </c:pt>
                <c:pt idx="184">
                  <c:v>-55</c:v>
                </c:pt>
                <c:pt idx="185">
                  <c:v>-56</c:v>
                </c:pt>
                <c:pt idx="186">
                  <c:v>-57</c:v>
                </c:pt>
                <c:pt idx="187">
                  <c:v>-58</c:v>
                </c:pt>
                <c:pt idx="188">
                  <c:v>-59</c:v>
                </c:pt>
                <c:pt idx="189">
                  <c:v>-60</c:v>
                </c:pt>
                <c:pt idx="190">
                  <c:v>-61</c:v>
                </c:pt>
                <c:pt idx="191">
                  <c:v>-62</c:v>
                </c:pt>
                <c:pt idx="192">
                  <c:v>-63</c:v>
                </c:pt>
                <c:pt idx="193">
                  <c:v>-64</c:v>
                </c:pt>
                <c:pt idx="194">
                  <c:v>-65</c:v>
                </c:pt>
                <c:pt idx="195">
                  <c:v>-66</c:v>
                </c:pt>
                <c:pt idx="196">
                  <c:v>-67</c:v>
                </c:pt>
                <c:pt idx="197">
                  <c:v>-68</c:v>
                </c:pt>
                <c:pt idx="198">
                  <c:v>-69</c:v>
                </c:pt>
                <c:pt idx="199">
                  <c:v>-70</c:v>
                </c:pt>
                <c:pt idx="200">
                  <c:v>-71</c:v>
                </c:pt>
              </c:numCache>
            </c:numRef>
          </c:val>
          <c:smooth val="0"/>
          <c:extLst>
            <c:ext xmlns:c16="http://schemas.microsoft.com/office/drawing/2014/chart" uri="{C3380CC4-5D6E-409C-BE32-E72D297353CC}">
              <c16:uniqueId val="{00000004-179E-4D9E-9D6D-08BCC9F10F0E}"/>
            </c:ext>
          </c:extLst>
        </c:ser>
        <c:ser>
          <c:idx val="6"/>
          <c:order val="6"/>
          <c:spPr>
            <a:ln w="28575" cap="rnd">
              <a:solidFill>
                <a:schemeClr val="accent1">
                  <a:lumMod val="60000"/>
                </a:schemeClr>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zad3!$I$15:$I$215</c:f>
              <c:numCache>
                <c:formatCode>General</c:formatCode>
                <c:ptCount val="201"/>
                <c:pt idx="0">
                  <c:v>81.5</c:v>
                </c:pt>
                <c:pt idx="1">
                  <c:v>80.5</c:v>
                </c:pt>
                <c:pt idx="2">
                  <c:v>79.5</c:v>
                </c:pt>
                <c:pt idx="3">
                  <c:v>78.5</c:v>
                </c:pt>
                <c:pt idx="4">
                  <c:v>77.5</c:v>
                </c:pt>
                <c:pt idx="5">
                  <c:v>76.5</c:v>
                </c:pt>
                <c:pt idx="6">
                  <c:v>75.5</c:v>
                </c:pt>
                <c:pt idx="7">
                  <c:v>74.5</c:v>
                </c:pt>
                <c:pt idx="8">
                  <c:v>73.5</c:v>
                </c:pt>
                <c:pt idx="9">
                  <c:v>72.5</c:v>
                </c:pt>
                <c:pt idx="10">
                  <c:v>71.5</c:v>
                </c:pt>
                <c:pt idx="11">
                  <c:v>70.5</c:v>
                </c:pt>
                <c:pt idx="12">
                  <c:v>69.5</c:v>
                </c:pt>
                <c:pt idx="13">
                  <c:v>68.5</c:v>
                </c:pt>
                <c:pt idx="14">
                  <c:v>67.5</c:v>
                </c:pt>
                <c:pt idx="15">
                  <c:v>66.5</c:v>
                </c:pt>
                <c:pt idx="16">
                  <c:v>65.5</c:v>
                </c:pt>
                <c:pt idx="17">
                  <c:v>64.5</c:v>
                </c:pt>
                <c:pt idx="18">
                  <c:v>63.5</c:v>
                </c:pt>
                <c:pt idx="19">
                  <c:v>62.5</c:v>
                </c:pt>
                <c:pt idx="20">
                  <c:v>61.5</c:v>
                </c:pt>
                <c:pt idx="21">
                  <c:v>60.5</c:v>
                </c:pt>
                <c:pt idx="22">
                  <c:v>59.5</c:v>
                </c:pt>
                <c:pt idx="23">
                  <c:v>58.5</c:v>
                </c:pt>
                <c:pt idx="24">
                  <c:v>57.5</c:v>
                </c:pt>
                <c:pt idx="25">
                  <c:v>56.5</c:v>
                </c:pt>
                <c:pt idx="26">
                  <c:v>55.5</c:v>
                </c:pt>
                <c:pt idx="27">
                  <c:v>54.5</c:v>
                </c:pt>
                <c:pt idx="28">
                  <c:v>53.5</c:v>
                </c:pt>
                <c:pt idx="29">
                  <c:v>52.5</c:v>
                </c:pt>
                <c:pt idx="30">
                  <c:v>51.5</c:v>
                </c:pt>
                <c:pt idx="31">
                  <c:v>50.5</c:v>
                </c:pt>
                <c:pt idx="32">
                  <c:v>49.5</c:v>
                </c:pt>
                <c:pt idx="33">
                  <c:v>48.5</c:v>
                </c:pt>
                <c:pt idx="34">
                  <c:v>47.5</c:v>
                </c:pt>
                <c:pt idx="35">
                  <c:v>46.5</c:v>
                </c:pt>
                <c:pt idx="36">
                  <c:v>45.5</c:v>
                </c:pt>
                <c:pt idx="37">
                  <c:v>44.5</c:v>
                </c:pt>
                <c:pt idx="38">
                  <c:v>43.5</c:v>
                </c:pt>
                <c:pt idx="39">
                  <c:v>42.5</c:v>
                </c:pt>
                <c:pt idx="40">
                  <c:v>41.5</c:v>
                </c:pt>
                <c:pt idx="41">
                  <c:v>40.5</c:v>
                </c:pt>
                <c:pt idx="42">
                  <c:v>39.5</c:v>
                </c:pt>
                <c:pt idx="43">
                  <c:v>38.5</c:v>
                </c:pt>
                <c:pt idx="44">
                  <c:v>37.5</c:v>
                </c:pt>
                <c:pt idx="45">
                  <c:v>36.5</c:v>
                </c:pt>
                <c:pt idx="46">
                  <c:v>35.5</c:v>
                </c:pt>
                <c:pt idx="47">
                  <c:v>34.5</c:v>
                </c:pt>
                <c:pt idx="48">
                  <c:v>33.5</c:v>
                </c:pt>
                <c:pt idx="49">
                  <c:v>32.5</c:v>
                </c:pt>
                <c:pt idx="50">
                  <c:v>31.5</c:v>
                </c:pt>
                <c:pt idx="51">
                  <c:v>30.5</c:v>
                </c:pt>
                <c:pt idx="52">
                  <c:v>29.5</c:v>
                </c:pt>
                <c:pt idx="53">
                  <c:v>28.5</c:v>
                </c:pt>
                <c:pt idx="54">
                  <c:v>27.5</c:v>
                </c:pt>
                <c:pt idx="55">
                  <c:v>26.5</c:v>
                </c:pt>
                <c:pt idx="56">
                  <c:v>25.5</c:v>
                </c:pt>
                <c:pt idx="57">
                  <c:v>24.5</c:v>
                </c:pt>
                <c:pt idx="58">
                  <c:v>23.5</c:v>
                </c:pt>
                <c:pt idx="59">
                  <c:v>22.5</c:v>
                </c:pt>
                <c:pt idx="60">
                  <c:v>21.5</c:v>
                </c:pt>
                <c:pt idx="61">
                  <c:v>20.5</c:v>
                </c:pt>
                <c:pt idx="62">
                  <c:v>19.5</c:v>
                </c:pt>
                <c:pt idx="63">
                  <c:v>18.5</c:v>
                </c:pt>
                <c:pt idx="64">
                  <c:v>17.5</c:v>
                </c:pt>
                <c:pt idx="65">
                  <c:v>16.5</c:v>
                </c:pt>
                <c:pt idx="66">
                  <c:v>15.5</c:v>
                </c:pt>
                <c:pt idx="67">
                  <c:v>14.5</c:v>
                </c:pt>
                <c:pt idx="68">
                  <c:v>13.5</c:v>
                </c:pt>
                <c:pt idx="69">
                  <c:v>12.5</c:v>
                </c:pt>
                <c:pt idx="70">
                  <c:v>11.5</c:v>
                </c:pt>
                <c:pt idx="71">
                  <c:v>10.5</c:v>
                </c:pt>
                <c:pt idx="72">
                  <c:v>9.5</c:v>
                </c:pt>
                <c:pt idx="73">
                  <c:v>8.5</c:v>
                </c:pt>
                <c:pt idx="74">
                  <c:v>7.5</c:v>
                </c:pt>
                <c:pt idx="75">
                  <c:v>6.5</c:v>
                </c:pt>
                <c:pt idx="76">
                  <c:v>5.5</c:v>
                </c:pt>
                <c:pt idx="77">
                  <c:v>4.5</c:v>
                </c:pt>
                <c:pt idx="78">
                  <c:v>3.5</c:v>
                </c:pt>
                <c:pt idx="79">
                  <c:v>2.5</c:v>
                </c:pt>
                <c:pt idx="80">
                  <c:v>1.5</c:v>
                </c:pt>
                <c:pt idx="81">
                  <c:v>0.5</c:v>
                </c:pt>
                <c:pt idx="82">
                  <c:v>-0.5</c:v>
                </c:pt>
                <c:pt idx="83">
                  <c:v>-1.5</c:v>
                </c:pt>
                <c:pt idx="84">
                  <c:v>-2.5</c:v>
                </c:pt>
                <c:pt idx="85">
                  <c:v>-3.5</c:v>
                </c:pt>
                <c:pt idx="86">
                  <c:v>-4.5</c:v>
                </c:pt>
                <c:pt idx="87">
                  <c:v>-5.5</c:v>
                </c:pt>
                <c:pt idx="88">
                  <c:v>-6.5</c:v>
                </c:pt>
                <c:pt idx="89">
                  <c:v>-7.5</c:v>
                </c:pt>
                <c:pt idx="90">
                  <c:v>-8.5</c:v>
                </c:pt>
                <c:pt idx="91">
                  <c:v>-9.5</c:v>
                </c:pt>
                <c:pt idx="92">
                  <c:v>-10.5</c:v>
                </c:pt>
                <c:pt idx="93">
                  <c:v>-11.5</c:v>
                </c:pt>
                <c:pt idx="94">
                  <c:v>-12.5</c:v>
                </c:pt>
                <c:pt idx="95">
                  <c:v>-13.5</c:v>
                </c:pt>
                <c:pt idx="96">
                  <c:v>-14.5</c:v>
                </c:pt>
                <c:pt idx="97">
                  <c:v>-15.5</c:v>
                </c:pt>
                <c:pt idx="98">
                  <c:v>-16.5</c:v>
                </c:pt>
                <c:pt idx="99">
                  <c:v>-17.5</c:v>
                </c:pt>
                <c:pt idx="100">
                  <c:v>-18.5</c:v>
                </c:pt>
                <c:pt idx="101">
                  <c:v>-18.5</c:v>
                </c:pt>
                <c:pt idx="102">
                  <c:v>-18.5</c:v>
                </c:pt>
                <c:pt idx="103">
                  <c:v>-18.5</c:v>
                </c:pt>
                <c:pt idx="104">
                  <c:v>-18.5</c:v>
                </c:pt>
                <c:pt idx="105">
                  <c:v>-18.5</c:v>
                </c:pt>
                <c:pt idx="106">
                  <c:v>-18.5</c:v>
                </c:pt>
                <c:pt idx="107">
                  <c:v>-18.5</c:v>
                </c:pt>
                <c:pt idx="108">
                  <c:v>-18.5</c:v>
                </c:pt>
                <c:pt idx="109">
                  <c:v>-18.5</c:v>
                </c:pt>
                <c:pt idx="110">
                  <c:v>-18.5</c:v>
                </c:pt>
                <c:pt idx="111">
                  <c:v>-18.5</c:v>
                </c:pt>
                <c:pt idx="112">
                  <c:v>-18.5</c:v>
                </c:pt>
                <c:pt idx="113">
                  <c:v>-18.5</c:v>
                </c:pt>
                <c:pt idx="114">
                  <c:v>-18.5</c:v>
                </c:pt>
                <c:pt idx="115">
                  <c:v>-18.5</c:v>
                </c:pt>
                <c:pt idx="116">
                  <c:v>-18.5</c:v>
                </c:pt>
                <c:pt idx="117">
                  <c:v>-18.5</c:v>
                </c:pt>
                <c:pt idx="118">
                  <c:v>-18.5</c:v>
                </c:pt>
                <c:pt idx="119">
                  <c:v>-18.5</c:v>
                </c:pt>
                <c:pt idx="120">
                  <c:v>-18.5</c:v>
                </c:pt>
                <c:pt idx="121">
                  <c:v>-18.5</c:v>
                </c:pt>
                <c:pt idx="122">
                  <c:v>-18.5</c:v>
                </c:pt>
                <c:pt idx="123">
                  <c:v>-18.5</c:v>
                </c:pt>
                <c:pt idx="124">
                  <c:v>-18.5</c:v>
                </c:pt>
                <c:pt idx="125">
                  <c:v>-18.5</c:v>
                </c:pt>
                <c:pt idx="126">
                  <c:v>-18.5</c:v>
                </c:pt>
                <c:pt idx="127">
                  <c:v>-18.5</c:v>
                </c:pt>
                <c:pt idx="128">
                  <c:v>-18.5</c:v>
                </c:pt>
                <c:pt idx="129">
                  <c:v>-18.5</c:v>
                </c:pt>
                <c:pt idx="130">
                  <c:v>-18.5</c:v>
                </c:pt>
                <c:pt idx="131">
                  <c:v>-18.5</c:v>
                </c:pt>
                <c:pt idx="132">
                  <c:v>-18.5</c:v>
                </c:pt>
                <c:pt idx="133">
                  <c:v>-18.5</c:v>
                </c:pt>
                <c:pt idx="134">
                  <c:v>-18.5</c:v>
                </c:pt>
                <c:pt idx="135">
                  <c:v>-18.5</c:v>
                </c:pt>
                <c:pt idx="136">
                  <c:v>-18.5</c:v>
                </c:pt>
                <c:pt idx="137">
                  <c:v>-18.5</c:v>
                </c:pt>
                <c:pt idx="138">
                  <c:v>-18.5</c:v>
                </c:pt>
                <c:pt idx="139">
                  <c:v>-18.5</c:v>
                </c:pt>
                <c:pt idx="140">
                  <c:v>-18.5</c:v>
                </c:pt>
                <c:pt idx="141">
                  <c:v>-18.5</c:v>
                </c:pt>
                <c:pt idx="142">
                  <c:v>-18.5</c:v>
                </c:pt>
                <c:pt idx="143">
                  <c:v>-18.5</c:v>
                </c:pt>
                <c:pt idx="144">
                  <c:v>-18.5</c:v>
                </c:pt>
                <c:pt idx="145">
                  <c:v>-18.5</c:v>
                </c:pt>
                <c:pt idx="146">
                  <c:v>-18.5</c:v>
                </c:pt>
                <c:pt idx="147">
                  <c:v>-18.5</c:v>
                </c:pt>
                <c:pt idx="148">
                  <c:v>-18.5</c:v>
                </c:pt>
                <c:pt idx="149">
                  <c:v>-18.5</c:v>
                </c:pt>
                <c:pt idx="150">
                  <c:v>-18.5</c:v>
                </c:pt>
                <c:pt idx="151">
                  <c:v>-18.5</c:v>
                </c:pt>
                <c:pt idx="152">
                  <c:v>-18.5</c:v>
                </c:pt>
                <c:pt idx="153">
                  <c:v>-18.5</c:v>
                </c:pt>
                <c:pt idx="154">
                  <c:v>-18.5</c:v>
                </c:pt>
                <c:pt idx="155">
                  <c:v>-18.5</c:v>
                </c:pt>
                <c:pt idx="156">
                  <c:v>-18.5</c:v>
                </c:pt>
                <c:pt idx="157">
                  <c:v>-18.5</c:v>
                </c:pt>
                <c:pt idx="158">
                  <c:v>-18.5</c:v>
                </c:pt>
                <c:pt idx="159">
                  <c:v>-18.5</c:v>
                </c:pt>
                <c:pt idx="160">
                  <c:v>-18.5</c:v>
                </c:pt>
                <c:pt idx="161">
                  <c:v>-18.5</c:v>
                </c:pt>
                <c:pt idx="162">
                  <c:v>-18.5</c:v>
                </c:pt>
                <c:pt idx="163">
                  <c:v>-18.5</c:v>
                </c:pt>
                <c:pt idx="164">
                  <c:v>-18.5</c:v>
                </c:pt>
                <c:pt idx="165">
                  <c:v>-18.5</c:v>
                </c:pt>
                <c:pt idx="166">
                  <c:v>-18.5</c:v>
                </c:pt>
                <c:pt idx="167">
                  <c:v>-18.5</c:v>
                </c:pt>
                <c:pt idx="168">
                  <c:v>-18.5</c:v>
                </c:pt>
                <c:pt idx="169">
                  <c:v>-18.5</c:v>
                </c:pt>
                <c:pt idx="170">
                  <c:v>-18.5</c:v>
                </c:pt>
                <c:pt idx="171">
                  <c:v>-18.5</c:v>
                </c:pt>
                <c:pt idx="172">
                  <c:v>-18.5</c:v>
                </c:pt>
                <c:pt idx="173">
                  <c:v>-18.5</c:v>
                </c:pt>
                <c:pt idx="174">
                  <c:v>-18.5</c:v>
                </c:pt>
                <c:pt idx="175">
                  <c:v>-18.5</c:v>
                </c:pt>
                <c:pt idx="176">
                  <c:v>-18.5</c:v>
                </c:pt>
                <c:pt idx="177">
                  <c:v>-18.5</c:v>
                </c:pt>
                <c:pt idx="178">
                  <c:v>-18.5</c:v>
                </c:pt>
                <c:pt idx="179">
                  <c:v>-18.5</c:v>
                </c:pt>
                <c:pt idx="180">
                  <c:v>-18.5</c:v>
                </c:pt>
                <c:pt idx="181">
                  <c:v>-18.5</c:v>
                </c:pt>
                <c:pt idx="182">
                  <c:v>-18.5</c:v>
                </c:pt>
                <c:pt idx="183">
                  <c:v>-18.5</c:v>
                </c:pt>
                <c:pt idx="184">
                  <c:v>-18.5</c:v>
                </c:pt>
                <c:pt idx="185">
                  <c:v>-18.5</c:v>
                </c:pt>
                <c:pt idx="186">
                  <c:v>-18.5</c:v>
                </c:pt>
                <c:pt idx="187">
                  <c:v>-18.5</c:v>
                </c:pt>
                <c:pt idx="188">
                  <c:v>-18.5</c:v>
                </c:pt>
                <c:pt idx="189">
                  <c:v>-18.5</c:v>
                </c:pt>
                <c:pt idx="190">
                  <c:v>-18.5</c:v>
                </c:pt>
                <c:pt idx="191">
                  <c:v>-18.5</c:v>
                </c:pt>
                <c:pt idx="192">
                  <c:v>-18.5</c:v>
                </c:pt>
                <c:pt idx="193">
                  <c:v>-18.5</c:v>
                </c:pt>
                <c:pt idx="194">
                  <c:v>-18.5</c:v>
                </c:pt>
                <c:pt idx="195">
                  <c:v>-18.5</c:v>
                </c:pt>
                <c:pt idx="196">
                  <c:v>-18.5</c:v>
                </c:pt>
                <c:pt idx="197">
                  <c:v>-18.5</c:v>
                </c:pt>
                <c:pt idx="198">
                  <c:v>-18.5</c:v>
                </c:pt>
                <c:pt idx="199">
                  <c:v>-18.5</c:v>
                </c:pt>
                <c:pt idx="200">
                  <c:v>-18.5</c:v>
                </c:pt>
              </c:numCache>
            </c:numRef>
          </c:val>
          <c:smooth val="0"/>
          <c:extLst>
            <c:ext xmlns:c16="http://schemas.microsoft.com/office/drawing/2014/chart" uri="{C3380CC4-5D6E-409C-BE32-E72D297353CC}">
              <c16:uniqueId val="{00000006-179E-4D9E-9D6D-08BCC9F10F0E}"/>
            </c:ext>
          </c:extLst>
        </c:ser>
        <c:dLbls>
          <c:showLegendKey val="0"/>
          <c:showVal val="0"/>
          <c:showCatName val="0"/>
          <c:showSerName val="0"/>
          <c:showPercent val="0"/>
          <c:showBubbleSize val="0"/>
        </c:dLbls>
        <c:smooth val="0"/>
        <c:axId val="318364816"/>
        <c:axId val="320479104"/>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cat>
                  <c:numRef>
                    <c:extLst>
                      <c:ex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c:ext uri="{02D57815-91ED-43cb-92C2-25804820EDAC}">
                        <c15:formulaRef>
                          <c15:sqref>zad3!$D$15:$D$215</c15:sqref>
                        </c15:formulaRef>
                      </c:ext>
                    </c:extLst>
                    <c:numCache>
                      <c:formatCode>General</c:formatCode>
                      <c:ptCount val="201"/>
                    </c:numCache>
                  </c:numRef>
                </c:val>
                <c:smooth val="0"/>
                <c:extLst>
                  <c:ext xmlns:c16="http://schemas.microsoft.com/office/drawing/2014/chart" uri="{C3380CC4-5D6E-409C-BE32-E72D297353CC}">
                    <c16:uniqueId val="{00000001-179E-4D9E-9D6D-08BCC9F10F0E}"/>
                  </c:ext>
                </c:extLst>
              </c15:ser>
            </c15:filteredLineSeries>
            <c15:filteredLineSeries>
              <c15:ser>
                <c:idx val="3"/>
                <c:order val="3"/>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xmlns:c15="http://schemas.microsoft.com/office/drawing/2012/chart">
                      <c:ext xmlns:c15="http://schemas.microsoft.com/office/drawing/2012/chart" uri="{02D57815-91ED-43cb-92C2-25804820EDAC}">
                        <c15:formulaRef>
                          <c15:sqref>zad3!$F$15:$F$215</c15:sqref>
                        </c15:formulaRef>
                      </c:ext>
                    </c:extLst>
                    <c:numCache>
                      <c:formatCode>General</c:formatCode>
                      <c:ptCount val="201"/>
                    </c:numCache>
                  </c:numRef>
                </c:val>
                <c:smooth val="0"/>
                <c:extLst xmlns:c15="http://schemas.microsoft.com/office/drawing/2012/chart">
                  <c:ext xmlns:c16="http://schemas.microsoft.com/office/drawing/2014/chart" uri="{C3380CC4-5D6E-409C-BE32-E72D297353CC}">
                    <c16:uniqueId val="{00000003-179E-4D9E-9D6D-08BCC9F10F0E}"/>
                  </c:ext>
                </c:extLst>
              </c15:ser>
            </c15:filteredLineSeries>
            <c15:filteredLineSeries>
              <c15:ser>
                <c:idx val="5"/>
                <c:order val="5"/>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xmlns:c15="http://schemas.microsoft.com/office/drawing/2012/chart">
                      <c:ext xmlns:c15="http://schemas.microsoft.com/office/drawing/2012/chart" uri="{02D57815-91ED-43cb-92C2-25804820EDAC}">
                        <c15:formulaRef>
                          <c15:sqref>zad3!$H$15:$H$215</c15:sqref>
                        </c15:formulaRef>
                      </c:ext>
                    </c:extLst>
                    <c:numCache>
                      <c:formatCode>General</c:formatCode>
                      <c:ptCount val="201"/>
                    </c:numCache>
                  </c:numRef>
                </c:val>
                <c:smooth val="0"/>
                <c:extLst xmlns:c15="http://schemas.microsoft.com/office/drawing/2012/chart">
                  <c:ext xmlns:c16="http://schemas.microsoft.com/office/drawing/2014/chart" uri="{C3380CC4-5D6E-409C-BE32-E72D297353CC}">
                    <c16:uniqueId val="{00000005-179E-4D9E-9D6D-08BCC9F10F0E}"/>
                  </c:ext>
                </c:extLst>
              </c15:ser>
            </c15:filteredLineSeries>
          </c:ext>
        </c:extLst>
      </c:lineChart>
      <c:catAx>
        <c:axId val="3183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20479104"/>
        <c:crosses val="autoZero"/>
        <c:auto val="1"/>
        <c:lblAlgn val="ctr"/>
        <c:lblOffset val="100"/>
        <c:noMultiLvlLbl val="0"/>
      </c:catAx>
      <c:valAx>
        <c:axId val="32047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1836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spPr>
            <a:ln w="28575" cap="rnd">
              <a:solidFill>
                <a:schemeClr val="accent1"/>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zad3!$C$15:$C$215</c:f>
              <c:numCache>
                <c:formatCode>General</c:formatCode>
                <c:ptCount val="201"/>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pt idx="24">
                  <c:v>-17</c:v>
                </c:pt>
                <c:pt idx="25">
                  <c:v>-17</c:v>
                </c:pt>
                <c:pt idx="26">
                  <c:v>-17</c:v>
                </c:pt>
                <c:pt idx="27">
                  <c:v>-17</c:v>
                </c:pt>
                <c:pt idx="28">
                  <c:v>-17</c:v>
                </c:pt>
                <c:pt idx="29">
                  <c:v>-17</c:v>
                </c:pt>
                <c:pt idx="30">
                  <c:v>-17</c:v>
                </c:pt>
                <c:pt idx="31">
                  <c:v>-17</c:v>
                </c:pt>
                <c:pt idx="32">
                  <c:v>-17</c:v>
                </c:pt>
                <c:pt idx="33">
                  <c:v>-17</c:v>
                </c:pt>
                <c:pt idx="34">
                  <c:v>-17</c:v>
                </c:pt>
                <c:pt idx="35">
                  <c:v>-17</c:v>
                </c:pt>
                <c:pt idx="36">
                  <c:v>-17</c:v>
                </c:pt>
                <c:pt idx="37">
                  <c:v>-17</c:v>
                </c:pt>
                <c:pt idx="38">
                  <c:v>-17</c:v>
                </c:pt>
                <c:pt idx="39">
                  <c:v>-17</c:v>
                </c:pt>
                <c:pt idx="40">
                  <c:v>-17</c:v>
                </c:pt>
                <c:pt idx="41">
                  <c:v>-17</c:v>
                </c:pt>
                <c:pt idx="42">
                  <c:v>-17</c:v>
                </c:pt>
                <c:pt idx="43">
                  <c:v>-17</c:v>
                </c:pt>
                <c:pt idx="44">
                  <c:v>-17</c:v>
                </c:pt>
                <c:pt idx="45">
                  <c:v>-17</c:v>
                </c:pt>
                <c:pt idx="46">
                  <c:v>-17</c:v>
                </c:pt>
                <c:pt idx="47">
                  <c:v>-17</c:v>
                </c:pt>
                <c:pt idx="48">
                  <c:v>-17</c:v>
                </c:pt>
                <c:pt idx="49">
                  <c:v>-17</c:v>
                </c:pt>
                <c:pt idx="50">
                  <c:v>-17</c:v>
                </c:pt>
                <c:pt idx="51">
                  <c:v>-17</c:v>
                </c:pt>
                <c:pt idx="52">
                  <c:v>-17</c:v>
                </c:pt>
                <c:pt idx="53">
                  <c:v>-17</c:v>
                </c:pt>
                <c:pt idx="54">
                  <c:v>-17</c:v>
                </c:pt>
                <c:pt idx="55">
                  <c:v>-17</c:v>
                </c:pt>
                <c:pt idx="56">
                  <c:v>-17</c:v>
                </c:pt>
                <c:pt idx="57">
                  <c:v>-17</c:v>
                </c:pt>
                <c:pt idx="58">
                  <c:v>-17</c:v>
                </c:pt>
                <c:pt idx="59">
                  <c:v>-17</c:v>
                </c:pt>
                <c:pt idx="60">
                  <c:v>-17</c:v>
                </c:pt>
                <c:pt idx="61">
                  <c:v>-17</c:v>
                </c:pt>
                <c:pt idx="62">
                  <c:v>-17</c:v>
                </c:pt>
                <c:pt idx="63">
                  <c:v>-17</c:v>
                </c:pt>
                <c:pt idx="64">
                  <c:v>-17</c:v>
                </c:pt>
                <c:pt idx="65">
                  <c:v>-17</c:v>
                </c:pt>
                <c:pt idx="66">
                  <c:v>-17</c:v>
                </c:pt>
                <c:pt idx="67">
                  <c:v>-17</c:v>
                </c:pt>
                <c:pt idx="68">
                  <c:v>-17</c:v>
                </c:pt>
                <c:pt idx="69">
                  <c:v>-17</c:v>
                </c:pt>
                <c:pt idx="70">
                  <c:v>-17</c:v>
                </c:pt>
                <c:pt idx="71">
                  <c:v>-17</c:v>
                </c:pt>
                <c:pt idx="72">
                  <c:v>-17</c:v>
                </c:pt>
                <c:pt idx="73">
                  <c:v>-17</c:v>
                </c:pt>
                <c:pt idx="74">
                  <c:v>-17</c:v>
                </c:pt>
                <c:pt idx="75">
                  <c:v>-17</c:v>
                </c:pt>
                <c:pt idx="76">
                  <c:v>-17</c:v>
                </c:pt>
                <c:pt idx="77">
                  <c:v>-17</c:v>
                </c:pt>
                <c:pt idx="78">
                  <c:v>-17</c:v>
                </c:pt>
                <c:pt idx="79">
                  <c:v>-17</c:v>
                </c:pt>
                <c:pt idx="80">
                  <c:v>-17</c:v>
                </c:pt>
                <c:pt idx="81">
                  <c:v>-17</c:v>
                </c:pt>
                <c:pt idx="82">
                  <c:v>-17</c:v>
                </c:pt>
                <c:pt idx="83">
                  <c:v>-17</c:v>
                </c:pt>
                <c:pt idx="84">
                  <c:v>-17</c:v>
                </c:pt>
                <c:pt idx="85">
                  <c:v>-17</c:v>
                </c:pt>
                <c:pt idx="86">
                  <c:v>-17</c:v>
                </c:pt>
                <c:pt idx="87">
                  <c:v>-17</c:v>
                </c:pt>
                <c:pt idx="88">
                  <c:v>-17</c:v>
                </c:pt>
                <c:pt idx="89">
                  <c:v>-17</c:v>
                </c:pt>
                <c:pt idx="90">
                  <c:v>-17</c:v>
                </c:pt>
                <c:pt idx="91">
                  <c:v>-17</c:v>
                </c:pt>
                <c:pt idx="92">
                  <c:v>-17</c:v>
                </c:pt>
                <c:pt idx="93">
                  <c:v>-17</c:v>
                </c:pt>
                <c:pt idx="94">
                  <c:v>-17</c:v>
                </c:pt>
                <c:pt idx="95">
                  <c:v>-17</c:v>
                </c:pt>
                <c:pt idx="96">
                  <c:v>-17</c:v>
                </c:pt>
                <c:pt idx="97">
                  <c:v>-17</c:v>
                </c:pt>
                <c:pt idx="98">
                  <c:v>-17</c:v>
                </c:pt>
                <c:pt idx="99">
                  <c:v>-17</c:v>
                </c:pt>
                <c:pt idx="100">
                  <c:v>-17</c:v>
                </c:pt>
                <c:pt idx="101">
                  <c:v>-17</c:v>
                </c:pt>
                <c:pt idx="102">
                  <c:v>-17</c:v>
                </c:pt>
                <c:pt idx="103">
                  <c:v>-17</c:v>
                </c:pt>
                <c:pt idx="104">
                  <c:v>-17</c:v>
                </c:pt>
                <c:pt idx="105">
                  <c:v>-17</c:v>
                </c:pt>
                <c:pt idx="106">
                  <c:v>-17</c:v>
                </c:pt>
                <c:pt idx="107">
                  <c:v>-17</c:v>
                </c:pt>
                <c:pt idx="108">
                  <c:v>-17</c:v>
                </c:pt>
                <c:pt idx="109">
                  <c:v>-17</c:v>
                </c:pt>
                <c:pt idx="110">
                  <c:v>-17</c:v>
                </c:pt>
                <c:pt idx="111">
                  <c:v>-17</c:v>
                </c:pt>
                <c:pt idx="112">
                  <c:v>-17</c:v>
                </c:pt>
                <c:pt idx="113">
                  <c:v>-17</c:v>
                </c:pt>
                <c:pt idx="114">
                  <c:v>-17</c:v>
                </c:pt>
                <c:pt idx="115">
                  <c:v>-17</c:v>
                </c:pt>
                <c:pt idx="116">
                  <c:v>-17</c:v>
                </c:pt>
                <c:pt idx="117">
                  <c:v>-17</c:v>
                </c:pt>
                <c:pt idx="118">
                  <c:v>-17</c:v>
                </c:pt>
                <c:pt idx="119">
                  <c:v>-17</c:v>
                </c:pt>
                <c:pt idx="120">
                  <c:v>-17</c:v>
                </c:pt>
                <c:pt idx="121">
                  <c:v>-17</c:v>
                </c:pt>
                <c:pt idx="122">
                  <c:v>-17</c:v>
                </c:pt>
                <c:pt idx="123">
                  <c:v>-17</c:v>
                </c:pt>
                <c:pt idx="124">
                  <c:v>-17</c:v>
                </c:pt>
                <c:pt idx="125">
                  <c:v>-17</c:v>
                </c:pt>
                <c:pt idx="126">
                  <c:v>-16</c:v>
                </c:pt>
                <c:pt idx="127">
                  <c:v>-15</c:v>
                </c:pt>
                <c:pt idx="128">
                  <c:v>-14</c:v>
                </c:pt>
                <c:pt idx="129">
                  <c:v>-13</c:v>
                </c:pt>
                <c:pt idx="130">
                  <c:v>-12</c:v>
                </c:pt>
                <c:pt idx="131">
                  <c:v>-11</c:v>
                </c:pt>
                <c:pt idx="132">
                  <c:v>-10</c:v>
                </c:pt>
                <c:pt idx="133">
                  <c:v>-9</c:v>
                </c:pt>
                <c:pt idx="134">
                  <c:v>-8</c:v>
                </c:pt>
                <c:pt idx="135">
                  <c:v>-7</c:v>
                </c:pt>
                <c:pt idx="136">
                  <c:v>-6</c:v>
                </c:pt>
                <c:pt idx="137">
                  <c:v>-5</c:v>
                </c:pt>
                <c:pt idx="138">
                  <c:v>-4</c:v>
                </c:pt>
                <c:pt idx="139">
                  <c:v>-3</c:v>
                </c:pt>
                <c:pt idx="140">
                  <c:v>-2</c:v>
                </c:pt>
                <c:pt idx="141">
                  <c:v>-1</c:v>
                </c:pt>
                <c:pt idx="142">
                  <c:v>0</c:v>
                </c:pt>
                <c:pt idx="143">
                  <c:v>1</c:v>
                </c:pt>
                <c:pt idx="144">
                  <c:v>2</c:v>
                </c:pt>
                <c:pt idx="145">
                  <c:v>3</c:v>
                </c:pt>
                <c:pt idx="146">
                  <c:v>4</c:v>
                </c:pt>
                <c:pt idx="147">
                  <c:v>5</c:v>
                </c:pt>
                <c:pt idx="148">
                  <c:v>6</c:v>
                </c:pt>
                <c:pt idx="149">
                  <c:v>7</c:v>
                </c:pt>
                <c:pt idx="150">
                  <c:v>8</c:v>
                </c:pt>
                <c:pt idx="151">
                  <c:v>9</c:v>
                </c:pt>
                <c:pt idx="152">
                  <c:v>10</c:v>
                </c:pt>
                <c:pt idx="153">
                  <c:v>11</c:v>
                </c:pt>
                <c:pt idx="154">
                  <c:v>12</c:v>
                </c:pt>
                <c:pt idx="155">
                  <c:v>13</c:v>
                </c:pt>
                <c:pt idx="156">
                  <c:v>14</c:v>
                </c:pt>
                <c:pt idx="157">
                  <c:v>15</c:v>
                </c:pt>
                <c:pt idx="158">
                  <c:v>16</c:v>
                </c:pt>
                <c:pt idx="159">
                  <c:v>17</c:v>
                </c:pt>
                <c:pt idx="160">
                  <c:v>18</c:v>
                </c:pt>
                <c:pt idx="161">
                  <c:v>19</c:v>
                </c:pt>
                <c:pt idx="162">
                  <c:v>20</c:v>
                </c:pt>
                <c:pt idx="163">
                  <c:v>21</c:v>
                </c:pt>
                <c:pt idx="164">
                  <c:v>22</c:v>
                </c:pt>
                <c:pt idx="165">
                  <c:v>23</c:v>
                </c:pt>
                <c:pt idx="166">
                  <c:v>24</c:v>
                </c:pt>
                <c:pt idx="167">
                  <c:v>25</c:v>
                </c:pt>
                <c:pt idx="168">
                  <c:v>26</c:v>
                </c:pt>
                <c:pt idx="169">
                  <c:v>27</c:v>
                </c:pt>
                <c:pt idx="170">
                  <c:v>28</c:v>
                </c:pt>
                <c:pt idx="171">
                  <c:v>29</c:v>
                </c:pt>
                <c:pt idx="172">
                  <c:v>30</c:v>
                </c:pt>
                <c:pt idx="173">
                  <c:v>31</c:v>
                </c:pt>
                <c:pt idx="174">
                  <c:v>32</c:v>
                </c:pt>
                <c:pt idx="175">
                  <c:v>33</c:v>
                </c:pt>
                <c:pt idx="176">
                  <c:v>34</c:v>
                </c:pt>
                <c:pt idx="177">
                  <c:v>35</c:v>
                </c:pt>
                <c:pt idx="178">
                  <c:v>36</c:v>
                </c:pt>
                <c:pt idx="179">
                  <c:v>37</c:v>
                </c:pt>
                <c:pt idx="180">
                  <c:v>38</c:v>
                </c:pt>
                <c:pt idx="181">
                  <c:v>39</c:v>
                </c:pt>
                <c:pt idx="182">
                  <c:v>40</c:v>
                </c:pt>
                <c:pt idx="183">
                  <c:v>41</c:v>
                </c:pt>
                <c:pt idx="184">
                  <c:v>42</c:v>
                </c:pt>
                <c:pt idx="185">
                  <c:v>43</c:v>
                </c:pt>
                <c:pt idx="186">
                  <c:v>44</c:v>
                </c:pt>
                <c:pt idx="187">
                  <c:v>45</c:v>
                </c:pt>
                <c:pt idx="188">
                  <c:v>46</c:v>
                </c:pt>
                <c:pt idx="189">
                  <c:v>47</c:v>
                </c:pt>
                <c:pt idx="190">
                  <c:v>48</c:v>
                </c:pt>
                <c:pt idx="191">
                  <c:v>49</c:v>
                </c:pt>
                <c:pt idx="192">
                  <c:v>50</c:v>
                </c:pt>
                <c:pt idx="193">
                  <c:v>51</c:v>
                </c:pt>
                <c:pt idx="194">
                  <c:v>52</c:v>
                </c:pt>
                <c:pt idx="195">
                  <c:v>53</c:v>
                </c:pt>
                <c:pt idx="196">
                  <c:v>54</c:v>
                </c:pt>
                <c:pt idx="197">
                  <c:v>55</c:v>
                </c:pt>
                <c:pt idx="198">
                  <c:v>56</c:v>
                </c:pt>
                <c:pt idx="199">
                  <c:v>57</c:v>
                </c:pt>
                <c:pt idx="200">
                  <c:v>58</c:v>
                </c:pt>
              </c:numCache>
            </c:numRef>
          </c:val>
          <c:smooth val="0"/>
          <c:extLst>
            <c:ext xmlns:c16="http://schemas.microsoft.com/office/drawing/2014/chart" uri="{C3380CC4-5D6E-409C-BE32-E72D297353CC}">
              <c16:uniqueId val="{00000000-602A-4B5F-8B17-05C2CC5BF2E0}"/>
            </c:ext>
          </c:extLst>
        </c:ser>
        <c:ser>
          <c:idx val="2"/>
          <c:order val="2"/>
          <c:spPr>
            <a:ln w="28575" cap="rnd">
              <a:solidFill>
                <a:schemeClr val="accent3"/>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zad3!$E$15:$E$215</c:f>
              <c:numCache>
                <c:formatCode>General</c:formatCode>
                <c:ptCount val="201"/>
                <c:pt idx="0">
                  <c:v>-92.5</c:v>
                </c:pt>
                <c:pt idx="1">
                  <c:v>-91.5</c:v>
                </c:pt>
                <c:pt idx="2">
                  <c:v>-90.5</c:v>
                </c:pt>
                <c:pt idx="3">
                  <c:v>-89.5</c:v>
                </c:pt>
                <c:pt idx="4">
                  <c:v>-88.5</c:v>
                </c:pt>
                <c:pt idx="5">
                  <c:v>-87.5</c:v>
                </c:pt>
                <c:pt idx="6">
                  <c:v>-86.5</c:v>
                </c:pt>
                <c:pt idx="7">
                  <c:v>-85.5</c:v>
                </c:pt>
                <c:pt idx="8">
                  <c:v>-84.5</c:v>
                </c:pt>
                <c:pt idx="9">
                  <c:v>-83.5</c:v>
                </c:pt>
                <c:pt idx="10">
                  <c:v>-82.5</c:v>
                </c:pt>
                <c:pt idx="11">
                  <c:v>-81.5</c:v>
                </c:pt>
                <c:pt idx="12">
                  <c:v>-80.5</c:v>
                </c:pt>
                <c:pt idx="13">
                  <c:v>-79.5</c:v>
                </c:pt>
                <c:pt idx="14">
                  <c:v>-78.5</c:v>
                </c:pt>
                <c:pt idx="15">
                  <c:v>-77.5</c:v>
                </c:pt>
                <c:pt idx="16">
                  <c:v>-76.5</c:v>
                </c:pt>
                <c:pt idx="17">
                  <c:v>-75.5</c:v>
                </c:pt>
                <c:pt idx="18">
                  <c:v>-74.5</c:v>
                </c:pt>
                <c:pt idx="19">
                  <c:v>-73.5</c:v>
                </c:pt>
                <c:pt idx="20">
                  <c:v>-72.5</c:v>
                </c:pt>
                <c:pt idx="21">
                  <c:v>-71.5</c:v>
                </c:pt>
                <c:pt idx="22">
                  <c:v>-70.5</c:v>
                </c:pt>
                <c:pt idx="23">
                  <c:v>-69.5</c:v>
                </c:pt>
                <c:pt idx="24">
                  <c:v>-68.5</c:v>
                </c:pt>
                <c:pt idx="25">
                  <c:v>-67.5</c:v>
                </c:pt>
                <c:pt idx="26">
                  <c:v>-66.5</c:v>
                </c:pt>
                <c:pt idx="27">
                  <c:v>-65.5</c:v>
                </c:pt>
                <c:pt idx="28">
                  <c:v>-64.5</c:v>
                </c:pt>
                <c:pt idx="29">
                  <c:v>-63.5</c:v>
                </c:pt>
                <c:pt idx="30">
                  <c:v>-62.5</c:v>
                </c:pt>
                <c:pt idx="31">
                  <c:v>-61.5</c:v>
                </c:pt>
                <c:pt idx="32">
                  <c:v>-60.5</c:v>
                </c:pt>
                <c:pt idx="33">
                  <c:v>-59.5</c:v>
                </c:pt>
                <c:pt idx="34">
                  <c:v>-58.5</c:v>
                </c:pt>
                <c:pt idx="35">
                  <c:v>-57.5</c:v>
                </c:pt>
                <c:pt idx="36">
                  <c:v>-56.5</c:v>
                </c:pt>
                <c:pt idx="37">
                  <c:v>-55.5</c:v>
                </c:pt>
                <c:pt idx="38">
                  <c:v>-54.5</c:v>
                </c:pt>
                <c:pt idx="39">
                  <c:v>-53.5</c:v>
                </c:pt>
                <c:pt idx="40">
                  <c:v>-52.5</c:v>
                </c:pt>
                <c:pt idx="41">
                  <c:v>-51.5</c:v>
                </c:pt>
                <c:pt idx="42">
                  <c:v>-50.5</c:v>
                </c:pt>
                <c:pt idx="43">
                  <c:v>-49.5</c:v>
                </c:pt>
                <c:pt idx="44">
                  <c:v>-48.5</c:v>
                </c:pt>
                <c:pt idx="45">
                  <c:v>-47.5</c:v>
                </c:pt>
                <c:pt idx="46">
                  <c:v>-46.5</c:v>
                </c:pt>
                <c:pt idx="47">
                  <c:v>-45.5</c:v>
                </c:pt>
                <c:pt idx="48">
                  <c:v>-44.5</c:v>
                </c:pt>
                <c:pt idx="49">
                  <c:v>-43.5</c:v>
                </c:pt>
                <c:pt idx="50">
                  <c:v>-42.5</c:v>
                </c:pt>
                <c:pt idx="51">
                  <c:v>-41.5</c:v>
                </c:pt>
                <c:pt idx="52">
                  <c:v>-40.5</c:v>
                </c:pt>
                <c:pt idx="53">
                  <c:v>-39.5</c:v>
                </c:pt>
                <c:pt idx="54">
                  <c:v>-38.5</c:v>
                </c:pt>
                <c:pt idx="55">
                  <c:v>-37.5</c:v>
                </c:pt>
                <c:pt idx="56">
                  <c:v>-36.5</c:v>
                </c:pt>
                <c:pt idx="57">
                  <c:v>-35.5</c:v>
                </c:pt>
                <c:pt idx="58">
                  <c:v>-34.5</c:v>
                </c:pt>
                <c:pt idx="59">
                  <c:v>-33.5</c:v>
                </c:pt>
                <c:pt idx="60">
                  <c:v>-32.5</c:v>
                </c:pt>
                <c:pt idx="61">
                  <c:v>-31.5</c:v>
                </c:pt>
                <c:pt idx="62">
                  <c:v>-30.5</c:v>
                </c:pt>
                <c:pt idx="63">
                  <c:v>-29.5</c:v>
                </c:pt>
                <c:pt idx="64">
                  <c:v>-28.5</c:v>
                </c:pt>
                <c:pt idx="65">
                  <c:v>-27.5</c:v>
                </c:pt>
                <c:pt idx="66">
                  <c:v>-26.5</c:v>
                </c:pt>
                <c:pt idx="67">
                  <c:v>-25.5</c:v>
                </c:pt>
                <c:pt idx="68">
                  <c:v>-24.5</c:v>
                </c:pt>
                <c:pt idx="69">
                  <c:v>-23.5</c:v>
                </c:pt>
                <c:pt idx="70">
                  <c:v>-22.5</c:v>
                </c:pt>
                <c:pt idx="71">
                  <c:v>-21.5</c:v>
                </c:pt>
                <c:pt idx="72">
                  <c:v>-20.5</c:v>
                </c:pt>
                <c:pt idx="73">
                  <c:v>-19.5</c:v>
                </c:pt>
                <c:pt idx="74">
                  <c:v>-18.5</c:v>
                </c:pt>
                <c:pt idx="75">
                  <c:v>-17.5</c:v>
                </c:pt>
                <c:pt idx="76">
                  <c:v>-16.5</c:v>
                </c:pt>
                <c:pt idx="77">
                  <c:v>-15.5</c:v>
                </c:pt>
                <c:pt idx="78">
                  <c:v>-14.5</c:v>
                </c:pt>
                <c:pt idx="79">
                  <c:v>-13.5</c:v>
                </c:pt>
                <c:pt idx="80">
                  <c:v>-12.5</c:v>
                </c:pt>
                <c:pt idx="81">
                  <c:v>-11.5</c:v>
                </c:pt>
                <c:pt idx="82">
                  <c:v>-10.5</c:v>
                </c:pt>
                <c:pt idx="83">
                  <c:v>-9.5</c:v>
                </c:pt>
                <c:pt idx="84">
                  <c:v>-8.5</c:v>
                </c:pt>
                <c:pt idx="85">
                  <c:v>-7.5</c:v>
                </c:pt>
                <c:pt idx="86">
                  <c:v>-6.5</c:v>
                </c:pt>
                <c:pt idx="87">
                  <c:v>-5.5</c:v>
                </c:pt>
                <c:pt idx="88">
                  <c:v>-4.5</c:v>
                </c:pt>
                <c:pt idx="89">
                  <c:v>-3.5</c:v>
                </c:pt>
                <c:pt idx="90">
                  <c:v>-2.5</c:v>
                </c:pt>
                <c:pt idx="91">
                  <c:v>-1.5</c:v>
                </c:pt>
                <c:pt idx="92">
                  <c:v>-0.5</c:v>
                </c:pt>
                <c:pt idx="93">
                  <c:v>0.5</c:v>
                </c:pt>
                <c:pt idx="94">
                  <c:v>1.5</c:v>
                </c:pt>
                <c:pt idx="95">
                  <c:v>2.5</c:v>
                </c:pt>
                <c:pt idx="96">
                  <c:v>3.5</c:v>
                </c:pt>
                <c:pt idx="97">
                  <c:v>4.5</c:v>
                </c:pt>
                <c:pt idx="98">
                  <c:v>5.5</c:v>
                </c:pt>
                <c:pt idx="99">
                  <c:v>6.5</c:v>
                </c:pt>
                <c:pt idx="100">
                  <c:v>7.5</c:v>
                </c:pt>
                <c:pt idx="101">
                  <c:v>8.5</c:v>
                </c:pt>
                <c:pt idx="102">
                  <c:v>9.5</c:v>
                </c:pt>
                <c:pt idx="103">
                  <c:v>10.5</c:v>
                </c:pt>
                <c:pt idx="104">
                  <c:v>11.5</c:v>
                </c:pt>
                <c:pt idx="105">
                  <c:v>12.5</c:v>
                </c:pt>
                <c:pt idx="106">
                  <c:v>13.5</c:v>
                </c:pt>
                <c:pt idx="107">
                  <c:v>14.5</c:v>
                </c:pt>
                <c:pt idx="108">
                  <c:v>15.5</c:v>
                </c:pt>
                <c:pt idx="109">
                  <c:v>16.5</c:v>
                </c:pt>
                <c:pt idx="110">
                  <c:v>17.5</c:v>
                </c:pt>
                <c:pt idx="111">
                  <c:v>18.5</c:v>
                </c:pt>
                <c:pt idx="112">
                  <c:v>19.5</c:v>
                </c:pt>
                <c:pt idx="113">
                  <c:v>20.5</c:v>
                </c:pt>
                <c:pt idx="114">
                  <c:v>21.5</c:v>
                </c:pt>
                <c:pt idx="115">
                  <c:v>22.5</c:v>
                </c:pt>
                <c:pt idx="116">
                  <c:v>23.5</c:v>
                </c:pt>
                <c:pt idx="117">
                  <c:v>24.5</c:v>
                </c:pt>
                <c:pt idx="118">
                  <c:v>25.5</c:v>
                </c:pt>
                <c:pt idx="119">
                  <c:v>26.5</c:v>
                </c:pt>
                <c:pt idx="120">
                  <c:v>27.5</c:v>
                </c:pt>
                <c:pt idx="121">
                  <c:v>28.5</c:v>
                </c:pt>
                <c:pt idx="122">
                  <c:v>29.5</c:v>
                </c:pt>
                <c:pt idx="123">
                  <c:v>30.5</c:v>
                </c:pt>
                <c:pt idx="124">
                  <c:v>31.5</c:v>
                </c:pt>
                <c:pt idx="125">
                  <c:v>32.5</c:v>
                </c:pt>
                <c:pt idx="126">
                  <c:v>32.5</c:v>
                </c:pt>
                <c:pt idx="127">
                  <c:v>32.5</c:v>
                </c:pt>
                <c:pt idx="128">
                  <c:v>32.5</c:v>
                </c:pt>
                <c:pt idx="129">
                  <c:v>32.5</c:v>
                </c:pt>
                <c:pt idx="130">
                  <c:v>32.5</c:v>
                </c:pt>
                <c:pt idx="131">
                  <c:v>32.5</c:v>
                </c:pt>
                <c:pt idx="132">
                  <c:v>32.5</c:v>
                </c:pt>
                <c:pt idx="133">
                  <c:v>32.5</c:v>
                </c:pt>
                <c:pt idx="134">
                  <c:v>32.5</c:v>
                </c:pt>
                <c:pt idx="135">
                  <c:v>32.5</c:v>
                </c:pt>
                <c:pt idx="136">
                  <c:v>32.5</c:v>
                </c:pt>
                <c:pt idx="137">
                  <c:v>32.5</c:v>
                </c:pt>
                <c:pt idx="138">
                  <c:v>32.5</c:v>
                </c:pt>
                <c:pt idx="139">
                  <c:v>32.5</c:v>
                </c:pt>
                <c:pt idx="140">
                  <c:v>32.5</c:v>
                </c:pt>
                <c:pt idx="141">
                  <c:v>32.5</c:v>
                </c:pt>
                <c:pt idx="142">
                  <c:v>32.5</c:v>
                </c:pt>
                <c:pt idx="143">
                  <c:v>32.5</c:v>
                </c:pt>
                <c:pt idx="144">
                  <c:v>32.5</c:v>
                </c:pt>
                <c:pt idx="145">
                  <c:v>32.5</c:v>
                </c:pt>
                <c:pt idx="146">
                  <c:v>32.5</c:v>
                </c:pt>
                <c:pt idx="147">
                  <c:v>32.5</c:v>
                </c:pt>
                <c:pt idx="148">
                  <c:v>32.5</c:v>
                </c:pt>
                <c:pt idx="149">
                  <c:v>32.5</c:v>
                </c:pt>
                <c:pt idx="150">
                  <c:v>32.5</c:v>
                </c:pt>
                <c:pt idx="151">
                  <c:v>32.5</c:v>
                </c:pt>
                <c:pt idx="152">
                  <c:v>32.5</c:v>
                </c:pt>
                <c:pt idx="153">
                  <c:v>32.5</c:v>
                </c:pt>
                <c:pt idx="154">
                  <c:v>32.5</c:v>
                </c:pt>
                <c:pt idx="155">
                  <c:v>32.5</c:v>
                </c:pt>
                <c:pt idx="156">
                  <c:v>32.5</c:v>
                </c:pt>
                <c:pt idx="157">
                  <c:v>32.5</c:v>
                </c:pt>
                <c:pt idx="158">
                  <c:v>32.5</c:v>
                </c:pt>
                <c:pt idx="159">
                  <c:v>32.5</c:v>
                </c:pt>
                <c:pt idx="160">
                  <c:v>32.5</c:v>
                </c:pt>
                <c:pt idx="161">
                  <c:v>32.5</c:v>
                </c:pt>
                <c:pt idx="162">
                  <c:v>32.5</c:v>
                </c:pt>
                <c:pt idx="163">
                  <c:v>32.5</c:v>
                </c:pt>
                <c:pt idx="164">
                  <c:v>32.5</c:v>
                </c:pt>
                <c:pt idx="165">
                  <c:v>32.5</c:v>
                </c:pt>
                <c:pt idx="166">
                  <c:v>32.5</c:v>
                </c:pt>
                <c:pt idx="167">
                  <c:v>32.5</c:v>
                </c:pt>
                <c:pt idx="168">
                  <c:v>32.5</c:v>
                </c:pt>
                <c:pt idx="169">
                  <c:v>32.5</c:v>
                </c:pt>
                <c:pt idx="170">
                  <c:v>32.5</c:v>
                </c:pt>
                <c:pt idx="171">
                  <c:v>32.5</c:v>
                </c:pt>
                <c:pt idx="172">
                  <c:v>32.5</c:v>
                </c:pt>
                <c:pt idx="173">
                  <c:v>32.5</c:v>
                </c:pt>
                <c:pt idx="174">
                  <c:v>32.5</c:v>
                </c:pt>
                <c:pt idx="175">
                  <c:v>32.5</c:v>
                </c:pt>
                <c:pt idx="176">
                  <c:v>32.5</c:v>
                </c:pt>
                <c:pt idx="177">
                  <c:v>32.5</c:v>
                </c:pt>
                <c:pt idx="178">
                  <c:v>32.5</c:v>
                </c:pt>
                <c:pt idx="179">
                  <c:v>32.5</c:v>
                </c:pt>
                <c:pt idx="180">
                  <c:v>32.5</c:v>
                </c:pt>
                <c:pt idx="181">
                  <c:v>32.5</c:v>
                </c:pt>
                <c:pt idx="182">
                  <c:v>32.5</c:v>
                </c:pt>
                <c:pt idx="183">
                  <c:v>32.5</c:v>
                </c:pt>
                <c:pt idx="184">
                  <c:v>32.5</c:v>
                </c:pt>
                <c:pt idx="185">
                  <c:v>32.5</c:v>
                </c:pt>
                <c:pt idx="186">
                  <c:v>32.5</c:v>
                </c:pt>
                <c:pt idx="187">
                  <c:v>32.5</c:v>
                </c:pt>
                <c:pt idx="188">
                  <c:v>32.5</c:v>
                </c:pt>
                <c:pt idx="189">
                  <c:v>32.5</c:v>
                </c:pt>
                <c:pt idx="190">
                  <c:v>32.5</c:v>
                </c:pt>
                <c:pt idx="191">
                  <c:v>32.5</c:v>
                </c:pt>
                <c:pt idx="192">
                  <c:v>32.5</c:v>
                </c:pt>
                <c:pt idx="193">
                  <c:v>32.5</c:v>
                </c:pt>
                <c:pt idx="194">
                  <c:v>32.5</c:v>
                </c:pt>
                <c:pt idx="195">
                  <c:v>32.5</c:v>
                </c:pt>
                <c:pt idx="196">
                  <c:v>32.5</c:v>
                </c:pt>
                <c:pt idx="197">
                  <c:v>32.5</c:v>
                </c:pt>
                <c:pt idx="198">
                  <c:v>32.5</c:v>
                </c:pt>
                <c:pt idx="199">
                  <c:v>32.5</c:v>
                </c:pt>
                <c:pt idx="200">
                  <c:v>32.5</c:v>
                </c:pt>
              </c:numCache>
            </c:numRef>
          </c:val>
          <c:smooth val="0"/>
          <c:extLst>
            <c:ext xmlns:c16="http://schemas.microsoft.com/office/drawing/2014/chart" uri="{C3380CC4-5D6E-409C-BE32-E72D297353CC}">
              <c16:uniqueId val="{00000002-602A-4B5F-8B17-05C2CC5BF2E0}"/>
            </c:ext>
          </c:extLst>
        </c:ser>
        <c:ser>
          <c:idx val="4"/>
          <c:order val="4"/>
          <c:spPr>
            <a:ln w="28575" cap="rnd">
              <a:solidFill>
                <a:schemeClr val="accent5"/>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zad3!$G$15:$G$215</c:f>
              <c:numCache>
                <c:formatCode>General</c:formatCode>
                <c:ptCount val="201"/>
                <c:pt idx="0">
                  <c:v>29</c:v>
                </c:pt>
                <c:pt idx="1">
                  <c:v>29</c:v>
                </c:pt>
                <c:pt idx="2">
                  <c:v>29</c:v>
                </c:pt>
                <c:pt idx="3">
                  <c:v>29</c:v>
                </c:pt>
                <c:pt idx="4">
                  <c:v>29</c:v>
                </c:pt>
                <c:pt idx="5">
                  <c:v>29</c:v>
                </c:pt>
                <c:pt idx="6">
                  <c:v>29</c:v>
                </c:pt>
                <c:pt idx="7">
                  <c:v>29</c:v>
                </c:pt>
                <c:pt idx="8">
                  <c:v>29</c:v>
                </c:pt>
                <c:pt idx="9">
                  <c:v>29</c:v>
                </c:pt>
                <c:pt idx="10">
                  <c:v>29</c:v>
                </c:pt>
                <c:pt idx="11">
                  <c:v>29</c:v>
                </c:pt>
                <c:pt idx="12">
                  <c:v>29</c:v>
                </c:pt>
                <c:pt idx="13">
                  <c:v>29</c:v>
                </c:pt>
                <c:pt idx="14">
                  <c:v>29</c:v>
                </c:pt>
                <c:pt idx="15">
                  <c:v>29</c:v>
                </c:pt>
                <c:pt idx="16">
                  <c:v>29</c:v>
                </c:pt>
                <c:pt idx="17">
                  <c:v>29</c:v>
                </c:pt>
                <c:pt idx="18">
                  <c:v>29</c:v>
                </c:pt>
                <c:pt idx="19">
                  <c:v>29</c:v>
                </c:pt>
                <c:pt idx="20">
                  <c:v>29</c:v>
                </c:pt>
                <c:pt idx="21">
                  <c:v>29</c:v>
                </c:pt>
                <c:pt idx="22">
                  <c:v>29</c:v>
                </c:pt>
                <c:pt idx="23">
                  <c:v>29</c:v>
                </c:pt>
                <c:pt idx="24">
                  <c:v>29</c:v>
                </c:pt>
                <c:pt idx="25">
                  <c:v>29</c:v>
                </c:pt>
                <c:pt idx="26">
                  <c:v>29</c:v>
                </c:pt>
                <c:pt idx="27">
                  <c:v>29</c:v>
                </c:pt>
                <c:pt idx="28">
                  <c:v>29</c:v>
                </c:pt>
                <c:pt idx="29">
                  <c:v>29</c:v>
                </c:pt>
                <c:pt idx="30">
                  <c:v>29</c:v>
                </c:pt>
                <c:pt idx="31">
                  <c:v>29</c:v>
                </c:pt>
                <c:pt idx="32">
                  <c:v>29</c:v>
                </c:pt>
                <c:pt idx="33">
                  <c:v>29</c:v>
                </c:pt>
                <c:pt idx="34">
                  <c:v>29</c:v>
                </c:pt>
                <c:pt idx="35">
                  <c:v>29</c:v>
                </c:pt>
                <c:pt idx="36">
                  <c:v>29</c:v>
                </c:pt>
                <c:pt idx="37">
                  <c:v>29</c:v>
                </c:pt>
                <c:pt idx="38">
                  <c:v>29</c:v>
                </c:pt>
                <c:pt idx="39">
                  <c:v>29</c:v>
                </c:pt>
                <c:pt idx="40">
                  <c:v>29</c:v>
                </c:pt>
                <c:pt idx="41">
                  <c:v>29</c:v>
                </c:pt>
                <c:pt idx="42">
                  <c:v>29</c:v>
                </c:pt>
                <c:pt idx="43">
                  <c:v>29</c:v>
                </c:pt>
                <c:pt idx="44">
                  <c:v>29</c:v>
                </c:pt>
                <c:pt idx="45">
                  <c:v>29</c:v>
                </c:pt>
                <c:pt idx="46">
                  <c:v>29</c:v>
                </c:pt>
                <c:pt idx="47">
                  <c:v>29</c:v>
                </c:pt>
                <c:pt idx="48">
                  <c:v>29</c:v>
                </c:pt>
                <c:pt idx="49">
                  <c:v>29</c:v>
                </c:pt>
                <c:pt idx="50">
                  <c:v>29</c:v>
                </c:pt>
                <c:pt idx="51">
                  <c:v>29</c:v>
                </c:pt>
                <c:pt idx="52">
                  <c:v>29</c:v>
                </c:pt>
                <c:pt idx="53">
                  <c:v>29</c:v>
                </c:pt>
                <c:pt idx="54">
                  <c:v>29</c:v>
                </c:pt>
                <c:pt idx="55">
                  <c:v>29</c:v>
                </c:pt>
                <c:pt idx="56">
                  <c:v>29</c:v>
                </c:pt>
                <c:pt idx="57">
                  <c:v>29</c:v>
                </c:pt>
                <c:pt idx="58">
                  <c:v>29</c:v>
                </c:pt>
                <c:pt idx="59">
                  <c:v>29</c:v>
                </c:pt>
                <c:pt idx="60">
                  <c:v>29</c:v>
                </c:pt>
                <c:pt idx="61">
                  <c:v>29</c:v>
                </c:pt>
                <c:pt idx="62">
                  <c:v>29</c:v>
                </c:pt>
                <c:pt idx="63">
                  <c:v>29</c:v>
                </c:pt>
                <c:pt idx="64">
                  <c:v>29</c:v>
                </c:pt>
                <c:pt idx="65">
                  <c:v>29</c:v>
                </c:pt>
                <c:pt idx="66">
                  <c:v>29</c:v>
                </c:pt>
                <c:pt idx="67">
                  <c:v>29</c:v>
                </c:pt>
                <c:pt idx="68">
                  <c:v>29</c:v>
                </c:pt>
                <c:pt idx="69">
                  <c:v>29</c:v>
                </c:pt>
                <c:pt idx="70">
                  <c:v>29</c:v>
                </c:pt>
                <c:pt idx="71">
                  <c:v>29</c:v>
                </c:pt>
                <c:pt idx="72">
                  <c:v>29</c:v>
                </c:pt>
                <c:pt idx="73">
                  <c:v>29</c:v>
                </c:pt>
                <c:pt idx="74">
                  <c:v>29</c:v>
                </c:pt>
                <c:pt idx="75">
                  <c:v>29</c:v>
                </c:pt>
                <c:pt idx="76">
                  <c:v>29</c:v>
                </c:pt>
                <c:pt idx="77">
                  <c:v>29</c:v>
                </c:pt>
                <c:pt idx="78">
                  <c:v>29</c:v>
                </c:pt>
                <c:pt idx="79">
                  <c:v>29</c:v>
                </c:pt>
                <c:pt idx="80">
                  <c:v>29</c:v>
                </c:pt>
                <c:pt idx="81">
                  <c:v>29</c:v>
                </c:pt>
                <c:pt idx="82">
                  <c:v>29</c:v>
                </c:pt>
                <c:pt idx="83">
                  <c:v>29</c:v>
                </c:pt>
                <c:pt idx="84">
                  <c:v>29</c:v>
                </c:pt>
                <c:pt idx="85">
                  <c:v>29</c:v>
                </c:pt>
                <c:pt idx="86">
                  <c:v>29</c:v>
                </c:pt>
                <c:pt idx="87">
                  <c:v>29</c:v>
                </c:pt>
                <c:pt idx="88">
                  <c:v>29</c:v>
                </c:pt>
                <c:pt idx="89">
                  <c:v>29</c:v>
                </c:pt>
                <c:pt idx="90">
                  <c:v>29</c:v>
                </c:pt>
                <c:pt idx="91">
                  <c:v>29</c:v>
                </c:pt>
                <c:pt idx="92">
                  <c:v>29</c:v>
                </c:pt>
                <c:pt idx="93">
                  <c:v>29</c:v>
                </c:pt>
                <c:pt idx="94">
                  <c:v>29</c:v>
                </c:pt>
                <c:pt idx="95">
                  <c:v>29</c:v>
                </c:pt>
                <c:pt idx="96">
                  <c:v>29</c:v>
                </c:pt>
                <c:pt idx="97">
                  <c:v>29</c:v>
                </c:pt>
                <c:pt idx="98">
                  <c:v>29</c:v>
                </c:pt>
                <c:pt idx="99">
                  <c:v>29</c:v>
                </c:pt>
                <c:pt idx="100">
                  <c:v>29</c:v>
                </c:pt>
                <c:pt idx="101">
                  <c:v>28</c:v>
                </c:pt>
                <c:pt idx="102">
                  <c:v>27</c:v>
                </c:pt>
                <c:pt idx="103">
                  <c:v>26</c:v>
                </c:pt>
                <c:pt idx="104">
                  <c:v>25</c:v>
                </c:pt>
                <c:pt idx="105">
                  <c:v>24</c:v>
                </c:pt>
                <c:pt idx="106">
                  <c:v>23</c:v>
                </c:pt>
                <c:pt idx="107">
                  <c:v>22</c:v>
                </c:pt>
                <c:pt idx="108">
                  <c:v>21</c:v>
                </c:pt>
                <c:pt idx="109">
                  <c:v>20</c:v>
                </c:pt>
                <c:pt idx="110">
                  <c:v>19</c:v>
                </c:pt>
                <c:pt idx="111">
                  <c:v>18</c:v>
                </c:pt>
                <c:pt idx="112">
                  <c:v>17</c:v>
                </c:pt>
                <c:pt idx="113">
                  <c:v>16</c:v>
                </c:pt>
                <c:pt idx="114">
                  <c:v>15</c:v>
                </c:pt>
                <c:pt idx="115">
                  <c:v>14</c:v>
                </c:pt>
                <c:pt idx="116">
                  <c:v>13</c:v>
                </c:pt>
                <c:pt idx="117">
                  <c:v>12</c:v>
                </c:pt>
                <c:pt idx="118">
                  <c:v>11</c:v>
                </c:pt>
                <c:pt idx="119">
                  <c:v>10</c:v>
                </c:pt>
                <c:pt idx="120">
                  <c:v>9</c:v>
                </c:pt>
                <c:pt idx="121">
                  <c:v>8</c:v>
                </c:pt>
                <c:pt idx="122">
                  <c:v>7</c:v>
                </c:pt>
                <c:pt idx="123">
                  <c:v>6</c:v>
                </c:pt>
                <c:pt idx="124">
                  <c:v>5</c:v>
                </c:pt>
                <c:pt idx="125">
                  <c:v>4</c:v>
                </c:pt>
                <c:pt idx="126">
                  <c:v>3</c:v>
                </c:pt>
                <c:pt idx="127">
                  <c:v>2</c:v>
                </c:pt>
                <c:pt idx="128">
                  <c:v>1</c:v>
                </c:pt>
                <c:pt idx="129">
                  <c:v>0</c:v>
                </c:pt>
                <c:pt idx="130">
                  <c:v>-1</c:v>
                </c:pt>
                <c:pt idx="131">
                  <c:v>-2</c:v>
                </c:pt>
                <c:pt idx="132">
                  <c:v>-3</c:v>
                </c:pt>
                <c:pt idx="133">
                  <c:v>-4</c:v>
                </c:pt>
                <c:pt idx="134">
                  <c:v>-5</c:v>
                </c:pt>
                <c:pt idx="135">
                  <c:v>-6</c:v>
                </c:pt>
                <c:pt idx="136">
                  <c:v>-7</c:v>
                </c:pt>
                <c:pt idx="137">
                  <c:v>-8</c:v>
                </c:pt>
                <c:pt idx="138">
                  <c:v>-9</c:v>
                </c:pt>
                <c:pt idx="139">
                  <c:v>-10</c:v>
                </c:pt>
                <c:pt idx="140">
                  <c:v>-11</c:v>
                </c:pt>
                <c:pt idx="141">
                  <c:v>-12</c:v>
                </c:pt>
                <c:pt idx="142">
                  <c:v>-13</c:v>
                </c:pt>
                <c:pt idx="143">
                  <c:v>-14</c:v>
                </c:pt>
                <c:pt idx="144">
                  <c:v>-15</c:v>
                </c:pt>
                <c:pt idx="145">
                  <c:v>-16</c:v>
                </c:pt>
                <c:pt idx="146">
                  <c:v>-17</c:v>
                </c:pt>
                <c:pt idx="147">
                  <c:v>-18</c:v>
                </c:pt>
                <c:pt idx="148">
                  <c:v>-19</c:v>
                </c:pt>
                <c:pt idx="149">
                  <c:v>-20</c:v>
                </c:pt>
                <c:pt idx="150">
                  <c:v>-21</c:v>
                </c:pt>
                <c:pt idx="151">
                  <c:v>-22</c:v>
                </c:pt>
                <c:pt idx="152">
                  <c:v>-23</c:v>
                </c:pt>
                <c:pt idx="153">
                  <c:v>-24</c:v>
                </c:pt>
                <c:pt idx="154">
                  <c:v>-25</c:v>
                </c:pt>
                <c:pt idx="155">
                  <c:v>-26</c:v>
                </c:pt>
                <c:pt idx="156">
                  <c:v>-27</c:v>
                </c:pt>
                <c:pt idx="157">
                  <c:v>-28</c:v>
                </c:pt>
                <c:pt idx="158">
                  <c:v>-29</c:v>
                </c:pt>
                <c:pt idx="159">
                  <c:v>-30</c:v>
                </c:pt>
                <c:pt idx="160">
                  <c:v>-31</c:v>
                </c:pt>
                <c:pt idx="161">
                  <c:v>-32</c:v>
                </c:pt>
                <c:pt idx="162">
                  <c:v>-33</c:v>
                </c:pt>
                <c:pt idx="163">
                  <c:v>-34</c:v>
                </c:pt>
                <c:pt idx="164">
                  <c:v>-35</c:v>
                </c:pt>
                <c:pt idx="165">
                  <c:v>-36</c:v>
                </c:pt>
                <c:pt idx="166">
                  <c:v>-37</c:v>
                </c:pt>
                <c:pt idx="167">
                  <c:v>-38</c:v>
                </c:pt>
                <c:pt idx="168">
                  <c:v>-39</c:v>
                </c:pt>
                <c:pt idx="169">
                  <c:v>-40</c:v>
                </c:pt>
                <c:pt idx="170">
                  <c:v>-41</c:v>
                </c:pt>
                <c:pt idx="171">
                  <c:v>-42</c:v>
                </c:pt>
                <c:pt idx="172">
                  <c:v>-43</c:v>
                </c:pt>
                <c:pt idx="173">
                  <c:v>-44</c:v>
                </c:pt>
                <c:pt idx="174">
                  <c:v>-45</c:v>
                </c:pt>
                <c:pt idx="175">
                  <c:v>-46</c:v>
                </c:pt>
                <c:pt idx="176">
                  <c:v>-47</c:v>
                </c:pt>
                <c:pt idx="177">
                  <c:v>-48</c:v>
                </c:pt>
                <c:pt idx="178">
                  <c:v>-49</c:v>
                </c:pt>
                <c:pt idx="179">
                  <c:v>-50</c:v>
                </c:pt>
                <c:pt idx="180">
                  <c:v>-51</c:v>
                </c:pt>
                <c:pt idx="181">
                  <c:v>-52</c:v>
                </c:pt>
                <c:pt idx="182">
                  <c:v>-53</c:v>
                </c:pt>
                <c:pt idx="183">
                  <c:v>-54</c:v>
                </c:pt>
                <c:pt idx="184">
                  <c:v>-55</c:v>
                </c:pt>
                <c:pt idx="185">
                  <c:v>-56</c:v>
                </c:pt>
                <c:pt idx="186">
                  <c:v>-57</c:v>
                </c:pt>
                <c:pt idx="187">
                  <c:v>-58</c:v>
                </c:pt>
                <c:pt idx="188">
                  <c:v>-59</c:v>
                </c:pt>
                <c:pt idx="189">
                  <c:v>-60</c:v>
                </c:pt>
                <c:pt idx="190">
                  <c:v>-61</c:v>
                </c:pt>
                <c:pt idx="191">
                  <c:v>-62</c:v>
                </c:pt>
                <c:pt idx="192">
                  <c:v>-63</c:v>
                </c:pt>
                <c:pt idx="193">
                  <c:v>-64</c:v>
                </c:pt>
                <c:pt idx="194">
                  <c:v>-65</c:v>
                </c:pt>
                <c:pt idx="195">
                  <c:v>-66</c:v>
                </c:pt>
                <c:pt idx="196">
                  <c:v>-67</c:v>
                </c:pt>
                <c:pt idx="197">
                  <c:v>-68</c:v>
                </c:pt>
                <c:pt idx="198">
                  <c:v>-69</c:v>
                </c:pt>
                <c:pt idx="199">
                  <c:v>-70</c:v>
                </c:pt>
                <c:pt idx="200">
                  <c:v>-71</c:v>
                </c:pt>
              </c:numCache>
            </c:numRef>
          </c:val>
          <c:smooth val="0"/>
          <c:extLst>
            <c:ext xmlns:c16="http://schemas.microsoft.com/office/drawing/2014/chart" uri="{C3380CC4-5D6E-409C-BE32-E72D297353CC}">
              <c16:uniqueId val="{00000004-602A-4B5F-8B17-05C2CC5BF2E0}"/>
            </c:ext>
          </c:extLst>
        </c:ser>
        <c:ser>
          <c:idx val="6"/>
          <c:order val="6"/>
          <c:spPr>
            <a:ln w="28575" cap="rnd">
              <a:solidFill>
                <a:schemeClr val="accent1">
                  <a:lumMod val="60000"/>
                </a:schemeClr>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zad3!$I$15:$I$215</c:f>
              <c:numCache>
                <c:formatCode>General</c:formatCode>
                <c:ptCount val="201"/>
                <c:pt idx="0">
                  <c:v>81.5</c:v>
                </c:pt>
                <c:pt idx="1">
                  <c:v>80.5</c:v>
                </c:pt>
                <c:pt idx="2">
                  <c:v>79.5</c:v>
                </c:pt>
                <c:pt idx="3">
                  <c:v>78.5</c:v>
                </c:pt>
                <c:pt idx="4">
                  <c:v>77.5</c:v>
                </c:pt>
                <c:pt idx="5">
                  <c:v>76.5</c:v>
                </c:pt>
                <c:pt idx="6">
                  <c:v>75.5</c:v>
                </c:pt>
                <c:pt idx="7">
                  <c:v>74.5</c:v>
                </c:pt>
                <c:pt idx="8">
                  <c:v>73.5</c:v>
                </c:pt>
                <c:pt idx="9">
                  <c:v>72.5</c:v>
                </c:pt>
                <c:pt idx="10">
                  <c:v>71.5</c:v>
                </c:pt>
                <c:pt idx="11">
                  <c:v>70.5</c:v>
                </c:pt>
                <c:pt idx="12">
                  <c:v>69.5</c:v>
                </c:pt>
                <c:pt idx="13">
                  <c:v>68.5</c:v>
                </c:pt>
                <c:pt idx="14">
                  <c:v>67.5</c:v>
                </c:pt>
                <c:pt idx="15">
                  <c:v>66.5</c:v>
                </c:pt>
                <c:pt idx="16">
                  <c:v>65.5</c:v>
                </c:pt>
                <c:pt idx="17">
                  <c:v>64.5</c:v>
                </c:pt>
                <c:pt idx="18">
                  <c:v>63.5</c:v>
                </c:pt>
                <c:pt idx="19">
                  <c:v>62.5</c:v>
                </c:pt>
                <c:pt idx="20">
                  <c:v>61.5</c:v>
                </c:pt>
                <c:pt idx="21">
                  <c:v>60.5</c:v>
                </c:pt>
                <c:pt idx="22">
                  <c:v>59.5</c:v>
                </c:pt>
                <c:pt idx="23">
                  <c:v>58.5</c:v>
                </c:pt>
                <c:pt idx="24">
                  <c:v>57.5</c:v>
                </c:pt>
                <c:pt idx="25">
                  <c:v>56.5</c:v>
                </c:pt>
                <c:pt idx="26">
                  <c:v>55.5</c:v>
                </c:pt>
                <c:pt idx="27">
                  <c:v>54.5</c:v>
                </c:pt>
                <c:pt idx="28">
                  <c:v>53.5</c:v>
                </c:pt>
                <c:pt idx="29">
                  <c:v>52.5</c:v>
                </c:pt>
                <c:pt idx="30">
                  <c:v>51.5</c:v>
                </c:pt>
                <c:pt idx="31">
                  <c:v>50.5</c:v>
                </c:pt>
                <c:pt idx="32">
                  <c:v>49.5</c:v>
                </c:pt>
                <c:pt idx="33">
                  <c:v>48.5</c:v>
                </c:pt>
                <c:pt idx="34">
                  <c:v>47.5</c:v>
                </c:pt>
                <c:pt idx="35">
                  <c:v>46.5</c:v>
                </c:pt>
                <c:pt idx="36">
                  <c:v>45.5</c:v>
                </c:pt>
                <c:pt idx="37">
                  <c:v>44.5</c:v>
                </c:pt>
                <c:pt idx="38">
                  <c:v>43.5</c:v>
                </c:pt>
                <c:pt idx="39">
                  <c:v>42.5</c:v>
                </c:pt>
                <c:pt idx="40">
                  <c:v>41.5</c:v>
                </c:pt>
                <c:pt idx="41">
                  <c:v>40.5</c:v>
                </c:pt>
                <c:pt idx="42">
                  <c:v>39.5</c:v>
                </c:pt>
                <c:pt idx="43">
                  <c:v>38.5</c:v>
                </c:pt>
                <c:pt idx="44">
                  <c:v>37.5</c:v>
                </c:pt>
                <c:pt idx="45">
                  <c:v>36.5</c:v>
                </c:pt>
                <c:pt idx="46">
                  <c:v>35.5</c:v>
                </c:pt>
                <c:pt idx="47">
                  <c:v>34.5</c:v>
                </c:pt>
                <c:pt idx="48">
                  <c:v>33.5</c:v>
                </c:pt>
                <c:pt idx="49">
                  <c:v>32.5</c:v>
                </c:pt>
                <c:pt idx="50">
                  <c:v>31.5</c:v>
                </c:pt>
                <c:pt idx="51">
                  <c:v>30.5</c:v>
                </c:pt>
                <c:pt idx="52">
                  <c:v>29.5</c:v>
                </c:pt>
                <c:pt idx="53">
                  <c:v>28.5</c:v>
                </c:pt>
                <c:pt idx="54">
                  <c:v>27.5</c:v>
                </c:pt>
                <c:pt idx="55">
                  <c:v>26.5</c:v>
                </c:pt>
                <c:pt idx="56">
                  <c:v>25.5</c:v>
                </c:pt>
                <c:pt idx="57">
                  <c:v>24.5</c:v>
                </c:pt>
                <c:pt idx="58">
                  <c:v>23.5</c:v>
                </c:pt>
                <c:pt idx="59">
                  <c:v>22.5</c:v>
                </c:pt>
                <c:pt idx="60">
                  <c:v>21.5</c:v>
                </c:pt>
                <c:pt idx="61">
                  <c:v>20.5</c:v>
                </c:pt>
                <c:pt idx="62">
                  <c:v>19.5</c:v>
                </c:pt>
                <c:pt idx="63">
                  <c:v>18.5</c:v>
                </c:pt>
                <c:pt idx="64">
                  <c:v>17.5</c:v>
                </c:pt>
                <c:pt idx="65">
                  <c:v>16.5</c:v>
                </c:pt>
                <c:pt idx="66">
                  <c:v>15.5</c:v>
                </c:pt>
                <c:pt idx="67">
                  <c:v>14.5</c:v>
                </c:pt>
                <c:pt idx="68">
                  <c:v>13.5</c:v>
                </c:pt>
                <c:pt idx="69">
                  <c:v>12.5</c:v>
                </c:pt>
                <c:pt idx="70">
                  <c:v>11.5</c:v>
                </c:pt>
                <c:pt idx="71">
                  <c:v>10.5</c:v>
                </c:pt>
                <c:pt idx="72">
                  <c:v>9.5</c:v>
                </c:pt>
                <c:pt idx="73">
                  <c:v>8.5</c:v>
                </c:pt>
                <c:pt idx="74">
                  <c:v>7.5</c:v>
                </c:pt>
                <c:pt idx="75">
                  <c:v>6.5</c:v>
                </c:pt>
                <c:pt idx="76">
                  <c:v>5.5</c:v>
                </c:pt>
                <c:pt idx="77">
                  <c:v>4.5</c:v>
                </c:pt>
                <c:pt idx="78">
                  <c:v>3.5</c:v>
                </c:pt>
                <c:pt idx="79">
                  <c:v>2.5</c:v>
                </c:pt>
                <c:pt idx="80">
                  <c:v>1.5</c:v>
                </c:pt>
                <c:pt idx="81">
                  <c:v>0.5</c:v>
                </c:pt>
                <c:pt idx="82">
                  <c:v>-0.5</c:v>
                </c:pt>
                <c:pt idx="83">
                  <c:v>-1.5</c:v>
                </c:pt>
                <c:pt idx="84">
                  <c:v>-2.5</c:v>
                </c:pt>
                <c:pt idx="85">
                  <c:v>-3.5</c:v>
                </c:pt>
                <c:pt idx="86">
                  <c:v>-4.5</c:v>
                </c:pt>
                <c:pt idx="87">
                  <c:v>-5.5</c:v>
                </c:pt>
                <c:pt idx="88">
                  <c:v>-6.5</c:v>
                </c:pt>
                <c:pt idx="89">
                  <c:v>-7.5</c:v>
                </c:pt>
                <c:pt idx="90">
                  <c:v>-8.5</c:v>
                </c:pt>
                <c:pt idx="91">
                  <c:v>-9.5</c:v>
                </c:pt>
                <c:pt idx="92">
                  <c:v>-10.5</c:v>
                </c:pt>
                <c:pt idx="93">
                  <c:v>-11.5</c:v>
                </c:pt>
                <c:pt idx="94">
                  <c:v>-12.5</c:v>
                </c:pt>
                <c:pt idx="95">
                  <c:v>-13.5</c:v>
                </c:pt>
                <c:pt idx="96">
                  <c:v>-14.5</c:v>
                </c:pt>
                <c:pt idx="97">
                  <c:v>-15.5</c:v>
                </c:pt>
                <c:pt idx="98">
                  <c:v>-16.5</c:v>
                </c:pt>
                <c:pt idx="99">
                  <c:v>-17.5</c:v>
                </c:pt>
                <c:pt idx="100">
                  <c:v>-18.5</c:v>
                </c:pt>
                <c:pt idx="101">
                  <c:v>-18.5</c:v>
                </c:pt>
                <c:pt idx="102">
                  <c:v>-18.5</c:v>
                </c:pt>
                <c:pt idx="103">
                  <c:v>-18.5</c:v>
                </c:pt>
                <c:pt idx="104">
                  <c:v>-18.5</c:v>
                </c:pt>
                <c:pt idx="105">
                  <c:v>-18.5</c:v>
                </c:pt>
                <c:pt idx="106">
                  <c:v>-18.5</c:v>
                </c:pt>
                <c:pt idx="107">
                  <c:v>-18.5</c:v>
                </c:pt>
                <c:pt idx="108">
                  <c:v>-18.5</c:v>
                </c:pt>
                <c:pt idx="109">
                  <c:v>-18.5</c:v>
                </c:pt>
                <c:pt idx="110">
                  <c:v>-18.5</c:v>
                </c:pt>
                <c:pt idx="111">
                  <c:v>-18.5</c:v>
                </c:pt>
                <c:pt idx="112">
                  <c:v>-18.5</c:v>
                </c:pt>
                <c:pt idx="113">
                  <c:v>-18.5</c:v>
                </c:pt>
                <c:pt idx="114">
                  <c:v>-18.5</c:v>
                </c:pt>
                <c:pt idx="115">
                  <c:v>-18.5</c:v>
                </c:pt>
                <c:pt idx="116">
                  <c:v>-18.5</c:v>
                </c:pt>
                <c:pt idx="117">
                  <c:v>-18.5</c:v>
                </c:pt>
                <c:pt idx="118">
                  <c:v>-18.5</c:v>
                </c:pt>
                <c:pt idx="119">
                  <c:v>-18.5</c:v>
                </c:pt>
                <c:pt idx="120">
                  <c:v>-18.5</c:v>
                </c:pt>
                <c:pt idx="121">
                  <c:v>-18.5</c:v>
                </c:pt>
                <c:pt idx="122">
                  <c:v>-18.5</c:v>
                </c:pt>
                <c:pt idx="123">
                  <c:v>-18.5</c:v>
                </c:pt>
                <c:pt idx="124">
                  <c:v>-18.5</c:v>
                </c:pt>
                <c:pt idx="125">
                  <c:v>-18.5</c:v>
                </c:pt>
                <c:pt idx="126">
                  <c:v>-18.5</c:v>
                </c:pt>
                <c:pt idx="127">
                  <c:v>-18.5</c:v>
                </c:pt>
                <c:pt idx="128">
                  <c:v>-18.5</c:v>
                </c:pt>
                <c:pt idx="129">
                  <c:v>-18.5</c:v>
                </c:pt>
                <c:pt idx="130">
                  <c:v>-18.5</c:v>
                </c:pt>
                <c:pt idx="131">
                  <c:v>-18.5</c:v>
                </c:pt>
                <c:pt idx="132">
                  <c:v>-18.5</c:v>
                </c:pt>
                <c:pt idx="133">
                  <c:v>-18.5</c:v>
                </c:pt>
                <c:pt idx="134">
                  <c:v>-18.5</c:v>
                </c:pt>
                <c:pt idx="135">
                  <c:v>-18.5</c:v>
                </c:pt>
                <c:pt idx="136">
                  <c:v>-18.5</c:v>
                </c:pt>
                <c:pt idx="137">
                  <c:v>-18.5</c:v>
                </c:pt>
                <c:pt idx="138">
                  <c:v>-18.5</c:v>
                </c:pt>
                <c:pt idx="139">
                  <c:v>-18.5</c:v>
                </c:pt>
                <c:pt idx="140">
                  <c:v>-18.5</c:v>
                </c:pt>
                <c:pt idx="141">
                  <c:v>-18.5</c:v>
                </c:pt>
                <c:pt idx="142">
                  <c:v>-18.5</c:v>
                </c:pt>
                <c:pt idx="143">
                  <c:v>-18.5</c:v>
                </c:pt>
                <c:pt idx="144">
                  <c:v>-18.5</c:v>
                </c:pt>
                <c:pt idx="145">
                  <c:v>-18.5</c:v>
                </c:pt>
                <c:pt idx="146">
                  <c:v>-18.5</c:v>
                </c:pt>
                <c:pt idx="147">
                  <c:v>-18.5</c:v>
                </c:pt>
                <c:pt idx="148">
                  <c:v>-18.5</c:v>
                </c:pt>
                <c:pt idx="149">
                  <c:v>-18.5</c:v>
                </c:pt>
                <c:pt idx="150">
                  <c:v>-18.5</c:v>
                </c:pt>
                <c:pt idx="151">
                  <c:v>-18.5</c:v>
                </c:pt>
                <c:pt idx="152">
                  <c:v>-18.5</c:v>
                </c:pt>
                <c:pt idx="153">
                  <c:v>-18.5</c:v>
                </c:pt>
                <c:pt idx="154">
                  <c:v>-18.5</c:v>
                </c:pt>
                <c:pt idx="155">
                  <c:v>-18.5</c:v>
                </c:pt>
                <c:pt idx="156">
                  <c:v>-18.5</c:v>
                </c:pt>
                <c:pt idx="157">
                  <c:v>-18.5</c:v>
                </c:pt>
                <c:pt idx="158">
                  <c:v>-18.5</c:v>
                </c:pt>
                <c:pt idx="159">
                  <c:v>-18.5</c:v>
                </c:pt>
                <c:pt idx="160">
                  <c:v>-18.5</c:v>
                </c:pt>
                <c:pt idx="161">
                  <c:v>-18.5</c:v>
                </c:pt>
                <c:pt idx="162">
                  <c:v>-18.5</c:v>
                </c:pt>
                <c:pt idx="163">
                  <c:v>-18.5</c:v>
                </c:pt>
                <c:pt idx="164">
                  <c:v>-18.5</c:v>
                </c:pt>
                <c:pt idx="165">
                  <c:v>-18.5</c:v>
                </c:pt>
                <c:pt idx="166">
                  <c:v>-18.5</c:v>
                </c:pt>
                <c:pt idx="167">
                  <c:v>-18.5</c:v>
                </c:pt>
                <c:pt idx="168">
                  <c:v>-18.5</c:v>
                </c:pt>
                <c:pt idx="169">
                  <c:v>-18.5</c:v>
                </c:pt>
                <c:pt idx="170">
                  <c:v>-18.5</c:v>
                </c:pt>
                <c:pt idx="171">
                  <c:v>-18.5</c:v>
                </c:pt>
                <c:pt idx="172">
                  <c:v>-18.5</c:v>
                </c:pt>
                <c:pt idx="173">
                  <c:v>-18.5</c:v>
                </c:pt>
                <c:pt idx="174">
                  <c:v>-18.5</c:v>
                </c:pt>
                <c:pt idx="175">
                  <c:v>-18.5</c:v>
                </c:pt>
                <c:pt idx="176">
                  <c:v>-18.5</c:v>
                </c:pt>
                <c:pt idx="177">
                  <c:v>-18.5</c:v>
                </c:pt>
                <c:pt idx="178">
                  <c:v>-18.5</c:v>
                </c:pt>
                <c:pt idx="179">
                  <c:v>-18.5</c:v>
                </c:pt>
                <c:pt idx="180">
                  <c:v>-18.5</c:v>
                </c:pt>
                <c:pt idx="181">
                  <c:v>-18.5</c:v>
                </c:pt>
                <c:pt idx="182">
                  <c:v>-18.5</c:v>
                </c:pt>
                <c:pt idx="183">
                  <c:v>-18.5</c:v>
                </c:pt>
                <c:pt idx="184">
                  <c:v>-18.5</c:v>
                </c:pt>
                <c:pt idx="185">
                  <c:v>-18.5</c:v>
                </c:pt>
                <c:pt idx="186">
                  <c:v>-18.5</c:v>
                </c:pt>
                <c:pt idx="187">
                  <c:v>-18.5</c:v>
                </c:pt>
                <c:pt idx="188">
                  <c:v>-18.5</c:v>
                </c:pt>
                <c:pt idx="189">
                  <c:v>-18.5</c:v>
                </c:pt>
                <c:pt idx="190">
                  <c:v>-18.5</c:v>
                </c:pt>
                <c:pt idx="191">
                  <c:v>-18.5</c:v>
                </c:pt>
                <c:pt idx="192">
                  <c:v>-18.5</c:v>
                </c:pt>
                <c:pt idx="193">
                  <c:v>-18.5</c:v>
                </c:pt>
                <c:pt idx="194">
                  <c:v>-18.5</c:v>
                </c:pt>
                <c:pt idx="195">
                  <c:v>-18.5</c:v>
                </c:pt>
                <c:pt idx="196">
                  <c:v>-18.5</c:v>
                </c:pt>
                <c:pt idx="197">
                  <c:v>-18.5</c:v>
                </c:pt>
                <c:pt idx="198">
                  <c:v>-18.5</c:v>
                </c:pt>
                <c:pt idx="199">
                  <c:v>-18.5</c:v>
                </c:pt>
                <c:pt idx="200">
                  <c:v>-18.5</c:v>
                </c:pt>
              </c:numCache>
            </c:numRef>
          </c:val>
          <c:smooth val="0"/>
          <c:extLst>
            <c:ext xmlns:c16="http://schemas.microsoft.com/office/drawing/2014/chart" uri="{C3380CC4-5D6E-409C-BE32-E72D297353CC}">
              <c16:uniqueId val="{00000006-602A-4B5F-8B17-05C2CC5BF2E0}"/>
            </c:ext>
          </c:extLst>
        </c:ser>
        <c:ser>
          <c:idx val="9"/>
          <c:order val="9"/>
          <c:spPr>
            <a:ln w="28575" cap="rnd">
              <a:solidFill>
                <a:schemeClr val="accent4">
                  <a:lumMod val="60000"/>
                </a:schemeClr>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zad3!$L$15:$L$215</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numCache>
            </c:numRef>
          </c:val>
          <c:smooth val="0"/>
          <c:extLst>
            <c:ext xmlns:c16="http://schemas.microsoft.com/office/drawing/2014/chart" uri="{C3380CC4-5D6E-409C-BE32-E72D297353CC}">
              <c16:uniqueId val="{00000009-602A-4B5F-8B17-05C2CC5BF2E0}"/>
            </c:ext>
          </c:extLst>
        </c:ser>
        <c:dLbls>
          <c:showLegendKey val="0"/>
          <c:showVal val="0"/>
          <c:showCatName val="0"/>
          <c:showSerName val="0"/>
          <c:showPercent val="0"/>
          <c:showBubbleSize val="0"/>
        </c:dLbls>
        <c:smooth val="0"/>
        <c:axId val="374293784"/>
        <c:axId val="374294112"/>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cat>
                  <c:numRef>
                    <c:extLst>
                      <c:ex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c:ext uri="{02D57815-91ED-43cb-92C2-25804820EDAC}">
                        <c15:formulaRef>
                          <c15:sqref>zad3!$D$15:$D$215</c15:sqref>
                        </c15:formulaRef>
                      </c:ext>
                    </c:extLst>
                    <c:numCache>
                      <c:formatCode>General</c:formatCode>
                      <c:ptCount val="201"/>
                    </c:numCache>
                  </c:numRef>
                </c:val>
                <c:smooth val="0"/>
                <c:extLst>
                  <c:ext xmlns:c16="http://schemas.microsoft.com/office/drawing/2014/chart" uri="{C3380CC4-5D6E-409C-BE32-E72D297353CC}">
                    <c16:uniqueId val="{00000001-602A-4B5F-8B17-05C2CC5BF2E0}"/>
                  </c:ext>
                </c:extLst>
              </c15:ser>
            </c15:filteredLineSeries>
            <c15:filteredLineSeries>
              <c15:ser>
                <c:idx val="3"/>
                <c:order val="3"/>
                <c:spPr>
                  <a:ln w="28575" cap="rnd">
                    <a:solidFill>
                      <a:schemeClr val="accent4"/>
                    </a:solidFill>
                    <a:round/>
                  </a:ln>
                  <a:effectLst/>
                </c:spPr>
                <c:marker>
                  <c:symbol val="none"/>
                </c:marker>
                <c:cat>
                  <c:numRef>
                    <c:extLst>
                      <c:ext xmlns:c15="http://schemas.microsoft.com/office/drawing/2012/char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c:ext xmlns:c15="http://schemas.microsoft.com/office/drawing/2012/chart" uri="{02D57815-91ED-43cb-92C2-25804820EDAC}">
                        <c15:formulaRef>
                          <c15:sqref>zad3!$F$15:$F$215</c15:sqref>
                        </c15:formulaRef>
                      </c:ext>
                    </c:extLst>
                    <c:numCache>
                      <c:formatCode>General</c:formatCode>
                      <c:ptCount val="201"/>
                    </c:numCache>
                  </c:numRef>
                </c:val>
                <c:smooth val="0"/>
                <c:extLst>
                  <c:ext xmlns:c16="http://schemas.microsoft.com/office/drawing/2014/chart" uri="{C3380CC4-5D6E-409C-BE32-E72D297353CC}">
                    <c16:uniqueId val="{00000003-602A-4B5F-8B17-05C2CC5BF2E0}"/>
                  </c:ext>
                </c:extLst>
              </c15:ser>
            </c15:filteredLineSeries>
            <c15:filteredLineSeries>
              <c15:ser>
                <c:idx val="5"/>
                <c:order val="5"/>
                <c:spPr>
                  <a:ln w="28575" cap="rnd">
                    <a:solidFill>
                      <a:schemeClr val="accent6"/>
                    </a:solidFill>
                    <a:round/>
                  </a:ln>
                  <a:effectLst/>
                </c:spPr>
                <c:marker>
                  <c:symbol val="none"/>
                </c:marker>
                <c:cat>
                  <c:numRef>
                    <c:extLst>
                      <c:ext xmlns:c15="http://schemas.microsoft.com/office/drawing/2012/char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c:ext xmlns:c15="http://schemas.microsoft.com/office/drawing/2012/chart" uri="{02D57815-91ED-43cb-92C2-25804820EDAC}">
                        <c15:formulaRef>
                          <c15:sqref>zad3!$H$15:$H$215</c15:sqref>
                        </c15:formulaRef>
                      </c:ext>
                    </c:extLst>
                    <c:numCache>
                      <c:formatCode>General</c:formatCode>
                      <c:ptCount val="201"/>
                    </c:numCache>
                  </c:numRef>
                </c:val>
                <c:smooth val="0"/>
                <c:extLst>
                  <c:ext xmlns:c16="http://schemas.microsoft.com/office/drawing/2014/chart" uri="{C3380CC4-5D6E-409C-BE32-E72D297353CC}">
                    <c16:uniqueId val="{00000005-602A-4B5F-8B17-05C2CC5BF2E0}"/>
                  </c:ext>
                </c:extLst>
              </c15:ser>
            </c15:filteredLineSeries>
            <c15:filteredLineSeries>
              <c15:ser>
                <c:idx val="7"/>
                <c:order val="7"/>
                <c:spPr>
                  <a:ln w="28575" cap="rnd">
                    <a:solidFill>
                      <a:schemeClr val="accent2">
                        <a:lumMod val="60000"/>
                      </a:schemeClr>
                    </a:solidFill>
                    <a:round/>
                  </a:ln>
                  <a:effectLst/>
                </c:spPr>
                <c:marker>
                  <c:symbol val="none"/>
                </c:marker>
                <c:cat>
                  <c:numRef>
                    <c:extLst>
                      <c:ext xmlns:c15="http://schemas.microsoft.com/office/drawing/2012/char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c:ext xmlns:c15="http://schemas.microsoft.com/office/drawing/2012/chart" uri="{02D57815-91ED-43cb-92C2-25804820EDAC}">
                        <c15:formulaRef>
                          <c15:sqref>zad3!$J$15:$J$215</c15:sqref>
                        </c15:formulaRef>
                      </c:ext>
                    </c:extLst>
                    <c:numCache>
                      <c:formatCode>General</c:formatCode>
                      <c:ptCount val="201"/>
                    </c:numCache>
                  </c:numRef>
                </c:val>
                <c:smooth val="0"/>
                <c:extLst>
                  <c:ext xmlns:c16="http://schemas.microsoft.com/office/drawing/2014/chart" uri="{C3380CC4-5D6E-409C-BE32-E72D297353CC}">
                    <c16:uniqueId val="{00000007-602A-4B5F-8B17-05C2CC5BF2E0}"/>
                  </c:ext>
                </c:extLst>
              </c15:ser>
            </c15:filteredLineSeries>
            <c15:filteredLineSeries>
              <c15:ser>
                <c:idx val="8"/>
                <c:order val="8"/>
                <c:spPr>
                  <a:ln w="28575" cap="rnd">
                    <a:solidFill>
                      <a:schemeClr val="accent3">
                        <a:lumMod val="60000"/>
                      </a:schemeClr>
                    </a:solidFill>
                    <a:round/>
                  </a:ln>
                  <a:effectLst/>
                </c:spPr>
                <c:marker>
                  <c:symbol val="none"/>
                </c:marker>
                <c:cat>
                  <c:numRef>
                    <c:extLst>
                      <c:ext xmlns:c15="http://schemas.microsoft.com/office/drawing/2012/char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c:ext xmlns:c15="http://schemas.microsoft.com/office/drawing/2012/chart" uri="{02D57815-91ED-43cb-92C2-25804820EDAC}">
                        <c15:formulaRef>
                          <c15:sqref>zad3!$K$15:$K$215</c15:sqref>
                        </c15:formulaRef>
                      </c:ext>
                    </c:extLst>
                    <c:numCache>
                      <c:formatCode>General</c:formatCode>
                      <c:ptCount val="201"/>
                    </c:numCache>
                  </c:numRef>
                </c:val>
                <c:smooth val="0"/>
                <c:extLst>
                  <c:ext xmlns:c16="http://schemas.microsoft.com/office/drawing/2014/chart" uri="{C3380CC4-5D6E-409C-BE32-E72D297353CC}">
                    <c16:uniqueId val="{00000008-602A-4B5F-8B17-05C2CC5BF2E0}"/>
                  </c:ext>
                </c:extLst>
              </c15:ser>
            </c15:filteredLineSeries>
          </c:ext>
        </c:extLst>
      </c:lineChart>
      <c:catAx>
        <c:axId val="374293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4294112"/>
        <c:crosses val="autoZero"/>
        <c:auto val="1"/>
        <c:lblAlgn val="ctr"/>
        <c:lblOffset val="100"/>
        <c:noMultiLvlLbl val="0"/>
      </c:catAx>
      <c:valAx>
        <c:axId val="374294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74293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447675</xdr:colOff>
      <xdr:row>12</xdr:row>
      <xdr:rowOff>104775</xdr:rowOff>
    </xdr:to>
    <xdr:pic>
      <xdr:nvPicPr>
        <xdr:cNvPr id="2" name="Obraz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rcRect/>
        <a:stretch>
          <a:fillRect/>
        </a:stretch>
      </xdr:blipFill>
      <xdr:spPr bwMode="auto">
        <a:xfrm>
          <a:off x="0" y="0"/>
          <a:ext cx="2886075" cy="2047875"/>
        </a:xfrm>
        <a:prstGeom prst="rect">
          <a:avLst/>
        </a:prstGeom>
        <a:noFill/>
        <a:ln w="9525">
          <a:noFill/>
          <a:round/>
          <a:headEnd/>
          <a:tailEnd/>
        </a:ln>
        <a:effectLst/>
      </xdr:spPr>
    </xdr:pic>
    <xdr:clientData/>
  </xdr:twoCellAnchor>
  <xdr:twoCellAnchor editAs="oneCell">
    <xdr:from>
      <xdr:col>5</xdr:col>
      <xdr:colOff>0</xdr:colOff>
      <xdr:row>0</xdr:row>
      <xdr:rowOff>0</xdr:rowOff>
    </xdr:from>
    <xdr:to>
      <xdr:col>9</xdr:col>
      <xdr:colOff>247650</xdr:colOff>
      <xdr:row>12</xdr:row>
      <xdr:rowOff>104775</xdr:rowOff>
    </xdr:to>
    <xdr:pic>
      <xdr:nvPicPr>
        <xdr:cNvPr id="3" name="Obraz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srcRect/>
        <a:stretch>
          <a:fillRect/>
        </a:stretch>
      </xdr:blipFill>
      <xdr:spPr bwMode="auto">
        <a:xfrm>
          <a:off x="3048000" y="0"/>
          <a:ext cx="2686050" cy="2047875"/>
        </a:xfrm>
        <a:prstGeom prst="rect">
          <a:avLst/>
        </a:prstGeom>
        <a:noFill/>
        <a:ln w="9525">
          <a:noFill/>
          <a:round/>
          <a:headEnd/>
          <a:tailEnd/>
        </a:ln>
        <a:effectLst/>
      </xdr:spPr>
    </xdr:pic>
    <xdr:clientData/>
  </xdr:twoCellAnchor>
  <xdr:twoCellAnchor editAs="oneCell">
    <xdr:from>
      <xdr:col>10</xdr:col>
      <xdr:colOff>0</xdr:colOff>
      <xdr:row>0</xdr:row>
      <xdr:rowOff>0</xdr:rowOff>
    </xdr:from>
    <xdr:to>
      <xdr:col>14</xdr:col>
      <xdr:colOff>447675</xdr:colOff>
      <xdr:row>12</xdr:row>
      <xdr:rowOff>133350</xdr:rowOff>
    </xdr:to>
    <xdr:pic>
      <xdr:nvPicPr>
        <xdr:cNvPr id="4" name="Obraz 3">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3" cstate="print"/>
        <a:srcRect/>
        <a:stretch>
          <a:fillRect/>
        </a:stretch>
      </xdr:blipFill>
      <xdr:spPr bwMode="auto">
        <a:xfrm>
          <a:off x="6096000" y="0"/>
          <a:ext cx="2886075" cy="2076450"/>
        </a:xfrm>
        <a:prstGeom prst="rect">
          <a:avLst/>
        </a:prstGeom>
        <a:noFill/>
        <a:ln w="9525">
          <a:noFill/>
          <a:round/>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19050</xdr:colOff>
      <xdr:row>15</xdr:row>
      <xdr:rowOff>104775</xdr:rowOff>
    </xdr:from>
    <xdr:to>
      <xdr:col>19</xdr:col>
      <xdr:colOff>323850</xdr:colOff>
      <xdr:row>32</xdr:row>
      <xdr:rowOff>95250</xdr:rowOff>
    </xdr:to>
    <xdr:graphicFrame macro="">
      <xdr:nvGraphicFramePr>
        <xdr:cNvPr id="2" name="Wykres 1">
          <a:extLst>
            <a:ext uri="{FF2B5EF4-FFF2-40B4-BE49-F238E27FC236}">
              <a16:creationId xmlns:a16="http://schemas.microsoft.com/office/drawing/2014/main" id="{556E19F4-7B0C-41F6-86E6-452FBD5CF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16</xdr:row>
      <xdr:rowOff>19050</xdr:rowOff>
    </xdr:from>
    <xdr:to>
      <xdr:col>19</xdr:col>
      <xdr:colOff>323850</xdr:colOff>
      <xdr:row>33</xdr:row>
      <xdr:rowOff>9525</xdr:rowOff>
    </xdr:to>
    <xdr:graphicFrame macro="">
      <xdr:nvGraphicFramePr>
        <xdr:cNvPr id="3" name="Wykres 2">
          <a:extLst>
            <a:ext uri="{FF2B5EF4-FFF2-40B4-BE49-F238E27FC236}">
              <a16:creationId xmlns:a16="http://schemas.microsoft.com/office/drawing/2014/main" id="{B0CB6631-205D-4A10-82B5-6B03C6C56E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ColWidth="9.140625" defaultRowHeight="12.75" x14ac:dyDescent="0.2"/>
  <cols>
    <col min="1" max="16384" width="9.140625" style="1"/>
  </cols>
  <sheetData>
    <row r="1" spans="1:1" s="8" customFormat="1" ht="21" x14ac:dyDescent="0.35">
      <c r="A1" s="7" t="s">
        <v>6</v>
      </c>
    </row>
    <row r="2" spans="1:1" s="8" customFormat="1" ht="15" x14ac:dyDescent="0.25">
      <c r="A2" s="9" t="s">
        <v>5</v>
      </c>
    </row>
    <row r="3" spans="1:1" s="8" customFormat="1" x14ac:dyDescent="0.2"/>
    <row r="4" spans="1:1" s="8" customFormat="1" ht="15" x14ac:dyDescent="0.25">
      <c r="A4" s="9" t="s">
        <v>8</v>
      </c>
    </row>
    <row r="5" spans="1:1" s="8" customFormat="1" x14ac:dyDescent="0.2"/>
    <row r="6" spans="1:1" s="8" customFormat="1" x14ac:dyDescent="0.2"/>
    <row r="7" spans="1:1" s="8" customFormat="1" x14ac:dyDescent="0.2">
      <c r="A7" s="10" t="s">
        <v>7</v>
      </c>
    </row>
    <row r="8" spans="1:1" s="8"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sqref="A1:J1"/>
    </sheetView>
  </sheetViews>
  <sheetFormatPr defaultRowHeight="12.75" x14ac:dyDescent="0.2"/>
  <sheetData>
    <row r="1" spans="1:10" x14ac:dyDescent="0.2">
      <c r="A1" s="16"/>
      <c r="B1" s="16"/>
      <c r="C1" s="16"/>
      <c r="D1" s="16"/>
      <c r="E1" s="16"/>
      <c r="F1" s="16"/>
      <c r="G1" s="16"/>
      <c r="H1" s="16"/>
      <c r="I1" s="16"/>
      <c r="J1" s="16"/>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opLeftCell="A5" workbookViewId="0">
      <selection activeCell="B6" sqref="B6"/>
    </sheetView>
  </sheetViews>
  <sheetFormatPr defaultRowHeight="15.75" x14ac:dyDescent="0.25"/>
  <cols>
    <col min="1" max="1" width="9.140625" style="2"/>
    <col min="2" max="2" width="137.140625" style="2" customWidth="1"/>
    <col min="3" max="16384" width="9.140625" style="2"/>
  </cols>
  <sheetData>
    <row r="1" spans="1:2" x14ac:dyDescent="0.25">
      <c r="A1" s="5" t="s">
        <v>0</v>
      </c>
      <c r="B1" s="6" t="s">
        <v>1</v>
      </c>
    </row>
    <row r="2" spans="1:2" ht="31.5" x14ac:dyDescent="0.25">
      <c r="A2" s="4">
        <v>1</v>
      </c>
      <c r="B2" s="3" t="s">
        <v>4</v>
      </c>
    </row>
    <row r="3" spans="1:2" ht="47.25" x14ac:dyDescent="0.25">
      <c r="A3" s="4">
        <v>2</v>
      </c>
      <c r="B3" s="3" t="s">
        <v>13</v>
      </c>
    </row>
    <row r="4" spans="1:2" ht="94.5" x14ac:dyDescent="0.25">
      <c r="A4" s="4">
        <v>3</v>
      </c>
      <c r="B4" s="3" t="s">
        <v>10</v>
      </c>
    </row>
    <row r="5" spans="1:2" ht="110.25" x14ac:dyDescent="0.25">
      <c r="A5" s="4">
        <v>4</v>
      </c>
      <c r="B5" s="3" t="s">
        <v>11</v>
      </c>
    </row>
    <row r="6" spans="1:2" ht="126" x14ac:dyDescent="0.25">
      <c r="A6" s="4">
        <v>5</v>
      </c>
      <c r="B6" s="3" t="s">
        <v>2</v>
      </c>
    </row>
    <row r="7" spans="1:2" ht="31.5" x14ac:dyDescent="0.25">
      <c r="A7" s="4">
        <v>6</v>
      </c>
      <c r="B7" s="3" t="s">
        <v>3</v>
      </c>
    </row>
    <row r="8" spans="1:2" ht="94.5" x14ac:dyDescent="0.25">
      <c r="A8" s="4">
        <v>7</v>
      </c>
      <c r="B8" s="3"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J5" sqref="J5"/>
    </sheetView>
  </sheetViews>
  <sheetFormatPr defaultRowHeight="12.75" x14ac:dyDescent="0.2"/>
  <cols>
    <col min="1" max="1" width="11.28515625" customWidth="1"/>
  </cols>
  <sheetData>
    <row r="1" spans="1:8" ht="45.75" thickBot="1" x14ac:dyDescent="0.25">
      <c r="A1" s="11" t="s">
        <v>23</v>
      </c>
      <c r="B1" s="12">
        <v>2425</v>
      </c>
      <c r="C1" s="12">
        <v>2450</v>
      </c>
      <c r="D1" s="12">
        <v>2475</v>
      </c>
      <c r="E1" s="12">
        <v>2500</v>
      </c>
      <c r="F1" s="12">
        <v>2525</v>
      </c>
      <c r="G1" s="12">
        <v>2550</v>
      </c>
      <c r="H1" s="12">
        <v>2575</v>
      </c>
    </row>
    <row r="2" spans="1:8" ht="26.25" thickBot="1" x14ac:dyDescent="0.25">
      <c r="A2" s="13" t="s">
        <v>24</v>
      </c>
      <c r="B2" s="14">
        <v>87.5</v>
      </c>
      <c r="C2" s="14">
        <v>65.5</v>
      </c>
      <c r="D2" s="14">
        <v>45.5</v>
      </c>
      <c r="E2" s="14">
        <v>29</v>
      </c>
      <c r="F2" s="14">
        <v>17</v>
      </c>
      <c r="G2" s="14">
        <v>10</v>
      </c>
      <c r="H2" s="14">
        <v>7</v>
      </c>
    </row>
    <row r="3" spans="1:8" ht="39" thickBot="1" x14ac:dyDescent="0.25">
      <c r="A3" s="13" t="s">
        <v>25</v>
      </c>
      <c r="B3" s="14">
        <v>2</v>
      </c>
      <c r="C3" s="14">
        <v>5</v>
      </c>
      <c r="D3" s="14">
        <v>10</v>
      </c>
      <c r="E3" s="14">
        <v>18.5</v>
      </c>
      <c r="F3" s="14">
        <v>32.5</v>
      </c>
      <c r="G3" s="14">
        <v>49.5</v>
      </c>
      <c r="H3" s="14">
        <v>71.5</v>
      </c>
    </row>
    <row r="4" spans="1:8" x14ac:dyDescent="0.2">
      <c r="B4">
        <f>B2-B3</f>
        <v>85.5</v>
      </c>
      <c r="C4">
        <f t="shared" ref="C4:H4" si="0">C2-C3</f>
        <v>60.5</v>
      </c>
      <c r="D4">
        <f t="shared" si="0"/>
        <v>35.5</v>
      </c>
      <c r="E4">
        <f t="shared" si="0"/>
        <v>10.5</v>
      </c>
      <c r="F4">
        <f t="shared" si="0"/>
        <v>-15.5</v>
      </c>
      <c r="G4">
        <f t="shared" si="0"/>
        <v>-39.5</v>
      </c>
      <c r="H4">
        <f t="shared" si="0"/>
        <v>-64.5</v>
      </c>
    </row>
    <row r="5" spans="1:8" x14ac:dyDescent="0.2">
      <c r="B5">
        <f>2510.5-B1</f>
        <v>85.5</v>
      </c>
      <c r="C5">
        <f t="shared" ref="C5:H5" si="1">2510.5-C1</f>
        <v>60.5</v>
      </c>
      <c r="D5">
        <f t="shared" si="1"/>
        <v>35.5</v>
      </c>
      <c r="E5">
        <f t="shared" si="1"/>
        <v>10.5</v>
      </c>
      <c r="F5">
        <f t="shared" si="1"/>
        <v>-14.5</v>
      </c>
      <c r="G5">
        <f t="shared" si="1"/>
        <v>-39.5</v>
      </c>
      <c r="H5">
        <f t="shared" si="1"/>
        <v>-64.5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M17"/>
  <sheetViews>
    <sheetView tabSelected="1" topLeftCell="G1" zoomScale="190" zoomScaleNormal="190" workbookViewId="0">
      <selection activeCell="M18" sqref="M18"/>
    </sheetView>
  </sheetViews>
  <sheetFormatPr defaultRowHeight="12.75" x14ac:dyDescent="0.2"/>
  <sheetData>
    <row r="14" spans="2:13" x14ac:dyDescent="0.2">
      <c r="B14" t="s">
        <v>47</v>
      </c>
      <c r="D14" t="s">
        <v>49</v>
      </c>
      <c r="G14" t="s">
        <v>51</v>
      </c>
      <c r="K14" t="s">
        <v>51</v>
      </c>
      <c r="M14" t="s">
        <v>53</v>
      </c>
    </row>
    <row r="15" spans="2:13" x14ac:dyDescent="0.2">
      <c r="B15" t="s">
        <v>48</v>
      </c>
      <c r="D15" t="s">
        <v>50</v>
      </c>
      <c r="G15" t="s">
        <v>50</v>
      </c>
      <c r="K15" t="s">
        <v>50</v>
      </c>
      <c r="M15" t="s">
        <v>54</v>
      </c>
    </row>
    <row r="16" spans="2:13" x14ac:dyDescent="0.2">
      <c r="D16" t="s">
        <v>51</v>
      </c>
      <c r="K16" t="s">
        <v>52</v>
      </c>
      <c r="M16" t="s">
        <v>49</v>
      </c>
    </row>
    <row r="17" spans="13:13" x14ac:dyDescent="0.2">
      <c r="M17" t="s">
        <v>51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B3" sqref="B3"/>
    </sheetView>
  </sheetViews>
  <sheetFormatPr defaultRowHeight="12.75" x14ac:dyDescent="0.2"/>
  <sheetData>
    <row r="2" spans="1:2" x14ac:dyDescent="0.2">
      <c r="A2" t="s">
        <v>14</v>
      </c>
      <c r="B2" t="s">
        <v>12</v>
      </c>
    </row>
    <row r="3" spans="1:2" x14ac:dyDescent="0.2">
      <c r="A3" t="s">
        <v>15</v>
      </c>
      <c r="B3"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15"/>
  <sheetViews>
    <sheetView topLeftCell="A10" workbookViewId="0">
      <selection activeCell="E15" sqref="E15"/>
    </sheetView>
  </sheetViews>
  <sheetFormatPr defaultRowHeight="12.75" x14ac:dyDescent="0.2"/>
  <cols>
    <col min="3" max="3" width="9.7109375" bestFit="1" customWidth="1"/>
  </cols>
  <sheetData>
    <row r="2" spans="1:14" x14ac:dyDescent="0.2">
      <c r="B2" t="s">
        <v>17</v>
      </c>
    </row>
    <row r="3" spans="1:14" x14ac:dyDescent="0.2">
      <c r="B3" t="s">
        <v>18</v>
      </c>
    </row>
    <row r="4" spans="1:14" x14ac:dyDescent="0.2">
      <c r="A4" t="s">
        <v>14</v>
      </c>
    </row>
    <row r="5" spans="1:14" x14ac:dyDescent="0.2">
      <c r="A5" t="s">
        <v>20</v>
      </c>
      <c r="B5">
        <v>2510.5</v>
      </c>
    </row>
    <row r="6" spans="1:14" x14ac:dyDescent="0.2">
      <c r="A6" t="s">
        <v>19</v>
      </c>
      <c r="B6">
        <v>2425</v>
      </c>
    </row>
    <row r="7" spans="1:14" x14ac:dyDescent="0.2">
      <c r="A7" t="s">
        <v>21</v>
      </c>
      <c r="B7">
        <v>87.5</v>
      </c>
    </row>
    <row r="8" spans="1:14" x14ac:dyDescent="0.2">
      <c r="A8" t="s">
        <v>22</v>
      </c>
      <c r="B8">
        <v>2</v>
      </c>
    </row>
    <row r="10" spans="1:14" x14ac:dyDescent="0.2">
      <c r="A10" t="s">
        <v>26</v>
      </c>
    </row>
    <row r="11" spans="1:14" x14ac:dyDescent="0.2">
      <c r="A11" t="s">
        <v>27</v>
      </c>
    </row>
    <row r="12" spans="1:14" x14ac:dyDescent="0.2">
      <c r="A12" t="s">
        <v>28</v>
      </c>
    </row>
    <row r="14" spans="1:14" x14ac:dyDescent="0.2">
      <c r="B14" t="s">
        <v>20</v>
      </c>
      <c r="C14" t="s">
        <v>29</v>
      </c>
      <c r="E14" t="s">
        <v>30</v>
      </c>
      <c r="G14" t="s">
        <v>31</v>
      </c>
      <c r="I14" t="s">
        <v>32</v>
      </c>
      <c r="L14" t="s">
        <v>33</v>
      </c>
    </row>
    <row r="15" spans="1:14" x14ac:dyDescent="0.2">
      <c r="B15">
        <v>2400</v>
      </c>
      <c r="C15">
        <f>MAX(B15-2525,0)-17</f>
        <v>-17</v>
      </c>
      <c r="E15">
        <f>-MAX(2525-B15,0)+32.5</f>
        <v>-92.5</v>
      </c>
      <c r="G15">
        <f>-MAX(B15-2500,0)+29</f>
        <v>29</v>
      </c>
      <c r="I15">
        <f>MAX(2500-B15,0)-18.5</f>
        <v>81.5</v>
      </c>
      <c r="L15">
        <f>C15+E15+G15+I15</f>
        <v>1</v>
      </c>
      <c r="N15" t="s">
        <v>34</v>
      </c>
    </row>
    <row r="16" spans="1:14" x14ac:dyDescent="0.2">
      <c r="B16">
        <v>2401</v>
      </c>
      <c r="C16">
        <f t="shared" ref="C16:C79" si="0">MAX(B16-2525,0)-17</f>
        <v>-17</v>
      </c>
      <c r="E16">
        <f t="shared" ref="E16:E79" si="1">-MAX(2525-B16,0)+32.5</f>
        <v>-91.5</v>
      </c>
      <c r="G16">
        <f t="shared" ref="G16:G79" si="2">-MAX(B16-2500,0)+29</f>
        <v>29</v>
      </c>
      <c r="I16">
        <f t="shared" ref="I16:I79" si="3">MAX(2500-B16,0)-18.5</f>
        <v>80.5</v>
      </c>
      <c r="L16">
        <f t="shared" ref="L16:L79" si="4">C16+E16+G16+I16</f>
        <v>1</v>
      </c>
    </row>
    <row r="17" spans="2:12" x14ac:dyDescent="0.2">
      <c r="B17">
        <v>2402</v>
      </c>
      <c r="C17">
        <f t="shared" si="0"/>
        <v>-17</v>
      </c>
      <c r="E17">
        <f t="shared" si="1"/>
        <v>-90.5</v>
      </c>
      <c r="G17">
        <f t="shared" si="2"/>
        <v>29</v>
      </c>
      <c r="I17">
        <f t="shared" si="3"/>
        <v>79.5</v>
      </c>
      <c r="L17">
        <f t="shared" si="4"/>
        <v>1</v>
      </c>
    </row>
    <row r="18" spans="2:12" x14ac:dyDescent="0.2">
      <c r="B18">
        <v>2403</v>
      </c>
      <c r="C18">
        <f t="shared" si="0"/>
        <v>-17</v>
      </c>
      <c r="E18">
        <f t="shared" si="1"/>
        <v>-89.5</v>
      </c>
      <c r="G18">
        <f t="shared" si="2"/>
        <v>29</v>
      </c>
      <c r="I18">
        <f t="shared" si="3"/>
        <v>78.5</v>
      </c>
      <c r="L18">
        <f t="shared" si="4"/>
        <v>1</v>
      </c>
    </row>
    <row r="19" spans="2:12" x14ac:dyDescent="0.2">
      <c r="B19">
        <v>2404</v>
      </c>
      <c r="C19">
        <f t="shared" si="0"/>
        <v>-17</v>
      </c>
      <c r="E19">
        <f t="shared" si="1"/>
        <v>-88.5</v>
      </c>
      <c r="G19">
        <f t="shared" si="2"/>
        <v>29</v>
      </c>
      <c r="I19">
        <f t="shared" si="3"/>
        <v>77.5</v>
      </c>
      <c r="L19">
        <f t="shared" si="4"/>
        <v>1</v>
      </c>
    </row>
    <row r="20" spans="2:12" x14ac:dyDescent="0.2">
      <c r="B20">
        <v>2405</v>
      </c>
      <c r="C20">
        <f t="shared" si="0"/>
        <v>-17</v>
      </c>
      <c r="E20">
        <f t="shared" si="1"/>
        <v>-87.5</v>
      </c>
      <c r="G20">
        <f t="shared" si="2"/>
        <v>29</v>
      </c>
      <c r="I20">
        <f t="shared" si="3"/>
        <v>76.5</v>
      </c>
      <c r="L20">
        <f t="shared" si="4"/>
        <v>1</v>
      </c>
    </row>
    <row r="21" spans="2:12" x14ac:dyDescent="0.2">
      <c r="B21">
        <v>2406</v>
      </c>
      <c r="C21">
        <f t="shared" si="0"/>
        <v>-17</v>
      </c>
      <c r="E21">
        <f t="shared" si="1"/>
        <v>-86.5</v>
      </c>
      <c r="G21">
        <f t="shared" si="2"/>
        <v>29</v>
      </c>
      <c r="I21">
        <f t="shared" si="3"/>
        <v>75.5</v>
      </c>
      <c r="L21">
        <f t="shared" si="4"/>
        <v>1</v>
      </c>
    </row>
    <row r="22" spans="2:12" x14ac:dyDescent="0.2">
      <c r="B22">
        <v>2407</v>
      </c>
      <c r="C22">
        <f t="shared" si="0"/>
        <v>-17</v>
      </c>
      <c r="E22">
        <f t="shared" si="1"/>
        <v>-85.5</v>
      </c>
      <c r="G22">
        <f t="shared" si="2"/>
        <v>29</v>
      </c>
      <c r="I22">
        <f t="shared" si="3"/>
        <v>74.5</v>
      </c>
      <c r="L22">
        <f t="shared" si="4"/>
        <v>1</v>
      </c>
    </row>
    <row r="23" spans="2:12" x14ac:dyDescent="0.2">
      <c r="B23">
        <v>2408</v>
      </c>
      <c r="C23">
        <f t="shared" si="0"/>
        <v>-17</v>
      </c>
      <c r="E23">
        <f t="shared" si="1"/>
        <v>-84.5</v>
      </c>
      <c r="G23">
        <f t="shared" si="2"/>
        <v>29</v>
      </c>
      <c r="I23">
        <f t="shared" si="3"/>
        <v>73.5</v>
      </c>
      <c r="L23">
        <f t="shared" si="4"/>
        <v>1</v>
      </c>
    </row>
    <row r="24" spans="2:12" x14ac:dyDescent="0.2">
      <c r="B24">
        <v>2409</v>
      </c>
      <c r="C24">
        <f t="shared" si="0"/>
        <v>-17</v>
      </c>
      <c r="E24">
        <f t="shared" si="1"/>
        <v>-83.5</v>
      </c>
      <c r="G24">
        <f t="shared" si="2"/>
        <v>29</v>
      </c>
      <c r="I24">
        <f t="shared" si="3"/>
        <v>72.5</v>
      </c>
      <c r="L24">
        <f t="shared" si="4"/>
        <v>1</v>
      </c>
    </row>
    <row r="25" spans="2:12" x14ac:dyDescent="0.2">
      <c r="B25">
        <v>2410</v>
      </c>
      <c r="C25">
        <f t="shared" si="0"/>
        <v>-17</v>
      </c>
      <c r="E25">
        <f t="shared" si="1"/>
        <v>-82.5</v>
      </c>
      <c r="G25">
        <f t="shared" si="2"/>
        <v>29</v>
      </c>
      <c r="I25">
        <f t="shared" si="3"/>
        <v>71.5</v>
      </c>
      <c r="L25">
        <f t="shared" si="4"/>
        <v>1</v>
      </c>
    </row>
    <row r="26" spans="2:12" x14ac:dyDescent="0.2">
      <c r="B26">
        <v>2411</v>
      </c>
      <c r="C26">
        <f t="shared" si="0"/>
        <v>-17</v>
      </c>
      <c r="E26">
        <f t="shared" si="1"/>
        <v>-81.5</v>
      </c>
      <c r="G26">
        <f t="shared" si="2"/>
        <v>29</v>
      </c>
      <c r="I26">
        <f t="shared" si="3"/>
        <v>70.5</v>
      </c>
      <c r="L26">
        <f t="shared" si="4"/>
        <v>1</v>
      </c>
    </row>
    <row r="27" spans="2:12" x14ac:dyDescent="0.2">
      <c r="B27">
        <v>2412</v>
      </c>
      <c r="C27">
        <f t="shared" si="0"/>
        <v>-17</v>
      </c>
      <c r="E27">
        <f t="shared" si="1"/>
        <v>-80.5</v>
      </c>
      <c r="G27">
        <f t="shared" si="2"/>
        <v>29</v>
      </c>
      <c r="I27">
        <f t="shared" si="3"/>
        <v>69.5</v>
      </c>
      <c r="L27">
        <f t="shared" si="4"/>
        <v>1</v>
      </c>
    </row>
    <row r="28" spans="2:12" x14ac:dyDescent="0.2">
      <c r="B28">
        <v>2413</v>
      </c>
      <c r="C28">
        <f t="shared" si="0"/>
        <v>-17</v>
      </c>
      <c r="E28">
        <f t="shared" si="1"/>
        <v>-79.5</v>
      </c>
      <c r="G28">
        <f t="shared" si="2"/>
        <v>29</v>
      </c>
      <c r="I28">
        <f t="shared" si="3"/>
        <v>68.5</v>
      </c>
      <c r="L28">
        <f t="shared" si="4"/>
        <v>1</v>
      </c>
    </row>
    <row r="29" spans="2:12" x14ac:dyDescent="0.2">
      <c r="B29">
        <v>2414</v>
      </c>
      <c r="C29">
        <f t="shared" si="0"/>
        <v>-17</v>
      </c>
      <c r="E29">
        <f t="shared" si="1"/>
        <v>-78.5</v>
      </c>
      <c r="G29">
        <f t="shared" si="2"/>
        <v>29</v>
      </c>
      <c r="I29">
        <f t="shared" si="3"/>
        <v>67.5</v>
      </c>
      <c r="L29">
        <f t="shared" si="4"/>
        <v>1</v>
      </c>
    </row>
    <row r="30" spans="2:12" x14ac:dyDescent="0.2">
      <c r="B30">
        <v>2415</v>
      </c>
      <c r="C30">
        <f t="shared" si="0"/>
        <v>-17</v>
      </c>
      <c r="E30">
        <f t="shared" si="1"/>
        <v>-77.5</v>
      </c>
      <c r="G30">
        <f t="shared" si="2"/>
        <v>29</v>
      </c>
      <c r="I30">
        <f t="shared" si="3"/>
        <v>66.5</v>
      </c>
      <c r="L30">
        <f t="shared" si="4"/>
        <v>1</v>
      </c>
    </row>
    <row r="31" spans="2:12" x14ac:dyDescent="0.2">
      <c r="B31">
        <v>2416</v>
      </c>
      <c r="C31">
        <f t="shared" si="0"/>
        <v>-17</v>
      </c>
      <c r="E31">
        <f t="shared" si="1"/>
        <v>-76.5</v>
      </c>
      <c r="G31">
        <f t="shared" si="2"/>
        <v>29</v>
      </c>
      <c r="I31">
        <f t="shared" si="3"/>
        <v>65.5</v>
      </c>
      <c r="L31">
        <f t="shared" si="4"/>
        <v>1</v>
      </c>
    </row>
    <row r="32" spans="2:12" x14ac:dyDescent="0.2">
      <c r="B32">
        <v>2417</v>
      </c>
      <c r="C32">
        <f t="shared" si="0"/>
        <v>-17</v>
      </c>
      <c r="E32">
        <f t="shared" si="1"/>
        <v>-75.5</v>
      </c>
      <c r="G32">
        <f t="shared" si="2"/>
        <v>29</v>
      </c>
      <c r="I32">
        <f t="shared" si="3"/>
        <v>64.5</v>
      </c>
      <c r="L32">
        <f t="shared" si="4"/>
        <v>1</v>
      </c>
    </row>
    <row r="33" spans="2:12" x14ac:dyDescent="0.2">
      <c r="B33">
        <v>2418</v>
      </c>
      <c r="C33">
        <f t="shared" si="0"/>
        <v>-17</v>
      </c>
      <c r="E33">
        <f t="shared" si="1"/>
        <v>-74.5</v>
      </c>
      <c r="G33">
        <f t="shared" si="2"/>
        <v>29</v>
      </c>
      <c r="I33">
        <f t="shared" si="3"/>
        <v>63.5</v>
      </c>
      <c r="L33">
        <f t="shared" si="4"/>
        <v>1</v>
      </c>
    </row>
    <row r="34" spans="2:12" x14ac:dyDescent="0.2">
      <c r="B34">
        <v>2419</v>
      </c>
      <c r="C34">
        <f t="shared" si="0"/>
        <v>-17</v>
      </c>
      <c r="E34">
        <f t="shared" si="1"/>
        <v>-73.5</v>
      </c>
      <c r="G34">
        <f t="shared" si="2"/>
        <v>29</v>
      </c>
      <c r="I34">
        <f t="shared" si="3"/>
        <v>62.5</v>
      </c>
      <c r="L34">
        <f t="shared" si="4"/>
        <v>1</v>
      </c>
    </row>
    <row r="35" spans="2:12" x14ac:dyDescent="0.2">
      <c r="B35">
        <v>2420</v>
      </c>
      <c r="C35">
        <f t="shared" si="0"/>
        <v>-17</v>
      </c>
      <c r="E35">
        <f t="shared" si="1"/>
        <v>-72.5</v>
      </c>
      <c r="G35">
        <f t="shared" si="2"/>
        <v>29</v>
      </c>
      <c r="I35">
        <f t="shared" si="3"/>
        <v>61.5</v>
      </c>
      <c r="L35">
        <f t="shared" si="4"/>
        <v>1</v>
      </c>
    </row>
    <row r="36" spans="2:12" x14ac:dyDescent="0.2">
      <c r="B36">
        <v>2421</v>
      </c>
      <c r="C36">
        <f t="shared" si="0"/>
        <v>-17</v>
      </c>
      <c r="E36">
        <f t="shared" si="1"/>
        <v>-71.5</v>
      </c>
      <c r="G36">
        <f t="shared" si="2"/>
        <v>29</v>
      </c>
      <c r="I36">
        <f t="shared" si="3"/>
        <v>60.5</v>
      </c>
      <c r="L36">
        <f t="shared" si="4"/>
        <v>1</v>
      </c>
    </row>
    <row r="37" spans="2:12" x14ac:dyDescent="0.2">
      <c r="B37">
        <v>2422</v>
      </c>
      <c r="C37">
        <f t="shared" si="0"/>
        <v>-17</v>
      </c>
      <c r="E37">
        <f t="shared" si="1"/>
        <v>-70.5</v>
      </c>
      <c r="G37">
        <f t="shared" si="2"/>
        <v>29</v>
      </c>
      <c r="I37">
        <f t="shared" si="3"/>
        <v>59.5</v>
      </c>
      <c r="L37">
        <f t="shared" si="4"/>
        <v>1</v>
      </c>
    </row>
    <row r="38" spans="2:12" x14ac:dyDescent="0.2">
      <c r="B38">
        <v>2423</v>
      </c>
      <c r="C38">
        <f t="shared" si="0"/>
        <v>-17</v>
      </c>
      <c r="E38">
        <f t="shared" si="1"/>
        <v>-69.5</v>
      </c>
      <c r="G38">
        <f t="shared" si="2"/>
        <v>29</v>
      </c>
      <c r="I38">
        <f t="shared" si="3"/>
        <v>58.5</v>
      </c>
      <c r="L38">
        <f t="shared" si="4"/>
        <v>1</v>
      </c>
    </row>
    <row r="39" spans="2:12" x14ac:dyDescent="0.2">
      <c r="B39">
        <v>2424</v>
      </c>
      <c r="C39">
        <f t="shared" si="0"/>
        <v>-17</v>
      </c>
      <c r="E39">
        <f t="shared" si="1"/>
        <v>-68.5</v>
      </c>
      <c r="G39">
        <f t="shared" si="2"/>
        <v>29</v>
      </c>
      <c r="I39">
        <f t="shared" si="3"/>
        <v>57.5</v>
      </c>
      <c r="L39">
        <f t="shared" si="4"/>
        <v>1</v>
      </c>
    </row>
    <row r="40" spans="2:12" x14ac:dyDescent="0.2">
      <c r="B40">
        <v>2425</v>
      </c>
      <c r="C40">
        <f t="shared" si="0"/>
        <v>-17</v>
      </c>
      <c r="E40">
        <f t="shared" si="1"/>
        <v>-67.5</v>
      </c>
      <c r="G40">
        <f t="shared" si="2"/>
        <v>29</v>
      </c>
      <c r="I40">
        <f t="shared" si="3"/>
        <v>56.5</v>
      </c>
      <c r="L40">
        <f t="shared" si="4"/>
        <v>1</v>
      </c>
    </row>
    <row r="41" spans="2:12" x14ac:dyDescent="0.2">
      <c r="B41">
        <v>2426</v>
      </c>
      <c r="C41">
        <f t="shared" si="0"/>
        <v>-17</v>
      </c>
      <c r="E41">
        <f t="shared" si="1"/>
        <v>-66.5</v>
      </c>
      <c r="G41">
        <f t="shared" si="2"/>
        <v>29</v>
      </c>
      <c r="I41">
        <f t="shared" si="3"/>
        <v>55.5</v>
      </c>
      <c r="L41">
        <f t="shared" si="4"/>
        <v>1</v>
      </c>
    </row>
    <row r="42" spans="2:12" x14ac:dyDescent="0.2">
      <c r="B42">
        <v>2427</v>
      </c>
      <c r="C42">
        <f t="shared" si="0"/>
        <v>-17</v>
      </c>
      <c r="E42">
        <f t="shared" si="1"/>
        <v>-65.5</v>
      </c>
      <c r="G42">
        <f t="shared" si="2"/>
        <v>29</v>
      </c>
      <c r="I42">
        <f t="shared" si="3"/>
        <v>54.5</v>
      </c>
      <c r="L42">
        <f t="shared" si="4"/>
        <v>1</v>
      </c>
    </row>
    <row r="43" spans="2:12" x14ac:dyDescent="0.2">
      <c r="B43">
        <v>2428</v>
      </c>
      <c r="C43">
        <f t="shared" si="0"/>
        <v>-17</v>
      </c>
      <c r="E43">
        <f t="shared" si="1"/>
        <v>-64.5</v>
      </c>
      <c r="G43">
        <f t="shared" si="2"/>
        <v>29</v>
      </c>
      <c r="I43">
        <f t="shared" si="3"/>
        <v>53.5</v>
      </c>
      <c r="L43">
        <f t="shared" si="4"/>
        <v>1</v>
      </c>
    </row>
    <row r="44" spans="2:12" x14ac:dyDescent="0.2">
      <c r="B44">
        <v>2429</v>
      </c>
      <c r="C44">
        <f t="shared" si="0"/>
        <v>-17</v>
      </c>
      <c r="E44">
        <f t="shared" si="1"/>
        <v>-63.5</v>
      </c>
      <c r="G44">
        <f t="shared" si="2"/>
        <v>29</v>
      </c>
      <c r="I44">
        <f t="shared" si="3"/>
        <v>52.5</v>
      </c>
      <c r="L44">
        <f t="shared" si="4"/>
        <v>1</v>
      </c>
    </row>
    <row r="45" spans="2:12" x14ac:dyDescent="0.2">
      <c r="B45">
        <v>2430</v>
      </c>
      <c r="C45">
        <f t="shared" si="0"/>
        <v>-17</v>
      </c>
      <c r="E45">
        <f t="shared" si="1"/>
        <v>-62.5</v>
      </c>
      <c r="G45">
        <f t="shared" si="2"/>
        <v>29</v>
      </c>
      <c r="I45">
        <f t="shared" si="3"/>
        <v>51.5</v>
      </c>
      <c r="L45">
        <f t="shared" si="4"/>
        <v>1</v>
      </c>
    </row>
    <row r="46" spans="2:12" x14ac:dyDescent="0.2">
      <c r="B46">
        <v>2431</v>
      </c>
      <c r="C46">
        <f t="shared" si="0"/>
        <v>-17</v>
      </c>
      <c r="E46">
        <f t="shared" si="1"/>
        <v>-61.5</v>
      </c>
      <c r="G46">
        <f t="shared" si="2"/>
        <v>29</v>
      </c>
      <c r="I46">
        <f t="shared" si="3"/>
        <v>50.5</v>
      </c>
      <c r="L46">
        <f t="shared" si="4"/>
        <v>1</v>
      </c>
    </row>
    <row r="47" spans="2:12" x14ac:dyDescent="0.2">
      <c r="B47">
        <v>2432</v>
      </c>
      <c r="C47">
        <f t="shared" si="0"/>
        <v>-17</v>
      </c>
      <c r="E47">
        <f t="shared" si="1"/>
        <v>-60.5</v>
      </c>
      <c r="G47">
        <f t="shared" si="2"/>
        <v>29</v>
      </c>
      <c r="I47">
        <f t="shared" si="3"/>
        <v>49.5</v>
      </c>
      <c r="L47">
        <f t="shared" si="4"/>
        <v>1</v>
      </c>
    </row>
    <row r="48" spans="2:12" x14ac:dyDescent="0.2">
      <c r="B48">
        <v>2433</v>
      </c>
      <c r="C48">
        <f t="shared" si="0"/>
        <v>-17</v>
      </c>
      <c r="E48">
        <f t="shared" si="1"/>
        <v>-59.5</v>
      </c>
      <c r="G48">
        <f t="shared" si="2"/>
        <v>29</v>
      </c>
      <c r="I48">
        <f t="shared" si="3"/>
        <v>48.5</v>
      </c>
      <c r="L48">
        <f t="shared" si="4"/>
        <v>1</v>
      </c>
    </row>
    <row r="49" spans="2:12" x14ac:dyDescent="0.2">
      <c r="B49">
        <v>2434</v>
      </c>
      <c r="C49">
        <f t="shared" si="0"/>
        <v>-17</v>
      </c>
      <c r="E49">
        <f t="shared" si="1"/>
        <v>-58.5</v>
      </c>
      <c r="G49">
        <f t="shared" si="2"/>
        <v>29</v>
      </c>
      <c r="I49">
        <f t="shared" si="3"/>
        <v>47.5</v>
      </c>
      <c r="L49">
        <f t="shared" si="4"/>
        <v>1</v>
      </c>
    </row>
    <row r="50" spans="2:12" x14ac:dyDescent="0.2">
      <c r="B50">
        <v>2435</v>
      </c>
      <c r="C50">
        <f t="shared" si="0"/>
        <v>-17</v>
      </c>
      <c r="E50">
        <f t="shared" si="1"/>
        <v>-57.5</v>
      </c>
      <c r="G50">
        <f t="shared" si="2"/>
        <v>29</v>
      </c>
      <c r="I50">
        <f t="shared" si="3"/>
        <v>46.5</v>
      </c>
      <c r="L50">
        <f t="shared" si="4"/>
        <v>1</v>
      </c>
    </row>
    <row r="51" spans="2:12" x14ac:dyDescent="0.2">
      <c r="B51">
        <v>2436</v>
      </c>
      <c r="C51">
        <f t="shared" si="0"/>
        <v>-17</v>
      </c>
      <c r="E51">
        <f t="shared" si="1"/>
        <v>-56.5</v>
      </c>
      <c r="G51">
        <f t="shared" si="2"/>
        <v>29</v>
      </c>
      <c r="I51">
        <f t="shared" si="3"/>
        <v>45.5</v>
      </c>
      <c r="L51">
        <f t="shared" si="4"/>
        <v>1</v>
      </c>
    </row>
    <row r="52" spans="2:12" x14ac:dyDescent="0.2">
      <c r="B52">
        <v>2437</v>
      </c>
      <c r="C52">
        <f t="shared" si="0"/>
        <v>-17</v>
      </c>
      <c r="E52">
        <f t="shared" si="1"/>
        <v>-55.5</v>
      </c>
      <c r="G52">
        <f t="shared" si="2"/>
        <v>29</v>
      </c>
      <c r="I52">
        <f t="shared" si="3"/>
        <v>44.5</v>
      </c>
      <c r="L52">
        <f t="shared" si="4"/>
        <v>1</v>
      </c>
    </row>
    <row r="53" spans="2:12" x14ac:dyDescent="0.2">
      <c r="B53">
        <v>2438</v>
      </c>
      <c r="C53">
        <f t="shared" si="0"/>
        <v>-17</v>
      </c>
      <c r="E53">
        <f t="shared" si="1"/>
        <v>-54.5</v>
      </c>
      <c r="G53">
        <f t="shared" si="2"/>
        <v>29</v>
      </c>
      <c r="I53">
        <f t="shared" si="3"/>
        <v>43.5</v>
      </c>
      <c r="L53">
        <f t="shared" si="4"/>
        <v>1</v>
      </c>
    </row>
    <row r="54" spans="2:12" x14ac:dyDescent="0.2">
      <c r="B54">
        <v>2439</v>
      </c>
      <c r="C54">
        <f t="shared" si="0"/>
        <v>-17</v>
      </c>
      <c r="E54">
        <f t="shared" si="1"/>
        <v>-53.5</v>
      </c>
      <c r="G54">
        <f t="shared" si="2"/>
        <v>29</v>
      </c>
      <c r="I54">
        <f t="shared" si="3"/>
        <v>42.5</v>
      </c>
      <c r="L54">
        <f t="shared" si="4"/>
        <v>1</v>
      </c>
    </row>
    <row r="55" spans="2:12" x14ac:dyDescent="0.2">
      <c r="B55">
        <v>2440</v>
      </c>
      <c r="C55">
        <f t="shared" si="0"/>
        <v>-17</v>
      </c>
      <c r="E55">
        <f t="shared" si="1"/>
        <v>-52.5</v>
      </c>
      <c r="G55">
        <f t="shared" si="2"/>
        <v>29</v>
      </c>
      <c r="I55">
        <f t="shared" si="3"/>
        <v>41.5</v>
      </c>
      <c r="L55">
        <f t="shared" si="4"/>
        <v>1</v>
      </c>
    </row>
    <row r="56" spans="2:12" x14ac:dyDescent="0.2">
      <c r="B56">
        <v>2441</v>
      </c>
      <c r="C56">
        <f t="shared" si="0"/>
        <v>-17</v>
      </c>
      <c r="E56">
        <f t="shared" si="1"/>
        <v>-51.5</v>
      </c>
      <c r="G56">
        <f t="shared" si="2"/>
        <v>29</v>
      </c>
      <c r="I56">
        <f t="shared" si="3"/>
        <v>40.5</v>
      </c>
      <c r="L56">
        <f t="shared" si="4"/>
        <v>1</v>
      </c>
    </row>
    <row r="57" spans="2:12" x14ac:dyDescent="0.2">
      <c r="B57">
        <v>2442</v>
      </c>
      <c r="C57">
        <f t="shared" si="0"/>
        <v>-17</v>
      </c>
      <c r="E57">
        <f t="shared" si="1"/>
        <v>-50.5</v>
      </c>
      <c r="G57">
        <f t="shared" si="2"/>
        <v>29</v>
      </c>
      <c r="I57">
        <f t="shared" si="3"/>
        <v>39.5</v>
      </c>
      <c r="L57">
        <f t="shared" si="4"/>
        <v>1</v>
      </c>
    </row>
    <row r="58" spans="2:12" x14ac:dyDescent="0.2">
      <c r="B58">
        <v>2443</v>
      </c>
      <c r="C58">
        <f t="shared" si="0"/>
        <v>-17</v>
      </c>
      <c r="E58">
        <f t="shared" si="1"/>
        <v>-49.5</v>
      </c>
      <c r="G58">
        <f t="shared" si="2"/>
        <v>29</v>
      </c>
      <c r="I58">
        <f t="shared" si="3"/>
        <v>38.5</v>
      </c>
      <c r="L58">
        <f t="shared" si="4"/>
        <v>1</v>
      </c>
    </row>
    <row r="59" spans="2:12" x14ac:dyDescent="0.2">
      <c r="B59">
        <v>2444</v>
      </c>
      <c r="C59">
        <f t="shared" si="0"/>
        <v>-17</v>
      </c>
      <c r="E59">
        <f t="shared" si="1"/>
        <v>-48.5</v>
      </c>
      <c r="G59">
        <f t="shared" si="2"/>
        <v>29</v>
      </c>
      <c r="I59">
        <f t="shared" si="3"/>
        <v>37.5</v>
      </c>
      <c r="L59">
        <f t="shared" si="4"/>
        <v>1</v>
      </c>
    </row>
    <row r="60" spans="2:12" x14ac:dyDescent="0.2">
      <c r="B60">
        <v>2445</v>
      </c>
      <c r="C60">
        <f t="shared" si="0"/>
        <v>-17</v>
      </c>
      <c r="E60">
        <f t="shared" si="1"/>
        <v>-47.5</v>
      </c>
      <c r="G60">
        <f t="shared" si="2"/>
        <v>29</v>
      </c>
      <c r="I60">
        <f t="shared" si="3"/>
        <v>36.5</v>
      </c>
      <c r="L60">
        <f t="shared" si="4"/>
        <v>1</v>
      </c>
    </row>
    <row r="61" spans="2:12" x14ac:dyDescent="0.2">
      <c r="B61">
        <v>2446</v>
      </c>
      <c r="C61">
        <f t="shared" si="0"/>
        <v>-17</v>
      </c>
      <c r="E61">
        <f t="shared" si="1"/>
        <v>-46.5</v>
      </c>
      <c r="G61">
        <f t="shared" si="2"/>
        <v>29</v>
      </c>
      <c r="I61">
        <f t="shared" si="3"/>
        <v>35.5</v>
      </c>
      <c r="L61">
        <f t="shared" si="4"/>
        <v>1</v>
      </c>
    </row>
    <row r="62" spans="2:12" x14ac:dyDescent="0.2">
      <c r="B62">
        <v>2447</v>
      </c>
      <c r="C62">
        <f t="shared" si="0"/>
        <v>-17</v>
      </c>
      <c r="E62">
        <f t="shared" si="1"/>
        <v>-45.5</v>
      </c>
      <c r="G62">
        <f t="shared" si="2"/>
        <v>29</v>
      </c>
      <c r="I62">
        <f t="shared" si="3"/>
        <v>34.5</v>
      </c>
      <c r="L62">
        <f t="shared" si="4"/>
        <v>1</v>
      </c>
    </row>
    <row r="63" spans="2:12" x14ac:dyDescent="0.2">
      <c r="B63">
        <v>2448</v>
      </c>
      <c r="C63">
        <f t="shared" si="0"/>
        <v>-17</v>
      </c>
      <c r="E63">
        <f t="shared" si="1"/>
        <v>-44.5</v>
      </c>
      <c r="G63">
        <f t="shared" si="2"/>
        <v>29</v>
      </c>
      <c r="I63">
        <f t="shared" si="3"/>
        <v>33.5</v>
      </c>
      <c r="L63">
        <f t="shared" si="4"/>
        <v>1</v>
      </c>
    </row>
    <row r="64" spans="2:12" x14ac:dyDescent="0.2">
      <c r="B64">
        <v>2449</v>
      </c>
      <c r="C64">
        <f t="shared" si="0"/>
        <v>-17</v>
      </c>
      <c r="E64">
        <f t="shared" si="1"/>
        <v>-43.5</v>
      </c>
      <c r="G64">
        <f t="shared" si="2"/>
        <v>29</v>
      </c>
      <c r="I64">
        <f t="shared" si="3"/>
        <v>32.5</v>
      </c>
      <c r="L64">
        <f t="shared" si="4"/>
        <v>1</v>
      </c>
    </row>
    <row r="65" spans="2:12" x14ac:dyDescent="0.2">
      <c r="B65">
        <v>2450</v>
      </c>
      <c r="C65">
        <f t="shared" si="0"/>
        <v>-17</v>
      </c>
      <c r="E65">
        <f t="shared" si="1"/>
        <v>-42.5</v>
      </c>
      <c r="G65">
        <f t="shared" si="2"/>
        <v>29</v>
      </c>
      <c r="I65">
        <f t="shared" si="3"/>
        <v>31.5</v>
      </c>
      <c r="L65">
        <f t="shared" si="4"/>
        <v>1</v>
      </c>
    </row>
    <row r="66" spans="2:12" x14ac:dyDescent="0.2">
      <c r="B66">
        <v>2451</v>
      </c>
      <c r="C66">
        <f t="shared" si="0"/>
        <v>-17</v>
      </c>
      <c r="E66">
        <f t="shared" si="1"/>
        <v>-41.5</v>
      </c>
      <c r="G66">
        <f t="shared" si="2"/>
        <v>29</v>
      </c>
      <c r="I66">
        <f t="shared" si="3"/>
        <v>30.5</v>
      </c>
      <c r="L66">
        <f t="shared" si="4"/>
        <v>1</v>
      </c>
    </row>
    <row r="67" spans="2:12" x14ac:dyDescent="0.2">
      <c r="B67">
        <v>2452</v>
      </c>
      <c r="C67">
        <f t="shared" si="0"/>
        <v>-17</v>
      </c>
      <c r="E67">
        <f t="shared" si="1"/>
        <v>-40.5</v>
      </c>
      <c r="G67">
        <f t="shared" si="2"/>
        <v>29</v>
      </c>
      <c r="I67">
        <f t="shared" si="3"/>
        <v>29.5</v>
      </c>
      <c r="L67">
        <f t="shared" si="4"/>
        <v>1</v>
      </c>
    </row>
    <row r="68" spans="2:12" x14ac:dyDescent="0.2">
      <c r="B68">
        <v>2453</v>
      </c>
      <c r="C68">
        <f t="shared" si="0"/>
        <v>-17</v>
      </c>
      <c r="E68">
        <f t="shared" si="1"/>
        <v>-39.5</v>
      </c>
      <c r="G68">
        <f t="shared" si="2"/>
        <v>29</v>
      </c>
      <c r="I68">
        <f t="shared" si="3"/>
        <v>28.5</v>
      </c>
      <c r="L68">
        <f t="shared" si="4"/>
        <v>1</v>
      </c>
    </row>
    <row r="69" spans="2:12" x14ac:dyDescent="0.2">
      <c r="B69">
        <v>2454</v>
      </c>
      <c r="C69">
        <f t="shared" si="0"/>
        <v>-17</v>
      </c>
      <c r="E69">
        <f t="shared" si="1"/>
        <v>-38.5</v>
      </c>
      <c r="G69">
        <f t="shared" si="2"/>
        <v>29</v>
      </c>
      <c r="I69">
        <f t="shared" si="3"/>
        <v>27.5</v>
      </c>
      <c r="L69">
        <f t="shared" si="4"/>
        <v>1</v>
      </c>
    </row>
    <row r="70" spans="2:12" x14ac:dyDescent="0.2">
      <c r="B70">
        <v>2455</v>
      </c>
      <c r="C70">
        <f t="shared" si="0"/>
        <v>-17</v>
      </c>
      <c r="E70">
        <f t="shared" si="1"/>
        <v>-37.5</v>
      </c>
      <c r="G70">
        <f t="shared" si="2"/>
        <v>29</v>
      </c>
      <c r="I70">
        <f t="shared" si="3"/>
        <v>26.5</v>
      </c>
      <c r="L70">
        <f t="shared" si="4"/>
        <v>1</v>
      </c>
    </row>
    <row r="71" spans="2:12" x14ac:dyDescent="0.2">
      <c r="B71">
        <v>2456</v>
      </c>
      <c r="C71">
        <f t="shared" si="0"/>
        <v>-17</v>
      </c>
      <c r="E71">
        <f t="shared" si="1"/>
        <v>-36.5</v>
      </c>
      <c r="G71">
        <f t="shared" si="2"/>
        <v>29</v>
      </c>
      <c r="I71">
        <f t="shared" si="3"/>
        <v>25.5</v>
      </c>
      <c r="L71">
        <f t="shared" si="4"/>
        <v>1</v>
      </c>
    </row>
    <row r="72" spans="2:12" x14ac:dyDescent="0.2">
      <c r="B72">
        <v>2457</v>
      </c>
      <c r="C72">
        <f t="shared" si="0"/>
        <v>-17</v>
      </c>
      <c r="E72">
        <f t="shared" si="1"/>
        <v>-35.5</v>
      </c>
      <c r="G72">
        <f t="shared" si="2"/>
        <v>29</v>
      </c>
      <c r="I72">
        <f t="shared" si="3"/>
        <v>24.5</v>
      </c>
      <c r="L72">
        <f t="shared" si="4"/>
        <v>1</v>
      </c>
    </row>
    <row r="73" spans="2:12" x14ac:dyDescent="0.2">
      <c r="B73">
        <v>2458</v>
      </c>
      <c r="C73">
        <f t="shared" si="0"/>
        <v>-17</v>
      </c>
      <c r="E73">
        <f t="shared" si="1"/>
        <v>-34.5</v>
      </c>
      <c r="G73">
        <f t="shared" si="2"/>
        <v>29</v>
      </c>
      <c r="I73">
        <f t="shared" si="3"/>
        <v>23.5</v>
      </c>
      <c r="L73">
        <f t="shared" si="4"/>
        <v>1</v>
      </c>
    </row>
    <row r="74" spans="2:12" x14ac:dyDescent="0.2">
      <c r="B74">
        <v>2459</v>
      </c>
      <c r="C74">
        <f t="shared" si="0"/>
        <v>-17</v>
      </c>
      <c r="E74">
        <f t="shared" si="1"/>
        <v>-33.5</v>
      </c>
      <c r="G74">
        <f t="shared" si="2"/>
        <v>29</v>
      </c>
      <c r="I74">
        <f t="shared" si="3"/>
        <v>22.5</v>
      </c>
      <c r="L74">
        <f t="shared" si="4"/>
        <v>1</v>
      </c>
    </row>
    <row r="75" spans="2:12" x14ac:dyDescent="0.2">
      <c r="B75">
        <v>2460</v>
      </c>
      <c r="C75">
        <f t="shared" si="0"/>
        <v>-17</v>
      </c>
      <c r="E75">
        <f t="shared" si="1"/>
        <v>-32.5</v>
      </c>
      <c r="G75">
        <f t="shared" si="2"/>
        <v>29</v>
      </c>
      <c r="I75">
        <f t="shared" si="3"/>
        <v>21.5</v>
      </c>
      <c r="L75">
        <f t="shared" si="4"/>
        <v>1</v>
      </c>
    </row>
    <row r="76" spans="2:12" x14ac:dyDescent="0.2">
      <c r="B76">
        <v>2461</v>
      </c>
      <c r="C76">
        <f t="shared" si="0"/>
        <v>-17</v>
      </c>
      <c r="E76">
        <f t="shared" si="1"/>
        <v>-31.5</v>
      </c>
      <c r="G76">
        <f t="shared" si="2"/>
        <v>29</v>
      </c>
      <c r="I76">
        <f t="shared" si="3"/>
        <v>20.5</v>
      </c>
      <c r="L76">
        <f t="shared" si="4"/>
        <v>1</v>
      </c>
    </row>
    <row r="77" spans="2:12" x14ac:dyDescent="0.2">
      <c r="B77">
        <v>2462</v>
      </c>
      <c r="C77">
        <f t="shared" si="0"/>
        <v>-17</v>
      </c>
      <c r="E77">
        <f t="shared" si="1"/>
        <v>-30.5</v>
      </c>
      <c r="G77">
        <f t="shared" si="2"/>
        <v>29</v>
      </c>
      <c r="I77">
        <f t="shared" si="3"/>
        <v>19.5</v>
      </c>
      <c r="L77">
        <f t="shared" si="4"/>
        <v>1</v>
      </c>
    </row>
    <row r="78" spans="2:12" x14ac:dyDescent="0.2">
      <c r="B78">
        <v>2463</v>
      </c>
      <c r="C78">
        <f t="shared" si="0"/>
        <v>-17</v>
      </c>
      <c r="E78">
        <f t="shared" si="1"/>
        <v>-29.5</v>
      </c>
      <c r="G78">
        <f t="shared" si="2"/>
        <v>29</v>
      </c>
      <c r="I78">
        <f t="shared" si="3"/>
        <v>18.5</v>
      </c>
      <c r="L78">
        <f t="shared" si="4"/>
        <v>1</v>
      </c>
    </row>
    <row r="79" spans="2:12" x14ac:dyDescent="0.2">
      <c r="B79">
        <v>2464</v>
      </c>
      <c r="C79">
        <f t="shared" si="0"/>
        <v>-17</v>
      </c>
      <c r="E79">
        <f t="shared" si="1"/>
        <v>-28.5</v>
      </c>
      <c r="G79">
        <f t="shared" si="2"/>
        <v>29</v>
      </c>
      <c r="I79">
        <f t="shared" si="3"/>
        <v>17.5</v>
      </c>
      <c r="L79">
        <f t="shared" si="4"/>
        <v>1</v>
      </c>
    </row>
    <row r="80" spans="2:12" x14ac:dyDescent="0.2">
      <c r="B80">
        <v>2465</v>
      </c>
      <c r="C80">
        <f t="shared" ref="C80:C143" si="5">MAX(B80-2525,0)-17</f>
        <v>-17</v>
      </c>
      <c r="E80">
        <f t="shared" ref="E80:E143" si="6">-MAX(2525-B80,0)+32.5</f>
        <v>-27.5</v>
      </c>
      <c r="G80">
        <f t="shared" ref="G80:G143" si="7">-MAX(B80-2500,0)+29</f>
        <v>29</v>
      </c>
      <c r="I80">
        <f t="shared" ref="I80:I143" si="8">MAX(2500-B80,0)-18.5</f>
        <v>16.5</v>
      </c>
      <c r="L80">
        <f t="shared" ref="L80:L143" si="9">C80+E80+G80+I80</f>
        <v>1</v>
      </c>
    </row>
    <row r="81" spans="2:12" x14ac:dyDescent="0.2">
      <c r="B81">
        <v>2466</v>
      </c>
      <c r="C81">
        <f t="shared" si="5"/>
        <v>-17</v>
      </c>
      <c r="E81">
        <f t="shared" si="6"/>
        <v>-26.5</v>
      </c>
      <c r="G81">
        <f t="shared" si="7"/>
        <v>29</v>
      </c>
      <c r="I81">
        <f t="shared" si="8"/>
        <v>15.5</v>
      </c>
      <c r="L81">
        <f t="shared" si="9"/>
        <v>1</v>
      </c>
    </row>
    <row r="82" spans="2:12" x14ac:dyDescent="0.2">
      <c r="B82">
        <v>2467</v>
      </c>
      <c r="C82">
        <f t="shared" si="5"/>
        <v>-17</v>
      </c>
      <c r="E82">
        <f t="shared" si="6"/>
        <v>-25.5</v>
      </c>
      <c r="G82">
        <f t="shared" si="7"/>
        <v>29</v>
      </c>
      <c r="I82">
        <f t="shared" si="8"/>
        <v>14.5</v>
      </c>
      <c r="L82">
        <f t="shared" si="9"/>
        <v>1</v>
      </c>
    </row>
    <row r="83" spans="2:12" x14ac:dyDescent="0.2">
      <c r="B83">
        <v>2468</v>
      </c>
      <c r="C83">
        <f t="shared" si="5"/>
        <v>-17</v>
      </c>
      <c r="E83">
        <f t="shared" si="6"/>
        <v>-24.5</v>
      </c>
      <c r="G83">
        <f t="shared" si="7"/>
        <v>29</v>
      </c>
      <c r="I83">
        <f t="shared" si="8"/>
        <v>13.5</v>
      </c>
      <c r="L83">
        <f t="shared" si="9"/>
        <v>1</v>
      </c>
    </row>
    <row r="84" spans="2:12" x14ac:dyDescent="0.2">
      <c r="B84">
        <v>2469</v>
      </c>
      <c r="C84">
        <f t="shared" si="5"/>
        <v>-17</v>
      </c>
      <c r="E84">
        <f t="shared" si="6"/>
        <v>-23.5</v>
      </c>
      <c r="G84">
        <f t="shared" si="7"/>
        <v>29</v>
      </c>
      <c r="I84">
        <f t="shared" si="8"/>
        <v>12.5</v>
      </c>
      <c r="L84">
        <f t="shared" si="9"/>
        <v>1</v>
      </c>
    </row>
    <row r="85" spans="2:12" x14ac:dyDescent="0.2">
      <c r="B85">
        <v>2470</v>
      </c>
      <c r="C85">
        <f t="shared" si="5"/>
        <v>-17</v>
      </c>
      <c r="E85">
        <f t="shared" si="6"/>
        <v>-22.5</v>
      </c>
      <c r="G85">
        <f t="shared" si="7"/>
        <v>29</v>
      </c>
      <c r="I85">
        <f t="shared" si="8"/>
        <v>11.5</v>
      </c>
      <c r="L85">
        <f t="shared" si="9"/>
        <v>1</v>
      </c>
    </row>
    <row r="86" spans="2:12" x14ac:dyDescent="0.2">
      <c r="B86">
        <v>2471</v>
      </c>
      <c r="C86">
        <f t="shared" si="5"/>
        <v>-17</v>
      </c>
      <c r="E86">
        <f t="shared" si="6"/>
        <v>-21.5</v>
      </c>
      <c r="G86">
        <f t="shared" si="7"/>
        <v>29</v>
      </c>
      <c r="I86">
        <f t="shared" si="8"/>
        <v>10.5</v>
      </c>
      <c r="L86">
        <f t="shared" si="9"/>
        <v>1</v>
      </c>
    </row>
    <row r="87" spans="2:12" x14ac:dyDescent="0.2">
      <c r="B87">
        <v>2472</v>
      </c>
      <c r="C87">
        <f t="shared" si="5"/>
        <v>-17</v>
      </c>
      <c r="E87">
        <f t="shared" si="6"/>
        <v>-20.5</v>
      </c>
      <c r="G87">
        <f t="shared" si="7"/>
        <v>29</v>
      </c>
      <c r="I87">
        <f t="shared" si="8"/>
        <v>9.5</v>
      </c>
      <c r="L87">
        <f t="shared" si="9"/>
        <v>1</v>
      </c>
    </row>
    <row r="88" spans="2:12" x14ac:dyDescent="0.2">
      <c r="B88">
        <v>2473</v>
      </c>
      <c r="C88">
        <f t="shared" si="5"/>
        <v>-17</v>
      </c>
      <c r="E88">
        <f t="shared" si="6"/>
        <v>-19.5</v>
      </c>
      <c r="G88">
        <f t="shared" si="7"/>
        <v>29</v>
      </c>
      <c r="I88">
        <f t="shared" si="8"/>
        <v>8.5</v>
      </c>
      <c r="L88">
        <f t="shared" si="9"/>
        <v>1</v>
      </c>
    </row>
    <row r="89" spans="2:12" x14ac:dyDescent="0.2">
      <c r="B89">
        <v>2474</v>
      </c>
      <c r="C89">
        <f t="shared" si="5"/>
        <v>-17</v>
      </c>
      <c r="E89">
        <f t="shared" si="6"/>
        <v>-18.5</v>
      </c>
      <c r="G89">
        <f t="shared" si="7"/>
        <v>29</v>
      </c>
      <c r="I89">
        <f t="shared" si="8"/>
        <v>7.5</v>
      </c>
      <c r="L89">
        <f t="shared" si="9"/>
        <v>1</v>
      </c>
    </row>
    <row r="90" spans="2:12" x14ac:dyDescent="0.2">
      <c r="B90">
        <v>2475</v>
      </c>
      <c r="C90">
        <f t="shared" si="5"/>
        <v>-17</v>
      </c>
      <c r="E90">
        <f t="shared" si="6"/>
        <v>-17.5</v>
      </c>
      <c r="G90">
        <f t="shared" si="7"/>
        <v>29</v>
      </c>
      <c r="I90">
        <f t="shared" si="8"/>
        <v>6.5</v>
      </c>
      <c r="L90">
        <f t="shared" si="9"/>
        <v>1</v>
      </c>
    </row>
    <row r="91" spans="2:12" x14ac:dyDescent="0.2">
      <c r="B91">
        <v>2476</v>
      </c>
      <c r="C91">
        <f t="shared" si="5"/>
        <v>-17</v>
      </c>
      <c r="E91">
        <f t="shared" si="6"/>
        <v>-16.5</v>
      </c>
      <c r="G91">
        <f t="shared" si="7"/>
        <v>29</v>
      </c>
      <c r="I91">
        <f t="shared" si="8"/>
        <v>5.5</v>
      </c>
      <c r="L91">
        <f t="shared" si="9"/>
        <v>1</v>
      </c>
    </row>
    <row r="92" spans="2:12" x14ac:dyDescent="0.2">
      <c r="B92">
        <v>2477</v>
      </c>
      <c r="C92">
        <f t="shared" si="5"/>
        <v>-17</v>
      </c>
      <c r="E92">
        <f t="shared" si="6"/>
        <v>-15.5</v>
      </c>
      <c r="G92">
        <f t="shared" si="7"/>
        <v>29</v>
      </c>
      <c r="I92">
        <f t="shared" si="8"/>
        <v>4.5</v>
      </c>
      <c r="L92">
        <f t="shared" si="9"/>
        <v>1</v>
      </c>
    </row>
    <row r="93" spans="2:12" x14ac:dyDescent="0.2">
      <c r="B93">
        <v>2478</v>
      </c>
      <c r="C93">
        <f t="shared" si="5"/>
        <v>-17</v>
      </c>
      <c r="E93">
        <f t="shared" si="6"/>
        <v>-14.5</v>
      </c>
      <c r="G93">
        <f t="shared" si="7"/>
        <v>29</v>
      </c>
      <c r="I93">
        <f t="shared" si="8"/>
        <v>3.5</v>
      </c>
      <c r="L93">
        <f t="shared" si="9"/>
        <v>1</v>
      </c>
    </row>
    <row r="94" spans="2:12" x14ac:dyDescent="0.2">
      <c r="B94">
        <v>2479</v>
      </c>
      <c r="C94">
        <f t="shared" si="5"/>
        <v>-17</v>
      </c>
      <c r="E94">
        <f t="shared" si="6"/>
        <v>-13.5</v>
      </c>
      <c r="G94">
        <f t="shared" si="7"/>
        <v>29</v>
      </c>
      <c r="I94">
        <f t="shared" si="8"/>
        <v>2.5</v>
      </c>
      <c r="L94">
        <f t="shared" si="9"/>
        <v>1</v>
      </c>
    </row>
    <row r="95" spans="2:12" x14ac:dyDescent="0.2">
      <c r="B95">
        <v>2480</v>
      </c>
      <c r="C95">
        <f t="shared" si="5"/>
        <v>-17</v>
      </c>
      <c r="E95">
        <f t="shared" si="6"/>
        <v>-12.5</v>
      </c>
      <c r="G95">
        <f t="shared" si="7"/>
        <v>29</v>
      </c>
      <c r="I95">
        <f t="shared" si="8"/>
        <v>1.5</v>
      </c>
      <c r="L95">
        <f t="shared" si="9"/>
        <v>1</v>
      </c>
    </row>
    <row r="96" spans="2:12" x14ac:dyDescent="0.2">
      <c r="B96">
        <v>2481</v>
      </c>
      <c r="C96">
        <f t="shared" si="5"/>
        <v>-17</v>
      </c>
      <c r="E96">
        <f t="shared" si="6"/>
        <v>-11.5</v>
      </c>
      <c r="G96">
        <f t="shared" si="7"/>
        <v>29</v>
      </c>
      <c r="I96">
        <f t="shared" si="8"/>
        <v>0.5</v>
      </c>
      <c r="L96">
        <f t="shared" si="9"/>
        <v>1</v>
      </c>
    </row>
    <row r="97" spans="2:12" x14ac:dyDescent="0.2">
      <c r="B97">
        <v>2482</v>
      </c>
      <c r="C97">
        <f t="shared" si="5"/>
        <v>-17</v>
      </c>
      <c r="E97">
        <f t="shared" si="6"/>
        <v>-10.5</v>
      </c>
      <c r="G97">
        <f t="shared" si="7"/>
        <v>29</v>
      </c>
      <c r="I97">
        <f t="shared" si="8"/>
        <v>-0.5</v>
      </c>
      <c r="L97">
        <f t="shared" si="9"/>
        <v>1</v>
      </c>
    </row>
    <row r="98" spans="2:12" x14ac:dyDescent="0.2">
      <c r="B98">
        <v>2483</v>
      </c>
      <c r="C98">
        <f t="shared" si="5"/>
        <v>-17</v>
      </c>
      <c r="E98">
        <f t="shared" si="6"/>
        <v>-9.5</v>
      </c>
      <c r="G98">
        <f t="shared" si="7"/>
        <v>29</v>
      </c>
      <c r="I98">
        <f t="shared" si="8"/>
        <v>-1.5</v>
      </c>
      <c r="L98">
        <f t="shared" si="9"/>
        <v>1</v>
      </c>
    </row>
    <row r="99" spans="2:12" x14ac:dyDescent="0.2">
      <c r="B99">
        <v>2484</v>
      </c>
      <c r="C99">
        <f t="shared" si="5"/>
        <v>-17</v>
      </c>
      <c r="E99">
        <f t="shared" si="6"/>
        <v>-8.5</v>
      </c>
      <c r="G99">
        <f t="shared" si="7"/>
        <v>29</v>
      </c>
      <c r="I99">
        <f t="shared" si="8"/>
        <v>-2.5</v>
      </c>
      <c r="L99">
        <f t="shared" si="9"/>
        <v>1</v>
      </c>
    </row>
    <row r="100" spans="2:12" x14ac:dyDescent="0.2">
      <c r="B100">
        <v>2485</v>
      </c>
      <c r="C100">
        <f t="shared" si="5"/>
        <v>-17</v>
      </c>
      <c r="E100">
        <f t="shared" si="6"/>
        <v>-7.5</v>
      </c>
      <c r="G100">
        <f t="shared" si="7"/>
        <v>29</v>
      </c>
      <c r="I100">
        <f t="shared" si="8"/>
        <v>-3.5</v>
      </c>
      <c r="L100">
        <f t="shared" si="9"/>
        <v>1</v>
      </c>
    </row>
    <row r="101" spans="2:12" x14ac:dyDescent="0.2">
      <c r="B101">
        <v>2486</v>
      </c>
      <c r="C101">
        <f t="shared" si="5"/>
        <v>-17</v>
      </c>
      <c r="E101">
        <f t="shared" si="6"/>
        <v>-6.5</v>
      </c>
      <c r="G101">
        <f t="shared" si="7"/>
        <v>29</v>
      </c>
      <c r="I101">
        <f t="shared" si="8"/>
        <v>-4.5</v>
      </c>
      <c r="L101">
        <f t="shared" si="9"/>
        <v>1</v>
      </c>
    </row>
    <row r="102" spans="2:12" x14ac:dyDescent="0.2">
      <c r="B102">
        <v>2487</v>
      </c>
      <c r="C102">
        <f t="shared" si="5"/>
        <v>-17</v>
      </c>
      <c r="E102">
        <f t="shared" si="6"/>
        <v>-5.5</v>
      </c>
      <c r="G102">
        <f t="shared" si="7"/>
        <v>29</v>
      </c>
      <c r="I102">
        <f t="shared" si="8"/>
        <v>-5.5</v>
      </c>
      <c r="L102">
        <f t="shared" si="9"/>
        <v>1</v>
      </c>
    </row>
    <row r="103" spans="2:12" x14ac:dyDescent="0.2">
      <c r="B103">
        <v>2488</v>
      </c>
      <c r="C103">
        <f t="shared" si="5"/>
        <v>-17</v>
      </c>
      <c r="E103">
        <f t="shared" si="6"/>
        <v>-4.5</v>
      </c>
      <c r="G103">
        <f t="shared" si="7"/>
        <v>29</v>
      </c>
      <c r="I103">
        <f t="shared" si="8"/>
        <v>-6.5</v>
      </c>
      <c r="L103">
        <f t="shared" si="9"/>
        <v>1</v>
      </c>
    </row>
    <row r="104" spans="2:12" x14ac:dyDescent="0.2">
      <c r="B104">
        <v>2489</v>
      </c>
      <c r="C104">
        <f t="shared" si="5"/>
        <v>-17</v>
      </c>
      <c r="E104">
        <f t="shared" si="6"/>
        <v>-3.5</v>
      </c>
      <c r="G104">
        <f t="shared" si="7"/>
        <v>29</v>
      </c>
      <c r="I104">
        <f t="shared" si="8"/>
        <v>-7.5</v>
      </c>
      <c r="L104">
        <f t="shared" si="9"/>
        <v>1</v>
      </c>
    </row>
    <row r="105" spans="2:12" x14ac:dyDescent="0.2">
      <c r="B105">
        <v>2490</v>
      </c>
      <c r="C105">
        <f t="shared" si="5"/>
        <v>-17</v>
      </c>
      <c r="E105">
        <f t="shared" si="6"/>
        <v>-2.5</v>
      </c>
      <c r="G105">
        <f t="shared" si="7"/>
        <v>29</v>
      </c>
      <c r="I105">
        <f t="shared" si="8"/>
        <v>-8.5</v>
      </c>
      <c r="L105">
        <f t="shared" si="9"/>
        <v>1</v>
      </c>
    </row>
    <row r="106" spans="2:12" x14ac:dyDescent="0.2">
      <c r="B106">
        <v>2491</v>
      </c>
      <c r="C106">
        <f t="shared" si="5"/>
        <v>-17</v>
      </c>
      <c r="E106">
        <f t="shared" si="6"/>
        <v>-1.5</v>
      </c>
      <c r="G106">
        <f t="shared" si="7"/>
        <v>29</v>
      </c>
      <c r="I106">
        <f t="shared" si="8"/>
        <v>-9.5</v>
      </c>
      <c r="L106">
        <f t="shared" si="9"/>
        <v>1</v>
      </c>
    </row>
    <row r="107" spans="2:12" x14ac:dyDescent="0.2">
      <c r="B107">
        <v>2492</v>
      </c>
      <c r="C107">
        <f t="shared" si="5"/>
        <v>-17</v>
      </c>
      <c r="E107">
        <f t="shared" si="6"/>
        <v>-0.5</v>
      </c>
      <c r="G107">
        <f t="shared" si="7"/>
        <v>29</v>
      </c>
      <c r="I107">
        <f t="shared" si="8"/>
        <v>-10.5</v>
      </c>
      <c r="L107">
        <f t="shared" si="9"/>
        <v>1</v>
      </c>
    </row>
    <row r="108" spans="2:12" x14ac:dyDescent="0.2">
      <c r="B108">
        <v>2493</v>
      </c>
      <c r="C108">
        <f t="shared" si="5"/>
        <v>-17</v>
      </c>
      <c r="E108">
        <f t="shared" si="6"/>
        <v>0.5</v>
      </c>
      <c r="G108">
        <f t="shared" si="7"/>
        <v>29</v>
      </c>
      <c r="I108">
        <f t="shared" si="8"/>
        <v>-11.5</v>
      </c>
      <c r="L108">
        <f t="shared" si="9"/>
        <v>1</v>
      </c>
    </row>
    <row r="109" spans="2:12" x14ac:dyDescent="0.2">
      <c r="B109">
        <v>2494</v>
      </c>
      <c r="C109">
        <f t="shared" si="5"/>
        <v>-17</v>
      </c>
      <c r="E109">
        <f t="shared" si="6"/>
        <v>1.5</v>
      </c>
      <c r="G109">
        <f t="shared" si="7"/>
        <v>29</v>
      </c>
      <c r="I109">
        <f t="shared" si="8"/>
        <v>-12.5</v>
      </c>
      <c r="L109">
        <f t="shared" si="9"/>
        <v>1</v>
      </c>
    </row>
    <row r="110" spans="2:12" x14ac:dyDescent="0.2">
      <c r="B110">
        <v>2495</v>
      </c>
      <c r="C110">
        <f t="shared" si="5"/>
        <v>-17</v>
      </c>
      <c r="E110">
        <f t="shared" si="6"/>
        <v>2.5</v>
      </c>
      <c r="G110">
        <f t="shared" si="7"/>
        <v>29</v>
      </c>
      <c r="I110">
        <f t="shared" si="8"/>
        <v>-13.5</v>
      </c>
      <c r="L110">
        <f t="shared" si="9"/>
        <v>1</v>
      </c>
    </row>
    <row r="111" spans="2:12" x14ac:dyDescent="0.2">
      <c r="B111">
        <v>2496</v>
      </c>
      <c r="C111">
        <f t="shared" si="5"/>
        <v>-17</v>
      </c>
      <c r="E111">
        <f t="shared" si="6"/>
        <v>3.5</v>
      </c>
      <c r="G111">
        <f t="shared" si="7"/>
        <v>29</v>
      </c>
      <c r="I111">
        <f t="shared" si="8"/>
        <v>-14.5</v>
      </c>
      <c r="L111">
        <f t="shared" si="9"/>
        <v>1</v>
      </c>
    </row>
    <row r="112" spans="2:12" x14ac:dyDescent="0.2">
      <c r="B112">
        <v>2497</v>
      </c>
      <c r="C112">
        <f t="shared" si="5"/>
        <v>-17</v>
      </c>
      <c r="E112">
        <f t="shared" si="6"/>
        <v>4.5</v>
      </c>
      <c r="G112">
        <f t="shared" si="7"/>
        <v>29</v>
      </c>
      <c r="I112">
        <f t="shared" si="8"/>
        <v>-15.5</v>
      </c>
      <c r="L112">
        <f t="shared" si="9"/>
        <v>1</v>
      </c>
    </row>
    <row r="113" spans="2:12" x14ac:dyDescent="0.2">
      <c r="B113">
        <v>2498</v>
      </c>
      <c r="C113">
        <f t="shared" si="5"/>
        <v>-17</v>
      </c>
      <c r="E113">
        <f t="shared" si="6"/>
        <v>5.5</v>
      </c>
      <c r="G113">
        <f t="shared" si="7"/>
        <v>29</v>
      </c>
      <c r="I113">
        <f t="shared" si="8"/>
        <v>-16.5</v>
      </c>
      <c r="L113">
        <f t="shared" si="9"/>
        <v>1</v>
      </c>
    </row>
    <row r="114" spans="2:12" x14ac:dyDescent="0.2">
      <c r="B114">
        <v>2499</v>
      </c>
      <c r="C114">
        <f t="shared" si="5"/>
        <v>-17</v>
      </c>
      <c r="E114">
        <f t="shared" si="6"/>
        <v>6.5</v>
      </c>
      <c r="G114">
        <f t="shared" si="7"/>
        <v>29</v>
      </c>
      <c r="I114">
        <f t="shared" si="8"/>
        <v>-17.5</v>
      </c>
      <c r="L114">
        <f t="shared" si="9"/>
        <v>1</v>
      </c>
    </row>
    <row r="115" spans="2:12" x14ac:dyDescent="0.2">
      <c r="B115">
        <v>2500</v>
      </c>
      <c r="C115">
        <f t="shared" si="5"/>
        <v>-17</v>
      </c>
      <c r="E115">
        <f t="shared" si="6"/>
        <v>7.5</v>
      </c>
      <c r="G115">
        <f t="shared" si="7"/>
        <v>29</v>
      </c>
      <c r="I115">
        <f t="shared" si="8"/>
        <v>-18.5</v>
      </c>
      <c r="L115">
        <f t="shared" si="9"/>
        <v>1</v>
      </c>
    </row>
    <row r="116" spans="2:12" x14ac:dyDescent="0.2">
      <c r="B116">
        <v>2501</v>
      </c>
      <c r="C116">
        <f t="shared" si="5"/>
        <v>-17</v>
      </c>
      <c r="E116">
        <f t="shared" si="6"/>
        <v>8.5</v>
      </c>
      <c r="G116">
        <f t="shared" si="7"/>
        <v>28</v>
      </c>
      <c r="I116">
        <f t="shared" si="8"/>
        <v>-18.5</v>
      </c>
      <c r="L116">
        <f t="shared" si="9"/>
        <v>1</v>
      </c>
    </row>
    <row r="117" spans="2:12" x14ac:dyDescent="0.2">
      <c r="B117">
        <v>2502</v>
      </c>
      <c r="C117">
        <f t="shared" si="5"/>
        <v>-17</v>
      </c>
      <c r="E117">
        <f t="shared" si="6"/>
        <v>9.5</v>
      </c>
      <c r="G117">
        <f t="shared" si="7"/>
        <v>27</v>
      </c>
      <c r="I117">
        <f t="shared" si="8"/>
        <v>-18.5</v>
      </c>
      <c r="L117">
        <f t="shared" si="9"/>
        <v>1</v>
      </c>
    </row>
    <row r="118" spans="2:12" x14ac:dyDescent="0.2">
      <c r="B118">
        <v>2503</v>
      </c>
      <c r="C118">
        <f t="shared" si="5"/>
        <v>-17</v>
      </c>
      <c r="E118">
        <f t="shared" si="6"/>
        <v>10.5</v>
      </c>
      <c r="G118">
        <f t="shared" si="7"/>
        <v>26</v>
      </c>
      <c r="I118">
        <f t="shared" si="8"/>
        <v>-18.5</v>
      </c>
      <c r="L118">
        <f t="shared" si="9"/>
        <v>1</v>
      </c>
    </row>
    <row r="119" spans="2:12" x14ac:dyDescent="0.2">
      <c r="B119">
        <v>2504</v>
      </c>
      <c r="C119">
        <f t="shared" si="5"/>
        <v>-17</v>
      </c>
      <c r="E119">
        <f t="shared" si="6"/>
        <v>11.5</v>
      </c>
      <c r="G119">
        <f t="shared" si="7"/>
        <v>25</v>
      </c>
      <c r="I119">
        <f t="shared" si="8"/>
        <v>-18.5</v>
      </c>
      <c r="L119">
        <f t="shared" si="9"/>
        <v>1</v>
      </c>
    </row>
    <row r="120" spans="2:12" x14ac:dyDescent="0.2">
      <c r="B120">
        <v>2505</v>
      </c>
      <c r="C120">
        <f t="shared" si="5"/>
        <v>-17</v>
      </c>
      <c r="E120">
        <f t="shared" si="6"/>
        <v>12.5</v>
      </c>
      <c r="G120">
        <f t="shared" si="7"/>
        <v>24</v>
      </c>
      <c r="I120">
        <f t="shared" si="8"/>
        <v>-18.5</v>
      </c>
      <c r="L120">
        <f t="shared" si="9"/>
        <v>1</v>
      </c>
    </row>
    <row r="121" spans="2:12" x14ac:dyDescent="0.2">
      <c r="B121">
        <v>2506</v>
      </c>
      <c r="C121">
        <f t="shared" si="5"/>
        <v>-17</v>
      </c>
      <c r="E121">
        <f t="shared" si="6"/>
        <v>13.5</v>
      </c>
      <c r="G121">
        <f t="shared" si="7"/>
        <v>23</v>
      </c>
      <c r="I121">
        <f t="shared" si="8"/>
        <v>-18.5</v>
      </c>
      <c r="L121">
        <f t="shared" si="9"/>
        <v>1</v>
      </c>
    </row>
    <row r="122" spans="2:12" x14ac:dyDescent="0.2">
      <c r="B122">
        <v>2507</v>
      </c>
      <c r="C122">
        <f t="shared" si="5"/>
        <v>-17</v>
      </c>
      <c r="E122">
        <f t="shared" si="6"/>
        <v>14.5</v>
      </c>
      <c r="G122">
        <f t="shared" si="7"/>
        <v>22</v>
      </c>
      <c r="I122">
        <f t="shared" si="8"/>
        <v>-18.5</v>
      </c>
      <c r="L122">
        <f t="shared" si="9"/>
        <v>1</v>
      </c>
    </row>
    <row r="123" spans="2:12" x14ac:dyDescent="0.2">
      <c r="B123">
        <v>2508</v>
      </c>
      <c r="C123">
        <f t="shared" si="5"/>
        <v>-17</v>
      </c>
      <c r="E123">
        <f t="shared" si="6"/>
        <v>15.5</v>
      </c>
      <c r="G123">
        <f t="shared" si="7"/>
        <v>21</v>
      </c>
      <c r="I123">
        <f t="shared" si="8"/>
        <v>-18.5</v>
      </c>
      <c r="L123">
        <f t="shared" si="9"/>
        <v>1</v>
      </c>
    </row>
    <row r="124" spans="2:12" x14ac:dyDescent="0.2">
      <c r="B124">
        <v>2509</v>
      </c>
      <c r="C124">
        <f t="shared" si="5"/>
        <v>-17</v>
      </c>
      <c r="E124">
        <f t="shared" si="6"/>
        <v>16.5</v>
      </c>
      <c r="G124">
        <f t="shared" si="7"/>
        <v>20</v>
      </c>
      <c r="I124">
        <f t="shared" si="8"/>
        <v>-18.5</v>
      </c>
      <c r="L124">
        <f t="shared" si="9"/>
        <v>1</v>
      </c>
    </row>
    <row r="125" spans="2:12" x14ac:dyDescent="0.2">
      <c r="B125">
        <v>2510</v>
      </c>
      <c r="C125">
        <f t="shared" si="5"/>
        <v>-17</v>
      </c>
      <c r="E125">
        <f t="shared" si="6"/>
        <v>17.5</v>
      </c>
      <c r="G125">
        <f t="shared" si="7"/>
        <v>19</v>
      </c>
      <c r="I125">
        <f t="shared" si="8"/>
        <v>-18.5</v>
      </c>
      <c r="L125">
        <f t="shared" si="9"/>
        <v>1</v>
      </c>
    </row>
    <row r="126" spans="2:12" x14ac:dyDescent="0.2">
      <c r="B126">
        <v>2511</v>
      </c>
      <c r="C126">
        <f t="shared" si="5"/>
        <v>-17</v>
      </c>
      <c r="E126">
        <f t="shared" si="6"/>
        <v>18.5</v>
      </c>
      <c r="G126">
        <f t="shared" si="7"/>
        <v>18</v>
      </c>
      <c r="I126">
        <f t="shared" si="8"/>
        <v>-18.5</v>
      </c>
      <c r="L126">
        <f t="shared" si="9"/>
        <v>1</v>
      </c>
    </row>
    <row r="127" spans="2:12" x14ac:dyDescent="0.2">
      <c r="B127">
        <v>2512</v>
      </c>
      <c r="C127">
        <f t="shared" si="5"/>
        <v>-17</v>
      </c>
      <c r="E127">
        <f t="shared" si="6"/>
        <v>19.5</v>
      </c>
      <c r="G127">
        <f t="shared" si="7"/>
        <v>17</v>
      </c>
      <c r="I127">
        <f t="shared" si="8"/>
        <v>-18.5</v>
      </c>
      <c r="L127">
        <f t="shared" si="9"/>
        <v>1</v>
      </c>
    </row>
    <row r="128" spans="2:12" x14ac:dyDescent="0.2">
      <c r="B128">
        <v>2513</v>
      </c>
      <c r="C128">
        <f t="shared" si="5"/>
        <v>-17</v>
      </c>
      <c r="E128">
        <f t="shared" si="6"/>
        <v>20.5</v>
      </c>
      <c r="G128">
        <f t="shared" si="7"/>
        <v>16</v>
      </c>
      <c r="I128">
        <f t="shared" si="8"/>
        <v>-18.5</v>
      </c>
      <c r="L128">
        <f t="shared" si="9"/>
        <v>1</v>
      </c>
    </row>
    <row r="129" spans="2:12" x14ac:dyDescent="0.2">
      <c r="B129">
        <v>2514</v>
      </c>
      <c r="C129">
        <f t="shared" si="5"/>
        <v>-17</v>
      </c>
      <c r="E129">
        <f t="shared" si="6"/>
        <v>21.5</v>
      </c>
      <c r="G129">
        <f t="shared" si="7"/>
        <v>15</v>
      </c>
      <c r="I129">
        <f t="shared" si="8"/>
        <v>-18.5</v>
      </c>
      <c r="L129">
        <f t="shared" si="9"/>
        <v>1</v>
      </c>
    </row>
    <row r="130" spans="2:12" x14ac:dyDescent="0.2">
      <c r="B130">
        <v>2515</v>
      </c>
      <c r="C130">
        <f t="shared" si="5"/>
        <v>-17</v>
      </c>
      <c r="E130">
        <f t="shared" si="6"/>
        <v>22.5</v>
      </c>
      <c r="G130">
        <f t="shared" si="7"/>
        <v>14</v>
      </c>
      <c r="I130">
        <f t="shared" si="8"/>
        <v>-18.5</v>
      </c>
      <c r="L130">
        <f t="shared" si="9"/>
        <v>1</v>
      </c>
    </row>
    <row r="131" spans="2:12" x14ac:dyDescent="0.2">
      <c r="B131">
        <v>2516</v>
      </c>
      <c r="C131">
        <f t="shared" si="5"/>
        <v>-17</v>
      </c>
      <c r="E131">
        <f t="shared" si="6"/>
        <v>23.5</v>
      </c>
      <c r="G131">
        <f t="shared" si="7"/>
        <v>13</v>
      </c>
      <c r="I131">
        <f t="shared" si="8"/>
        <v>-18.5</v>
      </c>
      <c r="L131">
        <f t="shared" si="9"/>
        <v>1</v>
      </c>
    </row>
    <row r="132" spans="2:12" x14ac:dyDescent="0.2">
      <c r="B132">
        <v>2517</v>
      </c>
      <c r="C132">
        <f t="shared" si="5"/>
        <v>-17</v>
      </c>
      <c r="E132">
        <f t="shared" si="6"/>
        <v>24.5</v>
      </c>
      <c r="G132">
        <f t="shared" si="7"/>
        <v>12</v>
      </c>
      <c r="I132">
        <f t="shared" si="8"/>
        <v>-18.5</v>
      </c>
      <c r="L132">
        <f t="shared" si="9"/>
        <v>1</v>
      </c>
    </row>
    <row r="133" spans="2:12" x14ac:dyDescent="0.2">
      <c r="B133">
        <v>2518</v>
      </c>
      <c r="C133">
        <f t="shared" si="5"/>
        <v>-17</v>
      </c>
      <c r="E133">
        <f t="shared" si="6"/>
        <v>25.5</v>
      </c>
      <c r="G133">
        <f t="shared" si="7"/>
        <v>11</v>
      </c>
      <c r="I133">
        <f t="shared" si="8"/>
        <v>-18.5</v>
      </c>
      <c r="L133">
        <f t="shared" si="9"/>
        <v>1</v>
      </c>
    </row>
    <row r="134" spans="2:12" x14ac:dyDescent="0.2">
      <c r="B134">
        <v>2519</v>
      </c>
      <c r="C134">
        <f t="shared" si="5"/>
        <v>-17</v>
      </c>
      <c r="E134">
        <f t="shared" si="6"/>
        <v>26.5</v>
      </c>
      <c r="G134">
        <f t="shared" si="7"/>
        <v>10</v>
      </c>
      <c r="I134">
        <f t="shared" si="8"/>
        <v>-18.5</v>
      </c>
      <c r="L134">
        <f t="shared" si="9"/>
        <v>1</v>
      </c>
    </row>
    <row r="135" spans="2:12" x14ac:dyDescent="0.2">
      <c r="B135">
        <v>2520</v>
      </c>
      <c r="C135">
        <f t="shared" si="5"/>
        <v>-17</v>
      </c>
      <c r="E135">
        <f t="shared" si="6"/>
        <v>27.5</v>
      </c>
      <c r="G135">
        <f t="shared" si="7"/>
        <v>9</v>
      </c>
      <c r="I135">
        <f t="shared" si="8"/>
        <v>-18.5</v>
      </c>
      <c r="L135">
        <f t="shared" si="9"/>
        <v>1</v>
      </c>
    </row>
    <row r="136" spans="2:12" x14ac:dyDescent="0.2">
      <c r="B136">
        <v>2521</v>
      </c>
      <c r="C136">
        <f t="shared" si="5"/>
        <v>-17</v>
      </c>
      <c r="E136">
        <f t="shared" si="6"/>
        <v>28.5</v>
      </c>
      <c r="G136">
        <f t="shared" si="7"/>
        <v>8</v>
      </c>
      <c r="I136">
        <f t="shared" si="8"/>
        <v>-18.5</v>
      </c>
      <c r="L136">
        <f t="shared" si="9"/>
        <v>1</v>
      </c>
    </row>
    <row r="137" spans="2:12" x14ac:dyDescent="0.2">
      <c r="B137">
        <v>2522</v>
      </c>
      <c r="C137">
        <f t="shared" si="5"/>
        <v>-17</v>
      </c>
      <c r="E137">
        <f t="shared" si="6"/>
        <v>29.5</v>
      </c>
      <c r="G137">
        <f t="shared" si="7"/>
        <v>7</v>
      </c>
      <c r="I137">
        <f t="shared" si="8"/>
        <v>-18.5</v>
      </c>
      <c r="L137">
        <f t="shared" si="9"/>
        <v>1</v>
      </c>
    </row>
    <row r="138" spans="2:12" x14ac:dyDescent="0.2">
      <c r="B138">
        <v>2523</v>
      </c>
      <c r="C138">
        <f t="shared" si="5"/>
        <v>-17</v>
      </c>
      <c r="E138">
        <f t="shared" si="6"/>
        <v>30.5</v>
      </c>
      <c r="G138">
        <f t="shared" si="7"/>
        <v>6</v>
      </c>
      <c r="I138">
        <f t="shared" si="8"/>
        <v>-18.5</v>
      </c>
      <c r="L138">
        <f t="shared" si="9"/>
        <v>1</v>
      </c>
    </row>
    <row r="139" spans="2:12" x14ac:dyDescent="0.2">
      <c r="B139">
        <v>2524</v>
      </c>
      <c r="C139">
        <f t="shared" si="5"/>
        <v>-17</v>
      </c>
      <c r="E139">
        <f t="shared" si="6"/>
        <v>31.5</v>
      </c>
      <c r="G139">
        <f t="shared" si="7"/>
        <v>5</v>
      </c>
      <c r="I139">
        <f t="shared" si="8"/>
        <v>-18.5</v>
      </c>
      <c r="L139">
        <f t="shared" si="9"/>
        <v>1</v>
      </c>
    </row>
    <row r="140" spans="2:12" x14ac:dyDescent="0.2">
      <c r="B140">
        <v>2525</v>
      </c>
      <c r="C140">
        <f t="shared" si="5"/>
        <v>-17</v>
      </c>
      <c r="E140">
        <f t="shared" si="6"/>
        <v>32.5</v>
      </c>
      <c r="G140">
        <f t="shared" si="7"/>
        <v>4</v>
      </c>
      <c r="I140">
        <f t="shared" si="8"/>
        <v>-18.5</v>
      </c>
      <c r="L140">
        <f t="shared" si="9"/>
        <v>1</v>
      </c>
    </row>
    <row r="141" spans="2:12" x14ac:dyDescent="0.2">
      <c r="B141">
        <v>2526</v>
      </c>
      <c r="C141">
        <f t="shared" si="5"/>
        <v>-16</v>
      </c>
      <c r="E141">
        <f t="shared" si="6"/>
        <v>32.5</v>
      </c>
      <c r="G141">
        <f t="shared" si="7"/>
        <v>3</v>
      </c>
      <c r="I141">
        <f t="shared" si="8"/>
        <v>-18.5</v>
      </c>
      <c r="L141">
        <f t="shared" si="9"/>
        <v>1</v>
      </c>
    </row>
    <row r="142" spans="2:12" x14ac:dyDescent="0.2">
      <c r="B142">
        <v>2527</v>
      </c>
      <c r="C142">
        <f t="shared" si="5"/>
        <v>-15</v>
      </c>
      <c r="E142">
        <f t="shared" si="6"/>
        <v>32.5</v>
      </c>
      <c r="G142">
        <f t="shared" si="7"/>
        <v>2</v>
      </c>
      <c r="I142">
        <f t="shared" si="8"/>
        <v>-18.5</v>
      </c>
      <c r="L142">
        <f t="shared" si="9"/>
        <v>1</v>
      </c>
    </row>
    <row r="143" spans="2:12" x14ac:dyDescent="0.2">
      <c r="B143">
        <v>2528</v>
      </c>
      <c r="C143">
        <f t="shared" si="5"/>
        <v>-14</v>
      </c>
      <c r="E143">
        <f t="shared" si="6"/>
        <v>32.5</v>
      </c>
      <c r="G143">
        <f t="shared" si="7"/>
        <v>1</v>
      </c>
      <c r="I143">
        <f t="shared" si="8"/>
        <v>-18.5</v>
      </c>
      <c r="L143">
        <f t="shared" si="9"/>
        <v>1</v>
      </c>
    </row>
    <row r="144" spans="2:12" x14ac:dyDescent="0.2">
      <c r="B144">
        <v>2529</v>
      </c>
      <c r="C144">
        <f t="shared" ref="C144:C207" si="10">MAX(B144-2525,0)-17</f>
        <v>-13</v>
      </c>
      <c r="E144">
        <f t="shared" ref="E144:E207" si="11">-MAX(2525-B144,0)+32.5</f>
        <v>32.5</v>
      </c>
      <c r="G144">
        <f t="shared" ref="G144:G207" si="12">-MAX(B144-2500,0)+29</f>
        <v>0</v>
      </c>
      <c r="I144">
        <f t="shared" ref="I144:I207" si="13">MAX(2500-B144,0)-18.5</f>
        <v>-18.5</v>
      </c>
      <c r="L144">
        <f t="shared" ref="L144:L207" si="14">C144+E144+G144+I144</f>
        <v>1</v>
      </c>
    </row>
    <row r="145" spans="2:12" x14ac:dyDescent="0.2">
      <c r="B145">
        <v>2530</v>
      </c>
      <c r="C145">
        <f t="shared" si="10"/>
        <v>-12</v>
      </c>
      <c r="E145">
        <f t="shared" si="11"/>
        <v>32.5</v>
      </c>
      <c r="G145">
        <f t="shared" si="12"/>
        <v>-1</v>
      </c>
      <c r="I145">
        <f t="shared" si="13"/>
        <v>-18.5</v>
      </c>
      <c r="L145">
        <f t="shared" si="14"/>
        <v>1</v>
      </c>
    </row>
    <row r="146" spans="2:12" x14ac:dyDescent="0.2">
      <c r="B146">
        <v>2531</v>
      </c>
      <c r="C146">
        <f t="shared" si="10"/>
        <v>-11</v>
      </c>
      <c r="E146">
        <f t="shared" si="11"/>
        <v>32.5</v>
      </c>
      <c r="G146">
        <f t="shared" si="12"/>
        <v>-2</v>
      </c>
      <c r="I146">
        <f t="shared" si="13"/>
        <v>-18.5</v>
      </c>
      <c r="L146">
        <f t="shared" si="14"/>
        <v>1</v>
      </c>
    </row>
    <row r="147" spans="2:12" x14ac:dyDescent="0.2">
      <c r="B147">
        <v>2532</v>
      </c>
      <c r="C147">
        <f t="shared" si="10"/>
        <v>-10</v>
      </c>
      <c r="E147">
        <f t="shared" si="11"/>
        <v>32.5</v>
      </c>
      <c r="G147">
        <f t="shared" si="12"/>
        <v>-3</v>
      </c>
      <c r="I147">
        <f t="shared" si="13"/>
        <v>-18.5</v>
      </c>
      <c r="L147">
        <f t="shared" si="14"/>
        <v>1</v>
      </c>
    </row>
    <row r="148" spans="2:12" x14ac:dyDescent="0.2">
      <c r="B148">
        <v>2533</v>
      </c>
      <c r="C148">
        <f t="shared" si="10"/>
        <v>-9</v>
      </c>
      <c r="E148">
        <f t="shared" si="11"/>
        <v>32.5</v>
      </c>
      <c r="G148">
        <f t="shared" si="12"/>
        <v>-4</v>
      </c>
      <c r="I148">
        <f t="shared" si="13"/>
        <v>-18.5</v>
      </c>
      <c r="L148">
        <f t="shared" si="14"/>
        <v>1</v>
      </c>
    </row>
    <row r="149" spans="2:12" x14ac:dyDescent="0.2">
      <c r="B149">
        <v>2534</v>
      </c>
      <c r="C149">
        <f t="shared" si="10"/>
        <v>-8</v>
      </c>
      <c r="E149">
        <f t="shared" si="11"/>
        <v>32.5</v>
      </c>
      <c r="G149">
        <f t="shared" si="12"/>
        <v>-5</v>
      </c>
      <c r="I149">
        <f t="shared" si="13"/>
        <v>-18.5</v>
      </c>
      <c r="L149">
        <f t="shared" si="14"/>
        <v>1</v>
      </c>
    </row>
    <row r="150" spans="2:12" x14ac:dyDescent="0.2">
      <c r="B150">
        <v>2535</v>
      </c>
      <c r="C150">
        <f t="shared" si="10"/>
        <v>-7</v>
      </c>
      <c r="E150">
        <f t="shared" si="11"/>
        <v>32.5</v>
      </c>
      <c r="G150">
        <f t="shared" si="12"/>
        <v>-6</v>
      </c>
      <c r="I150">
        <f t="shared" si="13"/>
        <v>-18.5</v>
      </c>
      <c r="L150">
        <f t="shared" si="14"/>
        <v>1</v>
      </c>
    </row>
    <row r="151" spans="2:12" x14ac:dyDescent="0.2">
      <c r="B151">
        <v>2536</v>
      </c>
      <c r="C151">
        <f t="shared" si="10"/>
        <v>-6</v>
      </c>
      <c r="E151">
        <f t="shared" si="11"/>
        <v>32.5</v>
      </c>
      <c r="G151">
        <f t="shared" si="12"/>
        <v>-7</v>
      </c>
      <c r="I151">
        <f t="shared" si="13"/>
        <v>-18.5</v>
      </c>
      <c r="L151">
        <f t="shared" si="14"/>
        <v>1</v>
      </c>
    </row>
    <row r="152" spans="2:12" x14ac:dyDescent="0.2">
      <c r="B152">
        <v>2537</v>
      </c>
      <c r="C152">
        <f t="shared" si="10"/>
        <v>-5</v>
      </c>
      <c r="E152">
        <f t="shared" si="11"/>
        <v>32.5</v>
      </c>
      <c r="G152">
        <f t="shared" si="12"/>
        <v>-8</v>
      </c>
      <c r="I152">
        <f t="shared" si="13"/>
        <v>-18.5</v>
      </c>
      <c r="L152">
        <f t="shared" si="14"/>
        <v>1</v>
      </c>
    </row>
    <row r="153" spans="2:12" x14ac:dyDescent="0.2">
      <c r="B153">
        <v>2538</v>
      </c>
      <c r="C153">
        <f t="shared" si="10"/>
        <v>-4</v>
      </c>
      <c r="E153">
        <f t="shared" si="11"/>
        <v>32.5</v>
      </c>
      <c r="G153">
        <f t="shared" si="12"/>
        <v>-9</v>
      </c>
      <c r="I153">
        <f t="shared" si="13"/>
        <v>-18.5</v>
      </c>
      <c r="L153">
        <f t="shared" si="14"/>
        <v>1</v>
      </c>
    </row>
    <row r="154" spans="2:12" x14ac:dyDescent="0.2">
      <c r="B154">
        <v>2539</v>
      </c>
      <c r="C154">
        <f t="shared" si="10"/>
        <v>-3</v>
      </c>
      <c r="E154">
        <f t="shared" si="11"/>
        <v>32.5</v>
      </c>
      <c r="G154">
        <f t="shared" si="12"/>
        <v>-10</v>
      </c>
      <c r="I154">
        <f t="shared" si="13"/>
        <v>-18.5</v>
      </c>
      <c r="L154">
        <f t="shared" si="14"/>
        <v>1</v>
      </c>
    </row>
    <row r="155" spans="2:12" x14ac:dyDescent="0.2">
      <c r="B155">
        <v>2540</v>
      </c>
      <c r="C155">
        <f t="shared" si="10"/>
        <v>-2</v>
      </c>
      <c r="E155">
        <f t="shared" si="11"/>
        <v>32.5</v>
      </c>
      <c r="G155">
        <f t="shared" si="12"/>
        <v>-11</v>
      </c>
      <c r="I155">
        <f t="shared" si="13"/>
        <v>-18.5</v>
      </c>
      <c r="L155">
        <f t="shared" si="14"/>
        <v>1</v>
      </c>
    </row>
    <row r="156" spans="2:12" x14ac:dyDescent="0.2">
      <c r="B156">
        <v>2541</v>
      </c>
      <c r="C156">
        <f t="shared" si="10"/>
        <v>-1</v>
      </c>
      <c r="E156">
        <f t="shared" si="11"/>
        <v>32.5</v>
      </c>
      <c r="G156">
        <f t="shared" si="12"/>
        <v>-12</v>
      </c>
      <c r="I156">
        <f t="shared" si="13"/>
        <v>-18.5</v>
      </c>
      <c r="L156">
        <f t="shared" si="14"/>
        <v>1</v>
      </c>
    </row>
    <row r="157" spans="2:12" x14ac:dyDescent="0.2">
      <c r="B157">
        <v>2542</v>
      </c>
      <c r="C157">
        <f t="shared" si="10"/>
        <v>0</v>
      </c>
      <c r="E157">
        <f t="shared" si="11"/>
        <v>32.5</v>
      </c>
      <c r="G157">
        <f t="shared" si="12"/>
        <v>-13</v>
      </c>
      <c r="I157">
        <f t="shared" si="13"/>
        <v>-18.5</v>
      </c>
      <c r="L157">
        <f t="shared" si="14"/>
        <v>1</v>
      </c>
    </row>
    <row r="158" spans="2:12" x14ac:dyDescent="0.2">
      <c r="B158">
        <v>2543</v>
      </c>
      <c r="C158">
        <f t="shared" si="10"/>
        <v>1</v>
      </c>
      <c r="E158">
        <f t="shared" si="11"/>
        <v>32.5</v>
      </c>
      <c r="G158">
        <f t="shared" si="12"/>
        <v>-14</v>
      </c>
      <c r="I158">
        <f t="shared" si="13"/>
        <v>-18.5</v>
      </c>
      <c r="L158">
        <f t="shared" si="14"/>
        <v>1</v>
      </c>
    </row>
    <row r="159" spans="2:12" x14ac:dyDescent="0.2">
      <c r="B159">
        <v>2544</v>
      </c>
      <c r="C159">
        <f t="shared" si="10"/>
        <v>2</v>
      </c>
      <c r="E159">
        <f t="shared" si="11"/>
        <v>32.5</v>
      </c>
      <c r="G159">
        <f t="shared" si="12"/>
        <v>-15</v>
      </c>
      <c r="I159">
        <f t="shared" si="13"/>
        <v>-18.5</v>
      </c>
      <c r="L159">
        <f t="shared" si="14"/>
        <v>1</v>
      </c>
    </row>
    <row r="160" spans="2:12" x14ac:dyDescent="0.2">
      <c r="B160">
        <v>2545</v>
      </c>
      <c r="C160">
        <f t="shared" si="10"/>
        <v>3</v>
      </c>
      <c r="E160">
        <f t="shared" si="11"/>
        <v>32.5</v>
      </c>
      <c r="G160">
        <f t="shared" si="12"/>
        <v>-16</v>
      </c>
      <c r="I160">
        <f t="shared" si="13"/>
        <v>-18.5</v>
      </c>
      <c r="L160">
        <f t="shared" si="14"/>
        <v>1</v>
      </c>
    </row>
    <row r="161" spans="2:12" x14ac:dyDescent="0.2">
      <c r="B161">
        <v>2546</v>
      </c>
      <c r="C161">
        <f t="shared" si="10"/>
        <v>4</v>
      </c>
      <c r="E161">
        <f t="shared" si="11"/>
        <v>32.5</v>
      </c>
      <c r="G161">
        <f t="shared" si="12"/>
        <v>-17</v>
      </c>
      <c r="I161">
        <f t="shared" si="13"/>
        <v>-18.5</v>
      </c>
      <c r="L161">
        <f t="shared" si="14"/>
        <v>1</v>
      </c>
    </row>
    <row r="162" spans="2:12" x14ac:dyDescent="0.2">
      <c r="B162">
        <v>2547</v>
      </c>
      <c r="C162">
        <f t="shared" si="10"/>
        <v>5</v>
      </c>
      <c r="E162">
        <f t="shared" si="11"/>
        <v>32.5</v>
      </c>
      <c r="G162">
        <f t="shared" si="12"/>
        <v>-18</v>
      </c>
      <c r="I162">
        <f t="shared" si="13"/>
        <v>-18.5</v>
      </c>
      <c r="L162">
        <f t="shared" si="14"/>
        <v>1</v>
      </c>
    </row>
    <row r="163" spans="2:12" x14ac:dyDescent="0.2">
      <c r="B163">
        <v>2548</v>
      </c>
      <c r="C163">
        <f t="shared" si="10"/>
        <v>6</v>
      </c>
      <c r="E163">
        <f t="shared" si="11"/>
        <v>32.5</v>
      </c>
      <c r="G163">
        <f t="shared" si="12"/>
        <v>-19</v>
      </c>
      <c r="I163">
        <f t="shared" si="13"/>
        <v>-18.5</v>
      </c>
      <c r="L163">
        <f t="shared" si="14"/>
        <v>1</v>
      </c>
    </row>
    <row r="164" spans="2:12" x14ac:dyDescent="0.2">
      <c r="B164">
        <v>2549</v>
      </c>
      <c r="C164">
        <f t="shared" si="10"/>
        <v>7</v>
      </c>
      <c r="E164">
        <f t="shared" si="11"/>
        <v>32.5</v>
      </c>
      <c r="G164">
        <f t="shared" si="12"/>
        <v>-20</v>
      </c>
      <c r="I164">
        <f t="shared" si="13"/>
        <v>-18.5</v>
      </c>
      <c r="L164">
        <f t="shared" si="14"/>
        <v>1</v>
      </c>
    </row>
    <row r="165" spans="2:12" x14ac:dyDescent="0.2">
      <c r="B165">
        <v>2550</v>
      </c>
      <c r="C165">
        <f t="shared" si="10"/>
        <v>8</v>
      </c>
      <c r="E165">
        <f t="shared" si="11"/>
        <v>32.5</v>
      </c>
      <c r="G165">
        <f t="shared" si="12"/>
        <v>-21</v>
      </c>
      <c r="I165">
        <f t="shared" si="13"/>
        <v>-18.5</v>
      </c>
      <c r="L165">
        <f t="shared" si="14"/>
        <v>1</v>
      </c>
    </row>
    <row r="166" spans="2:12" x14ac:dyDescent="0.2">
      <c r="B166">
        <v>2551</v>
      </c>
      <c r="C166">
        <f t="shared" si="10"/>
        <v>9</v>
      </c>
      <c r="E166">
        <f t="shared" si="11"/>
        <v>32.5</v>
      </c>
      <c r="G166">
        <f t="shared" si="12"/>
        <v>-22</v>
      </c>
      <c r="I166">
        <f t="shared" si="13"/>
        <v>-18.5</v>
      </c>
      <c r="L166">
        <f t="shared" si="14"/>
        <v>1</v>
      </c>
    </row>
    <row r="167" spans="2:12" x14ac:dyDescent="0.2">
      <c r="B167">
        <v>2552</v>
      </c>
      <c r="C167">
        <f t="shared" si="10"/>
        <v>10</v>
      </c>
      <c r="E167">
        <f t="shared" si="11"/>
        <v>32.5</v>
      </c>
      <c r="G167">
        <f t="shared" si="12"/>
        <v>-23</v>
      </c>
      <c r="I167">
        <f t="shared" si="13"/>
        <v>-18.5</v>
      </c>
      <c r="L167">
        <f t="shared" si="14"/>
        <v>1</v>
      </c>
    </row>
    <row r="168" spans="2:12" x14ac:dyDescent="0.2">
      <c r="B168">
        <v>2553</v>
      </c>
      <c r="C168">
        <f t="shared" si="10"/>
        <v>11</v>
      </c>
      <c r="E168">
        <f t="shared" si="11"/>
        <v>32.5</v>
      </c>
      <c r="G168">
        <f t="shared" si="12"/>
        <v>-24</v>
      </c>
      <c r="I168">
        <f t="shared" si="13"/>
        <v>-18.5</v>
      </c>
      <c r="L168">
        <f t="shared" si="14"/>
        <v>1</v>
      </c>
    </row>
    <row r="169" spans="2:12" x14ac:dyDescent="0.2">
      <c r="B169">
        <v>2554</v>
      </c>
      <c r="C169">
        <f t="shared" si="10"/>
        <v>12</v>
      </c>
      <c r="E169">
        <f t="shared" si="11"/>
        <v>32.5</v>
      </c>
      <c r="G169">
        <f t="shared" si="12"/>
        <v>-25</v>
      </c>
      <c r="I169">
        <f t="shared" si="13"/>
        <v>-18.5</v>
      </c>
      <c r="L169">
        <f t="shared" si="14"/>
        <v>1</v>
      </c>
    </row>
    <row r="170" spans="2:12" x14ac:dyDescent="0.2">
      <c r="B170">
        <v>2555</v>
      </c>
      <c r="C170">
        <f t="shared" si="10"/>
        <v>13</v>
      </c>
      <c r="E170">
        <f t="shared" si="11"/>
        <v>32.5</v>
      </c>
      <c r="G170">
        <f t="shared" si="12"/>
        <v>-26</v>
      </c>
      <c r="I170">
        <f t="shared" si="13"/>
        <v>-18.5</v>
      </c>
      <c r="L170">
        <f t="shared" si="14"/>
        <v>1</v>
      </c>
    </row>
    <row r="171" spans="2:12" x14ac:dyDescent="0.2">
      <c r="B171">
        <v>2556</v>
      </c>
      <c r="C171">
        <f t="shared" si="10"/>
        <v>14</v>
      </c>
      <c r="E171">
        <f t="shared" si="11"/>
        <v>32.5</v>
      </c>
      <c r="G171">
        <f t="shared" si="12"/>
        <v>-27</v>
      </c>
      <c r="I171">
        <f t="shared" si="13"/>
        <v>-18.5</v>
      </c>
      <c r="L171">
        <f t="shared" si="14"/>
        <v>1</v>
      </c>
    </row>
    <row r="172" spans="2:12" x14ac:dyDescent="0.2">
      <c r="B172">
        <v>2557</v>
      </c>
      <c r="C172">
        <f t="shared" si="10"/>
        <v>15</v>
      </c>
      <c r="E172">
        <f t="shared" si="11"/>
        <v>32.5</v>
      </c>
      <c r="G172">
        <f t="shared" si="12"/>
        <v>-28</v>
      </c>
      <c r="I172">
        <f t="shared" si="13"/>
        <v>-18.5</v>
      </c>
      <c r="L172">
        <f t="shared" si="14"/>
        <v>1</v>
      </c>
    </row>
    <row r="173" spans="2:12" x14ac:dyDescent="0.2">
      <c r="B173">
        <v>2558</v>
      </c>
      <c r="C173">
        <f t="shared" si="10"/>
        <v>16</v>
      </c>
      <c r="E173">
        <f t="shared" si="11"/>
        <v>32.5</v>
      </c>
      <c r="G173">
        <f t="shared" si="12"/>
        <v>-29</v>
      </c>
      <c r="I173">
        <f t="shared" si="13"/>
        <v>-18.5</v>
      </c>
      <c r="L173">
        <f t="shared" si="14"/>
        <v>1</v>
      </c>
    </row>
    <row r="174" spans="2:12" x14ac:dyDescent="0.2">
      <c r="B174">
        <v>2559</v>
      </c>
      <c r="C174">
        <f t="shared" si="10"/>
        <v>17</v>
      </c>
      <c r="E174">
        <f t="shared" si="11"/>
        <v>32.5</v>
      </c>
      <c r="G174">
        <f t="shared" si="12"/>
        <v>-30</v>
      </c>
      <c r="I174">
        <f t="shared" si="13"/>
        <v>-18.5</v>
      </c>
      <c r="L174">
        <f t="shared" si="14"/>
        <v>1</v>
      </c>
    </row>
    <row r="175" spans="2:12" x14ac:dyDescent="0.2">
      <c r="B175">
        <v>2560</v>
      </c>
      <c r="C175">
        <f t="shared" si="10"/>
        <v>18</v>
      </c>
      <c r="E175">
        <f t="shared" si="11"/>
        <v>32.5</v>
      </c>
      <c r="G175">
        <f t="shared" si="12"/>
        <v>-31</v>
      </c>
      <c r="I175">
        <f t="shared" si="13"/>
        <v>-18.5</v>
      </c>
      <c r="L175">
        <f t="shared" si="14"/>
        <v>1</v>
      </c>
    </row>
    <row r="176" spans="2:12" x14ac:dyDescent="0.2">
      <c r="B176">
        <v>2561</v>
      </c>
      <c r="C176">
        <f t="shared" si="10"/>
        <v>19</v>
      </c>
      <c r="E176">
        <f t="shared" si="11"/>
        <v>32.5</v>
      </c>
      <c r="G176">
        <f t="shared" si="12"/>
        <v>-32</v>
      </c>
      <c r="I176">
        <f t="shared" si="13"/>
        <v>-18.5</v>
      </c>
      <c r="L176">
        <f t="shared" si="14"/>
        <v>1</v>
      </c>
    </row>
    <row r="177" spans="2:12" x14ac:dyDescent="0.2">
      <c r="B177">
        <v>2562</v>
      </c>
      <c r="C177">
        <f t="shared" si="10"/>
        <v>20</v>
      </c>
      <c r="E177">
        <f t="shared" si="11"/>
        <v>32.5</v>
      </c>
      <c r="G177">
        <f t="shared" si="12"/>
        <v>-33</v>
      </c>
      <c r="I177">
        <f t="shared" si="13"/>
        <v>-18.5</v>
      </c>
      <c r="L177">
        <f t="shared" si="14"/>
        <v>1</v>
      </c>
    </row>
    <row r="178" spans="2:12" x14ac:dyDescent="0.2">
      <c r="B178">
        <v>2563</v>
      </c>
      <c r="C178">
        <f t="shared" si="10"/>
        <v>21</v>
      </c>
      <c r="E178">
        <f t="shared" si="11"/>
        <v>32.5</v>
      </c>
      <c r="G178">
        <f t="shared" si="12"/>
        <v>-34</v>
      </c>
      <c r="I178">
        <f t="shared" si="13"/>
        <v>-18.5</v>
      </c>
      <c r="L178">
        <f t="shared" si="14"/>
        <v>1</v>
      </c>
    </row>
    <row r="179" spans="2:12" x14ac:dyDescent="0.2">
      <c r="B179">
        <v>2564</v>
      </c>
      <c r="C179">
        <f t="shared" si="10"/>
        <v>22</v>
      </c>
      <c r="E179">
        <f t="shared" si="11"/>
        <v>32.5</v>
      </c>
      <c r="G179">
        <f t="shared" si="12"/>
        <v>-35</v>
      </c>
      <c r="I179">
        <f t="shared" si="13"/>
        <v>-18.5</v>
      </c>
      <c r="L179">
        <f t="shared" si="14"/>
        <v>1</v>
      </c>
    </row>
    <row r="180" spans="2:12" x14ac:dyDescent="0.2">
      <c r="B180">
        <v>2565</v>
      </c>
      <c r="C180">
        <f t="shared" si="10"/>
        <v>23</v>
      </c>
      <c r="E180">
        <f t="shared" si="11"/>
        <v>32.5</v>
      </c>
      <c r="G180">
        <f t="shared" si="12"/>
        <v>-36</v>
      </c>
      <c r="I180">
        <f t="shared" si="13"/>
        <v>-18.5</v>
      </c>
      <c r="L180">
        <f t="shared" si="14"/>
        <v>1</v>
      </c>
    </row>
    <row r="181" spans="2:12" x14ac:dyDescent="0.2">
      <c r="B181">
        <v>2566</v>
      </c>
      <c r="C181">
        <f t="shared" si="10"/>
        <v>24</v>
      </c>
      <c r="E181">
        <f t="shared" si="11"/>
        <v>32.5</v>
      </c>
      <c r="G181">
        <f t="shared" si="12"/>
        <v>-37</v>
      </c>
      <c r="I181">
        <f t="shared" si="13"/>
        <v>-18.5</v>
      </c>
      <c r="L181">
        <f t="shared" si="14"/>
        <v>1</v>
      </c>
    </row>
    <row r="182" spans="2:12" x14ac:dyDescent="0.2">
      <c r="B182">
        <v>2567</v>
      </c>
      <c r="C182">
        <f t="shared" si="10"/>
        <v>25</v>
      </c>
      <c r="E182">
        <f t="shared" si="11"/>
        <v>32.5</v>
      </c>
      <c r="G182">
        <f t="shared" si="12"/>
        <v>-38</v>
      </c>
      <c r="I182">
        <f t="shared" si="13"/>
        <v>-18.5</v>
      </c>
      <c r="L182">
        <f t="shared" si="14"/>
        <v>1</v>
      </c>
    </row>
    <row r="183" spans="2:12" x14ac:dyDescent="0.2">
      <c r="B183">
        <v>2568</v>
      </c>
      <c r="C183">
        <f t="shared" si="10"/>
        <v>26</v>
      </c>
      <c r="E183">
        <f t="shared" si="11"/>
        <v>32.5</v>
      </c>
      <c r="G183">
        <f t="shared" si="12"/>
        <v>-39</v>
      </c>
      <c r="I183">
        <f t="shared" si="13"/>
        <v>-18.5</v>
      </c>
      <c r="L183">
        <f t="shared" si="14"/>
        <v>1</v>
      </c>
    </row>
    <row r="184" spans="2:12" x14ac:dyDescent="0.2">
      <c r="B184">
        <v>2569</v>
      </c>
      <c r="C184">
        <f t="shared" si="10"/>
        <v>27</v>
      </c>
      <c r="E184">
        <f t="shared" si="11"/>
        <v>32.5</v>
      </c>
      <c r="G184">
        <f t="shared" si="12"/>
        <v>-40</v>
      </c>
      <c r="I184">
        <f t="shared" si="13"/>
        <v>-18.5</v>
      </c>
      <c r="L184">
        <f t="shared" si="14"/>
        <v>1</v>
      </c>
    </row>
    <row r="185" spans="2:12" x14ac:dyDescent="0.2">
      <c r="B185">
        <v>2570</v>
      </c>
      <c r="C185">
        <f t="shared" si="10"/>
        <v>28</v>
      </c>
      <c r="E185">
        <f t="shared" si="11"/>
        <v>32.5</v>
      </c>
      <c r="G185">
        <f t="shared" si="12"/>
        <v>-41</v>
      </c>
      <c r="I185">
        <f t="shared" si="13"/>
        <v>-18.5</v>
      </c>
      <c r="L185">
        <f t="shared" si="14"/>
        <v>1</v>
      </c>
    </row>
    <row r="186" spans="2:12" x14ac:dyDescent="0.2">
      <c r="B186">
        <v>2571</v>
      </c>
      <c r="C186">
        <f t="shared" si="10"/>
        <v>29</v>
      </c>
      <c r="E186">
        <f t="shared" si="11"/>
        <v>32.5</v>
      </c>
      <c r="G186">
        <f t="shared" si="12"/>
        <v>-42</v>
      </c>
      <c r="I186">
        <f t="shared" si="13"/>
        <v>-18.5</v>
      </c>
      <c r="L186">
        <f t="shared" si="14"/>
        <v>1</v>
      </c>
    </row>
    <row r="187" spans="2:12" x14ac:dyDescent="0.2">
      <c r="B187">
        <v>2572</v>
      </c>
      <c r="C187">
        <f t="shared" si="10"/>
        <v>30</v>
      </c>
      <c r="E187">
        <f t="shared" si="11"/>
        <v>32.5</v>
      </c>
      <c r="G187">
        <f t="shared" si="12"/>
        <v>-43</v>
      </c>
      <c r="I187">
        <f t="shared" si="13"/>
        <v>-18.5</v>
      </c>
      <c r="L187">
        <f t="shared" si="14"/>
        <v>1</v>
      </c>
    </row>
    <row r="188" spans="2:12" x14ac:dyDescent="0.2">
      <c r="B188">
        <v>2573</v>
      </c>
      <c r="C188">
        <f t="shared" si="10"/>
        <v>31</v>
      </c>
      <c r="E188">
        <f t="shared" si="11"/>
        <v>32.5</v>
      </c>
      <c r="G188">
        <f t="shared" si="12"/>
        <v>-44</v>
      </c>
      <c r="I188">
        <f t="shared" si="13"/>
        <v>-18.5</v>
      </c>
      <c r="L188">
        <f t="shared" si="14"/>
        <v>1</v>
      </c>
    </row>
    <row r="189" spans="2:12" x14ac:dyDescent="0.2">
      <c r="B189">
        <v>2574</v>
      </c>
      <c r="C189">
        <f t="shared" si="10"/>
        <v>32</v>
      </c>
      <c r="E189">
        <f t="shared" si="11"/>
        <v>32.5</v>
      </c>
      <c r="G189">
        <f t="shared" si="12"/>
        <v>-45</v>
      </c>
      <c r="I189">
        <f t="shared" si="13"/>
        <v>-18.5</v>
      </c>
      <c r="L189">
        <f t="shared" si="14"/>
        <v>1</v>
      </c>
    </row>
    <row r="190" spans="2:12" x14ac:dyDescent="0.2">
      <c r="B190">
        <v>2575</v>
      </c>
      <c r="C190">
        <f t="shared" si="10"/>
        <v>33</v>
      </c>
      <c r="E190">
        <f t="shared" si="11"/>
        <v>32.5</v>
      </c>
      <c r="G190">
        <f t="shared" si="12"/>
        <v>-46</v>
      </c>
      <c r="I190">
        <f t="shared" si="13"/>
        <v>-18.5</v>
      </c>
      <c r="L190">
        <f t="shared" si="14"/>
        <v>1</v>
      </c>
    </row>
    <row r="191" spans="2:12" x14ac:dyDescent="0.2">
      <c r="B191">
        <v>2576</v>
      </c>
      <c r="C191">
        <f t="shared" si="10"/>
        <v>34</v>
      </c>
      <c r="E191">
        <f t="shared" si="11"/>
        <v>32.5</v>
      </c>
      <c r="G191">
        <f t="shared" si="12"/>
        <v>-47</v>
      </c>
      <c r="I191">
        <f t="shared" si="13"/>
        <v>-18.5</v>
      </c>
      <c r="L191">
        <f t="shared" si="14"/>
        <v>1</v>
      </c>
    </row>
    <row r="192" spans="2:12" x14ac:dyDescent="0.2">
      <c r="B192">
        <v>2577</v>
      </c>
      <c r="C192">
        <f t="shared" si="10"/>
        <v>35</v>
      </c>
      <c r="E192">
        <f t="shared" si="11"/>
        <v>32.5</v>
      </c>
      <c r="G192">
        <f t="shared" si="12"/>
        <v>-48</v>
      </c>
      <c r="I192">
        <f t="shared" si="13"/>
        <v>-18.5</v>
      </c>
      <c r="L192">
        <f t="shared" si="14"/>
        <v>1</v>
      </c>
    </row>
    <row r="193" spans="2:12" x14ac:dyDescent="0.2">
      <c r="B193">
        <v>2578</v>
      </c>
      <c r="C193">
        <f t="shared" si="10"/>
        <v>36</v>
      </c>
      <c r="E193">
        <f t="shared" si="11"/>
        <v>32.5</v>
      </c>
      <c r="G193">
        <f t="shared" si="12"/>
        <v>-49</v>
      </c>
      <c r="I193">
        <f t="shared" si="13"/>
        <v>-18.5</v>
      </c>
      <c r="L193">
        <f t="shared" si="14"/>
        <v>1</v>
      </c>
    </row>
    <row r="194" spans="2:12" x14ac:dyDescent="0.2">
      <c r="B194">
        <v>2579</v>
      </c>
      <c r="C194">
        <f t="shared" si="10"/>
        <v>37</v>
      </c>
      <c r="E194">
        <f t="shared" si="11"/>
        <v>32.5</v>
      </c>
      <c r="G194">
        <f t="shared" si="12"/>
        <v>-50</v>
      </c>
      <c r="I194">
        <f t="shared" si="13"/>
        <v>-18.5</v>
      </c>
      <c r="L194">
        <f t="shared" si="14"/>
        <v>1</v>
      </c>
    </row>
    <row r="195" spans="2:12" x14ac:dyDescent="0.2">
      <c r="B195">
        <v>2580</v>
      </c>
      <c r="C195">
        <f t="shared" si="10"/>
        <v>38</v>
      </c>
      <c r="E195">
        <f t="shared" si="11"/>
        <v>32.5</v>
      </c>
      <c r="G195">
        <f t="shared" si="12"/>
        <v>-51</v>
      </c>
      <c r="I195">
        <f t="shared" si="13"/>
        <v>-18.5</v>
      </c>
      <c r="L195">
        <f t="shared" si="14"/>
        <v>1</v>
      </c>
    </row>
    <row r="196" spans="2:12" x14ac:dyDescent="0.2">
      <c r="B196">
        <v>2581</v>
      </c>
      <c r="C196">
        <f t="shared" si="10"/>
        <v>39</v>
      </c>
      <c r="E196">
        <f t="shared" si="11"/>
        <v>32.5</v>
      </c>
      <c r="G196">
        <f t="shared" si="12"/>
        <v>-52</v>
      </c>
      <c r="I196">
        <f t="shared" si="13"/>
        <v>-18.5</v>
      </c>
      <c r="L196">
        <f t="shared" si="14"/>
        <v>1</v>
      </c>
    </row>
    <row r="197" spans="2:12" x14ac:dyDescent="0.2">
      <c r="B197">
        <v>2582</v>
      </c>
      <c r="C197">
        <f t="shared" si="10"/>
        <v>40</v>
      </c>
      <c r="E197">
        <f t="shared" si="11"/>
        <v>32.5</v>
      </c>
      <c r="G197">
        <f t="shared" si="12"/>
        <v>-53</v>
      </c>
      <c r="I197">
        <f t="shared" si="13"/>
        <v>-18.5</v>
      </c>
      <c r="L197">
        <f t="shared" si="14"/>
        <v>1</v>
      </c>
    </row>
    <row r="198" spans="2:12" x14ac:dyDescent="0.2">
      <c r="B198">
        <v>2583</v>
      </c>
      <c r="C198">
        <f t="shared" si="10"/>
        <v>41</v>
      </c>
      <c r="E198">
        <f t="shared" si="11"/>
        <v>32.5</v>
      </c>
      <c r="G198">
        <f t="shared" si="12"/>
        <v>-54</v>
      </c>
      <c r="I198">
        <f t="shared" si="13"/>
        <v>-18.5</v>
      </c>
      <c r="L198">
        <f t="shared" si="14"/>
        <v>1</v>
      </c>
    </row>
    <row r="199" spans="2:12" x14ac:dyDescent="0.2">
      <c r="B199">
        <v>2584</v>
      </c>
      <c r="C199">
        <f t="shared" si="10"/>
        <v>42</v>
      </c>
      <c r="E199">
        <f t="shared" si="11"/>
        <v>32.5</v>
      </c>
      <c r="G199">
        <f t="shared" si="12"/>
        <v>-55</v>
      </c>
      <c r="I199">
        <f t="shared" si="13"/>
        <v>-18.5</v>
      </c>
      <c r="L199">
        <f t="shared" si="14"/>
        <v>1</v>
      </c>
    </row>
    <row r="200" spans="2:12" x14ac:dyDescent="0.2">
      <c r="B200">
        <v>2585</v>
      </c>
      <c r="C200">
        <f t="shared" si="10"/>
        <v>43</v>
      </c>
      <c r="E200">
        <f t="shared" si="11"/>
        <v>32.5</v>
      </c>
      <c r="G200">
        <f t="shared" si="12"/>
        <v>-56</v>
      </c>
      <c r="I200">
        <f t="shared" si="13"/>
        <v>-18.5</v>
      </c>
      <c r="L200">
        <f t="shared" si="14"/>
        <v>1</v>
      </c>
    </row>
    <row r="201" spans="2:12" x14ac:dyDescent="0.2">
      <c r="B201">
        <v>2586</v>
      </c>
      <c r="C201">
        <f t="shared" si="10"/>
        <v>44</v>
      </c>
      <c r="E201">
        <f t="shared" si="11"/>
        <v>32.5</v>
      </c>
      <c r="G201">
        <f t="shared" si="12"/>
        <v>-57</v>
      </c>
      <c r="I201">
        <f t="shared" si="13"/>
        <v>-18.5</v>
      </c>
      <c r="L201">
        <f t="shared" si="14"/>
        <v>1</v>
      </c>
    </row>
    <row r="202" spans="2:12" x14ac:dyDescent="0.2">
      <c r="B202">
        <v>2587</v>
      </c>
      <c r="C202">
        <f t="shared" si="10"/>
        <v>45</v>
      </c>
      <c r="E202">
        <f t="shared" si="11"/>
        <v>32.5</v>
      </c>
      <c r="G202">
        <f t="shared" si="12"/>
        <v>-58</v>
      </c>
      <c r="I202">
        <f t="shared" si="13"/>
        <v>-18.5</v>
      </c>
      <c r="L202">
        <f t="shared" si="14"/>
        <v>1</v>
      </c>
    </row>
    <row r="203" spans="2:12" x14ac:dyDescent="0.2">
      <c r="B203">
        <v>2588</v>
      </c>
      <c r="C203">
        <f t="shared" si="10"/>
        <v>46</v>
      </c>
      <c r="E203">
        <f t="shared" si="11"/>
        <v>32.5</v>
      </c>
      <c r="G203">
        <f t="shared" si="12"/>
        <v>-59</v>
      </c>
      <c r="I203">
        <f t="shared" si="13"/>
        <v>-18.5</v>
      </c>
      <c r="L203">
        <f t="shared" si="14"/>
        <v>1</v>
      </c>
    </row>
    <row r="204" spans="2:12" x14ac:dyDescent="0.2">
      <c r="B204">
        <v>2589</v>
      </c>
      <c r="C204">
        <f t="shared" si="10"/>
        <v>47</v>
      </c>
      <c r="E204">
        <f t="shared" si="11"/>
        <v>32.5</v>
      </c>
      <c r="G204">
        <f t="shared" si="12"/>
        <v>-60</v>
      </c>
      <c r="I204">
        <f t="shared" si="13"/>
        <v>-18.5</v>
      </c>
      <c r="L204">
        <f t="shared" si="14"/>
        <v>1</v>
      </c>
    </row>
    <row r="205" spans="2:12" x14ac:dyDescent="0.2">
      <c r="B205">
        <v>2590</v>
      </c>
      <c r="C205">
        <f t="shared" si="10"/>
        <v>48</v>
      </c>
      <c r="E205">
        <f t="shared" si="11"/>
        <v>32.5</v>
      </c>
      <c r="G205">
        <f t="shared" si="12"/>
        <v>-61</v>
      </c>
      <c r="I205">
        <f t="shared" si="13"/>
        <v>-18.5</v>
      </c>
      <c r="L205">
        <f t="shared" si="14"/>
        <v>1</v>
      </c>
    </row>
    <row r="206" spans="2:12" x14ac:dyDescent="0.2">
      <c r="B206">
        <v>2591</v>
      </c>
      <c r="C206">
        <f t="shared" si="10"/>
        <v>49</v>
      </c>
      <c r="E206">
        <f t="shared" si="11"/>
        <v>32.5</v>
      </c>
      <c r="G206">
        <f t="shared" si="12"/>
        <v>-62</v>
      </c>
      <c r="I206">
        <f t="shared" si="13"/>
        <v>-18.5</v>
      </c>
      <c r="L206">
        <f t="shared" si="14"/>
        <v>1</v>
      </c>
    </row>
    <row r="207" spans="2:12" x14ac:dyDescent="0.2">
      <c r="B207">
        <v>2592</v>
      </c>
      <c r="C207">
        <f t="shared" si="10"/>
        <v>50</v>
      </c>
      <c r="E207">
        <f t="shared" si="11"/>
        <v>32.5</v>
      </c>
      <c r="G207">
        <f t="shared" si="12"/>
        <v>-63</v>
      </c>
      <c r="I207">
        <f t="shared" si="13"/>
        <v>-18.5</v>
      </c>
      <c r="L207">
        <f t="shared" si="14"/>
        <v>1</v>
      </c>
    </row>
    <row r="208" spans="2:12" x14ac:dyDescent="0.2">
      <c r="B208">
        <v>2593</v>
      </c>
      <c r="C208">
        <f t="shared" ref="C208:C215" si="15">MAX(B208-2525,0)-17</f>
        <v>51</v>
      </c>
      <c r="E208">
        <f t="shared" ref="E208:E215" si="16">-MAX(2525-B208,0)+32.5</f>
        <v>32.5</v>
      </c>
      <c r="G208">
        <f t="shared" ref="G208:G214" si="17">-MAX(B208-2500,0)+29</f>
        <v>-64</v>
      </c>
      <c r="I208">
        <f t="shared" ref="I208:I215" si="18">MAX(2500-B208,0)-18.5</f>
        <v>-18.5</v>
      </c>
      <c r="L208">
        <f t="shared" ref="L208:L215" si="19">C208+E208+G208+I208</f>
        <v>1</v>
      </c>
    </row>
    <row r="209" spans="2:12" x14ac:dyDescent="0.2">
      <c r="B209">
        <v>2594</v>
      </c>
      <c r="C209">
        <f t="shared" si="15"/>
        <v>52</v>
      </c>
      <c r="E209">
        <f t="shared" si="16"/>
        <v>32.5</v>
      </c>
      <c r="G209">
        <f t="shared" si="17"/>
        <v>-65</v>
      </c>
      <c r="I209">
        <f t="shared" si="18"/>
        <v>-18.5</v>
      </c>
      <c r="L209">
        <f t="shared" si="19"/>
        <v>1</v>
      </c>
    </row>
    <row r="210" spans="2:12" x14ac:dyDescent="0.2">
      <c r="B210">
        <v>2595</v>
      </c>
      <c r="C210">
        <f t="shared" si="15"/>
        <v>53</v>
      </c>
      <c r="E210">
        <f t="shared" si="16"/>
        <v>32.5</v>
      </c>
      <c r="G210">
        <f t="shared" si="17"/>
        <v>-66</v>
      </c>
      <c r="I210">
        <f t="shared" si="18"/>
        <v>-18.5</v>
      </c>
      <c r="L210">
        <f t="shared" si="19"/>
        <v>1</v>
      </c>
    </row>
    <row r="211" spans="2:12" x14ac:dyDescent="0.2">
      <c r="B211">
        <v>2596</v>
      </c>
      <c r="C211">
        <f t="shared" si="15"/>
        <v>54</v>
      </c>
      <c r="E211">
        <f t="shared" si="16"/>
        <v>32.5</v>
      </c>
      <c r="G211">
        <f t="shared" si="17"/>
        <v>-67</v>
      </c>
      <c r="I211">
        <f t="shared" si="18"/>
        <v>-18.5</v>
      </c>
      <c r="L211">
        <f t="shared" si="19"/>
        <v>1</v>
      </c>
    </row>
    <row r="212" spans="2:12" x14ac:dyDescent="0.2">
      <c r="B212">
        <v>2597</v>
      </c>
      <c r="C212">
        <f t="shared" si="15"/>
        <v>55</v>
      </c>
      <c r="E212">
        <f t="shared" si="16"/>
        <v>32.5</v>
      </c>
      <c r="G212">
        <f t="shared" si="17"/>
        <v>-68</v>
      </c>
      <c r="I212">
        <f t="shared" si="18"/>
        <v>-18.5</v>
      </c>
      <c r="L212">
        <f t="shared" si="19"/>
        <v>1</v>
      </c>
    </row>
    <row r="213" spans="2:12" x14ac:dyDescent="0.2">
      <c r="B213">
        <v>2598</v>
      </c>
      <c r="C213">
        <f t="shared" si="15"/>
        <v>56</v>
      </c>
      <c r="E213">
        <f t="shared" si="16"/>
        <v>32.5</v>
      </c>
      <c r="G213">
        <f t="shared" si="17"/>
        <v>-69</v>
      </c>
      <c r="I213">
        <f t="shared" si="18"/>
        <v>-18.5</v>
      </c>
      <c r="L213">
        <f t="shared" si="19"/>
        <v>1</v>
      </c>
    </row>
    <row r="214" spans="2:12" x14ac:dyDescent="0.2">
      <c r="B214">
        <v>2599</v>
      </c>
      <c r="C214">
        <f t="shared" si="15"/>
        <v>57</v>
      </c>
      <c r="E214">
        <f t="shared" si="16"/>
        <v>32.5</v>
      </c>
      <c r="G214">
        <f t="shared" si="17"/>
        <v>-70</v>
      </c>
      <c r="I214">
        <f t="shared" si="18"/>
        <v>-18.5</v>
      </c>
      <c r="L214">
        <f t="shared" si="19"/>
        <v>1</v>
      </c>
    </row>
    <row r="215" spans="2:12" x14ac:dyDescent="0.2">
      <c r="B215">
        <v>2600</v>
      </c>
      <c r="C215">
        <f t="shared" si="15"/>
        <v>58</v>
      </c>
      <c r="E215">
        <f t="shared" si="16"/>
        <v>32.5</v>
      </c>
      <c r="G215">
        <f>-MAX(B215-2500,0)+29</f>
        <v>-71</v>
      </c>
      <c r="I215">
        <f t="shared" si="18"/>
        <v>-18.5</v>
      </c>
      <c r="L215">
        <f t="shared" si="19"/>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1" workbookViewId="0">
      <selection activeCell="D3" sqref="D3"/>
    </sheetView>
  </sheetViews>
  <sheetFormatPr defaultRowHeight="12.75" x14ac:dyDescent="0.2"/>
  <cols>
    <col min="2" max="2" width="31" bestFit="1" customWidth="1"/>
    <col min="3" max="3" width="27.85546875" bestFit="1" customWidth="1"/>
    <col min="4" max="4" width="22.42578125" bestFit="1" customWidth="1"/>
  </cols>
  <sheetData>
    <row r="1" spans="1:5" x14ac:dyDescent="0.2">
      <c r="A1" t="s">
        <v>14</v>
      </c>
      <c r="B1" t="s">
        <v>35</v>
      </c>
      <c r="C1" t="s">
        <v>37</v>
      </c>
      <c r="D1" t="s">
        <v>40</v>
      </c>
    </row>
    <row r="2" spans="1:5" x14ac:dyDescent="0.2">
      <c r="A2" t="s">
        <v>20</v>
      </c>
      <c r="B2" t="s">
        <v>36</v>
      </c>
      <c r="C2" t="s">
        <v>38</v>
      </c>
      <c r="D2" t="s">
        <v>41</v>
      </c>
    </row>
    <row r="3" spans="1:5" x14ac:dyDescent="0.2">
      <c r="A3">
        <v>2400</v>
      </c>
      <c r="B3">
        <f>-MAX(A3-2475,0)+45.5</f>
        <v>45.5</v>
      </c>
      <c r="C3">
        <f>MAX(A3-2500,0)-29</f>
        <v>-29</v>
      </c>
      <c r="D3">
        <f>-MAX(A3-2550,0)+10</f>
        <v>10</v>
      </c>
      <c r="E3">
        <f>B3+2*C3+D3</f>
        <v>-2.5</v>
      </c>
    </row>
    <row r="4" spans="1:5" x14ac:dyDescent="0.2">
      <c r="A4">
        <v>2405</v>
      </c>
      <c r="B4">
        <f t="shared" ref="B4:B43" si="0">-MAX(A4-2475,0)+45.5</f>
        <v>45.5</v>
      </c>
      <c r="C4">
        <f t="shared" ref="C4:C43" si="1">MAX(A4-2500,0)-29</f>
        <v>-29</v>
      </c>
      <c r="D4">
        <f t="shared" ref="D4:D43" si="2">-MAX(A4-2550,0)+10</f>
        <v>10</v>
      </c>
      <c r="E4">
        <f t="shared" ref="E4:E43" si="3">B4+2*C4+D4</f>
        <v>-2.5</v>
      </c>
    </row>
    <row r="5" spans="1:5" x14ac:dyDescent="0.2">
      <c r="A5">
        <v>2410</v>
      </c>
      <c r="B5">
        <f t="shared" si="0"/>
        <v>45.5</v>
      </c>
      <c r="C5">
        <f t="shared" si="1"/>
        <v>-29</v>
      </c>
      <c r="D5">
        <f t="shared" si="2"/>
        <v>10</v>
      </c>
      <c r="E5">
        <f t="shared" si="3"/>
        <v>-2.5</v>
      </c>
    </row>
    <row r="6" spans="1:5" x14ac:dyDescent="0.2">
      <c r="A6">
        <v>2415</v>
      </c>
      <c r="B6">
        <f t="shared" si="0"/>
        <v>45.5</v>
      </c>
      <c r="C6">
        <f t="shared" si="1"/>
        <v>-29</v>
      </c>
      <c r="D6">
        <f t="shared" si="2"/>
        <v>10</v>
      </c>
      <c r="E6">
        <f t="shared" si="3"/>
        <v>-2.5</v>
      </c>
    </row>
    <row r="7" spans="1:5" x14ac:dyDescent="0.2">
      <c r="A7">
        <v>2420</v>
      </c>
      <c r="B7">
        <f t="shared" si="0"/>
        <v>45.5</v>
      </c>
      <c r="C7">
        <f t="shared" si="1"/>
        <v>-29</v>
      </c>
      <c r="D7">
        <f t="shared" si="2"/>
        <v>10</v>
      </c>
      <c r="E7">
        <f t="shared" si="3"/>
        <v>-2.5</v>
      </c>
    </row>
    <row r="8" spans="1:5" x14ac:dyDescent="0.2">
      <c r="A8">
        <v>2425</v>
      </c>
      <c r="B8">
        <f t="shared" si="0"/>
        <v>45.5</v>
      </c>
      <c r="C8">
        <f t="shared" si="1"/>
        <v>-29</v>
      </c>
      <c r="D8">
        <f t="shared" si="2"/>
        <v>10</v>
      </c>
      <c r="E8">
        <f t="shared" si="3"/>
        <v>-2.5</v>
      </c>
    </row>
    <row r="9" spans="1:5" x14ac:dyDescent="0.2">
      <c r="A9">
        <v>2430</v>
      </c>
      <c r="B9">
        <f t="shared" si="0"/>
        <v>45.5</v>
      </c>
      <c r="C9">
        <f t="shared" si="1"/>
        <v>-29</v>
      </c>
      <c r="D9">
        <f t="shared" si="2"/>
        <v>10</v>
      </c>
      <c r="E9">
        <f t="shared" si="3"/>
        <v>-2.5</v>
      </c>
    </row>
    <row r="10" spans="1:5" x14ac:dyDescent="0.2">
      <c r="A10">
        <v>2435</v>
      </c>
      <c r="B10">
        <f t="shared" si="0"/>
        <v>45.5</v>
      </c>
      <c r="C10">
        <f t="shared" si="1"/>
        <v>-29</v>
      </c>
      <c r="D10">
        <f t="shared" si="2"/>
        <v>10</v>
      </c>
      <c r="E10">
        <f t="shared" si="3"/>
        <v>-2.5</v>
      </c>
    </row>
    <row r="11" spans="1:5" x14ac:dyDescent="0.2">
      <c r="A11">
        <v>2440</v>
      </c>
      <c r="B11">
        <f t="shared" si="0"/>
        <v>45.5</v>
      </c>
      <c r="C11">
        <f t="shared" si="1"/>
        <v>-29</v>
      </c>
      <c r="D11">
        <f t="shared" si="2"/>
        <v>10</v>
      </c>
      <c r="E11">
        <f t="shared" si="3"/>
        <v>-2.5</v>
      </c>
    </row>
    <row r="12" spans="1:5" x14ac:dyDescent="0.2">
      <c r="A12">
        <v>2445</v>
      </c>
      <c r="B12">
        <f t="shared" si="0"/>
        <v>45.5</v>
      </c>
      <c r="C12">
        <f t="shared" si="1"/>
        <v>-29</v>
      </c>
      <c r="D12">
        <f t="shared" si="2"/>
        <v>10</v>
      </c>
      <c r="E12">
        <f t="shared" si="3"/>
        <v>-2.5</v>
      </c>
    </row>
    <row r="13" spans="1:5" x14ac:dyDescent="0.2">
      <c r="A13">
        <v>2450</v>
      </c>
      <c r="B13">
        <f t="shared" si="0"/>
        <v>45.5</v>
      </c>
      <c r="C13">
        <f t="shared" si="1"/>
        <v>-29</v>
      </c>
      <c r="D13">
        <f t="shared" si="2"/>
        <v>10</v>
      </c>
      <c r="E13">
        <f t="shared" si="3"/>
        <v>-2.5</v>
      </c>
    </row>
    <row r="14" spans="1:5" x14ac:dyDescent="0.2">
      <c r="A14">
        <v>2455</v>
      </c>
      <c r="B14">
        <f t="shared" si="0"/>
        <v>45.5</v>
      </c>
      <c r="C14">
        <f t="shared" si="1"/>
        <v>-29</v>
      </c>
      <c r="D14">
        <f t="shared" si="2"/>
        <v>10</v>
      </c>
      <c r="E14">
        <f t="shared" si="3"/>
        <v>-2.5</v>
      </c>
    </row>
    <row r="15" spans="1:5" x14ac:dyDescent="0.2">
      <c r="A15">
        <v>2460</v>
      </c>
      <c r="B15">
        <f t="shared" si="0"/>
        <v>45.5</v>
      </c>
      <c r="C15">
        <f t="shared" si="1"/>
        <v>-29</v>
      </c>
      <c r="D15">
        <f t="shared" si="2"/>
        <v>10</v>
      </c>
      <c r="E15">
        <f t="shared" si="3"/>
        <v>-2.5</v>
      </c>
    </row>
    <row r="16" spans="1:5" x14ac:dyDescent="0.2">
      <c r="A16">
        <v>2465</v>
      </c>
      <c r="B16">
        <f t="shared" si="0"/>
        <v>45.5</v>
      </c>
      <c r="C16">
        <f t="shared" si="1"/>
        <v>-29</v>
      </c>
      <c r="D16">
        <f t="shared" si="2"/>
        <v>10</v>
      </c>
      <c r="E16">
        <f t="shared" si="3"/>
        <v>-2.5</v>
      </c>
    </row>
    <row r="17" spans="1:5" x14ac:dyDescent="0.2">
      <c r="A17">
        <v>2470</v>
      </c>
      <c r="B17">
        <f t="shared" si="0"/>
        <v>45.5</v>
      </c>
      <c r="C17">
        <f t="shared" si="1"/>
        <v>-29</v>
      </c>
      <c r="D17">
        <f t="shared" si="2"/>
        <v>10</v>
      </c>
      <c r="E17">
        <f t="shared" si="3"/>
        <v>-2.5</v>
      </c>
    </row>
    <row r="18" spans="1:5" x14ac:dyDescent="0.2">
      <c r="A18">
        <v>2475</v>
      </c>
      <c r="B18">
        <f t="shared" si="0"/>
        <v>45.5</v>
      </c>
      <c r="C18">
        <f t="shared" si="1"/>
        <v>-29</v>
      </c>
      <c r="D18">
        <f t="shared" si="2"/>
        <v>10</v>
      </c>
      <c r="E18">
        <f t="shared" si="3"/>
        <v>-2.5</v>
      </c>
    </row>
    <row r="19" spans="1:5" x14ac:dyDescent="0.2">
      <c r="A19">
        <v>2480</v>
      </c>
      <c r="B19">
        <f t="shared" si="0"/>
        <v>40.5</v>
      </c>
      <c r="C19">
        <f t="shared" si="1"/>
        <v>-29</v>
      </c>
      <c r="D19">
        <f t="shared" si="2"/>
        <v>10</v>
      </c>
      <c r="E19">
        <f t="shared" si="3"/>
        <v>-7.5</v>
      </c>
    </row>
    <row r="20" spans="1:5" x14ac:dyDescent="0.2">
      <c r="A20">
        <v>2485</v>
      </c>
      <c r="B20">
        <f t="shared" si="0"/>
        <v>35.5</v>
      </c>
      <c r="C20">
        <f t="shared" si="1"/>
        <v>-29</v>
      </c>
      <c r="D20">
        <f t="shared" si="2"/>
        <v>10</v>
      </c>
      <c r="E20">
        <f t="shared" si="3"/>
        <v>-12.5</v>
      </c>
    </row>
    <row r="21" spans="1:5" x14ac:dyDescent="0.2">
      <c r="A21">
        <v>2490</v>
      </c>
      <c r="B21">
        <f t="shared" si="0"/>
        <v>30.5</v>
      </c>
      <c r="C21">
        <f t="shared" si="1"/>
        <v>-29</v>
      </c>
      <c r="D21">
        <f t="shared" si="2"/>
        <v>10</v>
      </c>
      <c r="E21">
        <f t="shared" si="3"/>
        <v>-17.5</v>
      </c>
    </row>
    <row r="22" spans="1:5" x14ac:dyDescent="0.2">
      <c r="A22">
        <v>2495</v>
      </c>
      <c r="B22">
        <f t="shared" si="0"/>
        <v>25.5</v>
      </c>
      <c r="C22">
        <f t="shared" si="1"/>
        <v>-29</v>
      </c>
      <c r="D22">
        <f t="shared" si="2"/>
        <v>10</v>
      </c>
      <c r="E22">
        <f t="shared" si="3"/>
        <v>-22.5</v>
      </c>
    </row>
    <row r="23" spans="1:5" x14ac:dyDescent="0.2">
      <c r="A23">
        <v>2500</v>
      </c>
      <c r="B23">
        <f t="shared" si="0"/>
        <v>20.5</v>
      </c>
      <c r="C23">
        <f t="shared" si="1"/>
        <v>-29</v>
      </c>
      <c r="D23">
        <f t="shared" si="2"/>
        <v>10</v>
      </c>
      <c r="E23">
        <f t="shared" si="3"/>
        <v>-27.5</v>
      </c>
    </row>
    <row r="24" spans="1:5" x14ac:dyDescent="0.2">
      <c r="A24">
        <v>2505</v>
      </c>
      <c r="B24">
        <f t="shared" si="0"/>
        <v>15.5</v>
      </c>
      <c r="C24">
        <f t="shared" si="1"/>
        <v>-24</v>
      </c>
      <c r="D24">
        <f t="shared" si="2"/>
        <v>10</v>
      </c>
      <c r="E24">
        <f t="shared" si="3"/>
        <v>-22.5</v>
      </c>
    </row>
    <row r="25" spans="1:5" x14ac:dyDescent="0.2">
      <c r="A25">
        <v>2510</v>
      </c>
      <c r="B25">
        <f t="shared" si="0"/>
        <v>10.5</v>
      </c>
      <c r="C25">
        <f t="shared" si="1"/>
        <v>-19</v>
      </c>
      <c r="D25">
        <f t="shared" si="2"/>
        <v>10</v>
      </c>
      <c r="E25">
        <f t="shared" si="3"/>
        <v>-17.5</v>
      </c>
    </row>
    <row r="26" spans="1:5" x14ac:dyDescent="0.2">
      <c r="A26">
        <v>2515</v>
      </c>
      <c r="B26">
        <f t="shared" si="0"/>
        <v>5.5</v>
      </c>
      <c r="C26">
        <f t="shared" si="1"/>
        <v>-14</v>
      </c>
      <c r="D26">
        <f t="shared" si="2"/>
        <v>10</v>
      </c>
      <c r="E26">
        <f t="shared" si="3"/>
        <v>-12.5</v>
      </c>
    </row>
    <row r="27" spans="1:5" x14ac:dyDescent="0.2">
      <c r="A27">
        <v>2520</v>
      </c>
      <c r="B27">
        <f t="shared" si="0"/>
        <v>0.5</v>
      </c>
      <c r="C27">
        <f t="shared" si="1"/>
        <v>-9</v>
      </c>
      <c r="D27">
        <f t="shared" si="2"/>
        <v>10</v>
      </c>
      <c r="E27">
        <f t="shared" si="3"/>
        <v>-7.5</v>
      </c>
    </row>
    <row r="28" spans="1:5" x14ac:dyDescent="0.2">
      <c r="A28">
        <v>2525</v>
      </c>
      <c r="B28">
        <f t="shared" si="0"/>
        <v>-4.5</v>
      </c>
      <c r="C28">
        <f t="shared" si="1"/>
        <v>-4</v>
      </c>
      <c r="D28">
        <f t="shared" si="2"/>
        <v>10</v>
      </c>
      <c r="E28">
        <f t="shared" si="3"/>
        <v>-2.5</v>
      </c>
    </row>
    <row r="29" spans="1:5" x14ac:dyDescent="0.2">
      <c r="A29">
        <v>2530</v>
      </c>
      <c r="B29">
        <f t="shared" si="0"/>
        <v>-9.5</v>
      </c>
      <c r="C29">
        <f t="shared" si="1"/>
        <v>1</v>
      </c>
      <c r="D29">
        <f t="shared" si="2"/>
        <v>10</v>
      </c>
      <c r="E29">
        <f t="shared" si="3"/>
        <v>2.5</v>
      </c>
    </row>
    <row r="30" spans="1:5" x14ac:dyDescent="0.2">
      <c r="A30">
        <v>2535</v>
      </c>
      <c r="B30">
        <f t="shared" si="0"/>
        <v>-14.5</v>
      </c>
      <c r="C30">
        <f t="shared" si="1"/>
        <v>6</v>
      </c>
      <c r="D30">
        <f t="shared" si="2"/>
        <v>10</v>
      </c>
      <c r="E30">
        <f t="shared" si="3"/>
        <v>7.5</v>
      </c>
    </row>
    <row r="31" spans="1:5" x14ac:dyDescent="0.2">
      <c r="A31">
        <v>2540</v>
      </c>
      <c r="B31">
        <f t="shared" si="0"/>
        <v>-19.5</v>
      </c>
      <c r="C31">
        <f t="shared" si="1"/>
        <v>11</v>
      </c>
      <c r="D31">
        <f t="shared" si="2"/>
        <v>10</v>
      </c>
      <c r="E31">
        <f t="shared" si="3"/>
        <v>12.5</v>
      </c>
    </row>
    <row r="32" spans="1:5" x14ac:dyDescent="0.2">
      <c r="A32">
        <v>2545</v>
      </c>
      <c r="B32">
        <f t="shared" si="0"/>
        <v>-24.5</v>
      </c>
      <c r="C32">
        <f t="shared" si="1"/>
        <v>16</v>
      </c>
      <c r="D32">
        <f t="shared" si="2"/>
        <v>10</v>
      </c>
      <c r="E32">
        <f t="shared" si="3"/>
        <v>17.5</v>
      </c>
    </row>
    <row r="33" spans="1:5" x14ac:dyDescent="0.2">
      <c r="A33">
        <v>2550</v>
      </c>
      <c r="B33">
        <f t="shared" si="0"/>
        <v>-29.5</v>
      </c>
      <c r="C33">
        <f t="shared" si="1"/>
        <v>21</v>
      </c>
      <c r="D33">
        <f t="shared" si="2"/>
        <v>10</v>
      </c>
      <c r="E33">
        <f t="shared" si="3"/>
        <v>22.5</v>
      </c>
    </row>
    <row r="34" spans="1:5" x14ac:dyDescent="0.2">
      <c r="A34">
        <v>2555</v>
      </c>
      <c r="B34">
        <f t="shared" si="0"/>
        <v>-34.5</v>
      </c>
      <c r="C34">
        <f t="shared" si="1"/>
        <v>26</v>
      </c>
      <c r="D34">
        <f t="shared" si="2"/>
        <v>5</v>
      </c>
      <c r="E34">
        <f t="shared" si="3"/>
        <v>22.5</v>
      </c>
    </row>
    <row r="35" spans="1:5" x14ac:dyDescent="0.2">
      <c r="A35">
        <v>2560</v>
      </c>
      <c r="B35">
        <f t="shared" si="0"/>
        <v>-39.5</v>
      </c>
      <c r="C35">
        <f t="shared" si="1"/>
        <v>31</v>
      </c>
      <c r="D35">
        <f t="shared" si="2"/>
        <v>0</v>
      </c>
      <c r="E35">
        <f t="shared" si="3"/>
        <v>22.5</v>
      </c>
    </row>
    <row r="36" spans="1:5" x14ac:dyDescent="0.2">
      <c r="A36">
        <v>2565</v>
      </c>
      <c r="B36">
        <f t="shared" si="0"/>
        <v>-44.5</v>
      </c>
      <c r="C36">
        <f t="shared" si="1"/>
        <v>36</v>
      </c>
      <c r="D36">
        <f t="shared" si="2"/>
        <v>-5</v>
      </c>
      <c r="E36">
        <f t="shared" si="3"/>
        <v>22.5</v>
      </c>
    </row>
    <row r="37" spans="1:5" x14ac:dyDescent="0.2">
      <c r="A37">
        <v>2570</v>
      </c>
      <c r="B37">
        <f t="shared" si="0"/>
        <v>-49.5</v>
      </c>
      <c r="C37">
        <f t="shared" si="1"/>
        <v>41</v>
      </c>
      <c r="D37">
        <f t="shared" si="2"/>
        <v>-10</v>
      </c>
      <c r="E37">
        <f t="shared" si="3"/>
        <v>22.5</v>
      </c>
    </row>
    <row r="38" spans="1:5" x14ac:dyDescent="0.2">
      <c r="A38">
        <v>2575</v>
      </c>
      <c r="B38">
        <f t="shared" si="0"/>
        <v>-54.5</v>
      </c>
      <c r="C38">
        <f t="shared" si="1"/>
        <v>46</v>
      </c>
      <c r="D38">
        <f t="shared" si="2"/>
        <v>-15</v>
      </c>
      <c r="E38">
        <f t="shared" si="3"/>
        <v>22.5</v>
      </c>
    </row>
    <row r="39" spans="1:5" x14ac:dyDescent="0.2">
      <c r="A39">
        <v>2580</v>
      </c>
      <c r="B39">
        <f t="shared" si="0"/>
        <v>-59.5</v>
      </c>
      <c r="C39">
        <f t="shared" si="1"/>
        <v>51</v>
      </c>
      <c r="D39">
        <f t="shared" si="2"/>
        <v>-20</v>
      </c>
      <c r="E39">
        <f t="shared" si="3"/>
        <v>22.5</v>
      </c>
    </row>
    <row r="40" spans="1:5" x14ac:dyDescent="0.2">
      <c r="A40">
        <v>2585</v>
      </c>
      <c r="B40">
        <f t="shared" si="0"/>
        <v>-64.5</v>
      </c>
      <c r="C40">
        <f t="shared" si="1"/>
        <v>56</v>
      </c>
      <c r="D40">
        <f t="shared" si="2"/>
        <v>-25</v>
      </c>
      <c r="E40">
        <f t="shared" si="3"/>
        <v>22.5</v>
      </c>
    </row>
    <row r="41" spans="1:5" x14ac:dyDescent="0.2">
      <c r="A41">
        <v>2590</v>
      </c>
      <c r="B41">
        <f t="shared" si="0"/>
        <v>-69.5</v>
      </c>
      <c r="C41">
        <f t="shared" si="1"/>
        <v>61</v>
      </c>
      <c r="D41">
        <f t="shared" si="2"/>
        <v>-30</v>
      </c>
      <c r="E41">
        <f t="shared" si="3"/>
        <v>22.5</v>
      </c>
    </row>
    <row r="42" spans="1:5" x14ac:dyDescent="0.2">
      <c r="A42">
        <v>2595</v>
      </c>
      <c r="B42">
        <f t="shared" si="0"/>
        <v>-74.5</v>
      </c>
      <c r="C42">
        <f t="shared" si="1"/>
        <v>66</v>
      </c>
      <c r="D42">
        <f t="shared" si="2"/>
        <v>-35</v>
      </c>
      <c r="E42">
        <f t="shared" si="3"/>
        <v>22.5</v>
      </c>
    </row>
    <row r="43" spans="1:5" x14ac:dyDescent="0.2">
      <c r="A43">
        <v>2600</v>
      </c>
      <c r="B43">
        <f t="shared" si="0"/>
        <v>-79.5</v>
      </c>
      <c r="C43">
        <f t="shared" si="1"/>
        <v>71</v>
      </c>
      <c r="D43">
        <f t="shared" si="2"/>
        <v>-40</v>
      </c>
      <c r="E43">
        <f t="shared" si="3"/>
        <v>22.5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B3" sqref="B3"/>
    </sheetView>
  </sheetViews>
  <sheetFormatPr defaultRowHeight="12.75" x14ac:dyDescent="0.2"/>
  <sheetData>
    <row r="1" spans="1:7" x14ac:dyDescent="0.2">
      <c r="B1" t="s">
        <v>42</v>
      </c>
      <c r="C1" t="s">
        <v>39</v>
      </c>
      <c r="D1" t="s">
        <v>43</v>
      </c>
      <c r="E1" t="s">
        <v>44</v>
      </c>
    </row>
    <row r="2" spans="1:7" x14ac:dyDescent="0.2">
      <c r="A2" t="s">
        <v>46</v>
      </c>
      <c r="B2">
        <v>-10</v>
      </c>
      <c r="C2">
        <v>29</v>
      </c>
      <c r="D2">
        <v>18.5</v>
      </c>
      <c r="E2">
        <v>-10</v>
      </c>
    </row>
    <row r="3" spans="1:7" x14ac:dyDescent="0.2">
      <c r="A3">
        <v>2400</v>
      </c>
      <c r="G3" t="s">
        <v>45</v>
      </c>
    </row>
    <row r="4" spans="1:7" x14ac:dyDescent="0.2">
      <c r="A4">
        <v>2405</v>
      </c>
    </row>
    <row r="5" spans="1:7" x14ac:dyDescent="0.2">
      <c r="A5">
        <v>2410</v>
      </c>
    </row>
    <row r="6" spans="1:7" x14ac:dyDescent="0.2">
      <c r="A6">
        <v>2415</v>
      </c>
    </row>
    <row r="7" spans="1:7" x14ac:dyDescent="0.2">
      <c r="A7">
        <v>2420</v>
      </c>
    </row>
    <row r="8" spans="1:7" x14ac:dyDescent="0.2">
      <c r="A8">
        <v>2425</v>
      </c>
    </row>
    <row r="9" spans="1:7" x14ac:dyDescent="0.2">
      <c r="A9">
        <v>2430</v>
      </c>
    </row>
    <row r="10" spans="1:7" x14ac:dyDescent="0.2">
      <c r="A10">
        <v>2435</v>
      </c>
    </row>
    <row r="11" spans="1:7" x14ac:dyDescent="0.2">
      <c r="A11">
        <v>2440</v>
      </c>
    </row>
    <row r="12" spans="1:7" x14ac:dyDescent="0.2">
      <c r="A12">
        <v>2445</v>
      </c>
    </row>
    <row r="13" spans="1:7" x14ac:dyDescent="0.2">
      <c r="A13">
        <v>2450</v>
      </c>
    </row>
    <row r="14" spans="1:7" x14ac:dyDescent="0.2">
      <c r="A14">
        <v>2455</v>
      </c>
    </row>
    <row r="15" spans="1:7" x14ac:dyDescent="0.2">
      <c r="A15">
        <v>2460</v>
      </c>
    </row>
    <row r="16" spans="1:7" x14ac:dyDescent="0.2">
      <c r="A16">
        <v>2465</v>
      </c>
    </row>
    <row r="17" spans="1:1" x14ac:dyDescent="0.2">
      <c r="A17">
        <v>2470</v>
      </c>
    </row>
    <row r="18" spans="1:1" x14ac:dyDescent="0.2">
      <c r="A18">
        <v>2475</v>
      </c>
    </row>
    <row r="19" spans="1:1" x14ac:dyDescent="0.2">
      <c r="A19">
        <v>2480</v>
      </c>
    </row>
    <row r="20" spans="1:1" x14ac:dyDescent="0.2">
      <c r="A20">
        <v>2485</v>
      </c>
    </row>
    <row r="21" spans="1:1" x14ac:dyDescent="0.2">
      <c r="A21">
        <v>2490</v>
      </c>
    </row>
    <row r="22" spans="1:1" x14ac:dyDescent="0.2">
      <c r="A22">
        <v>2495</v>
      </c>
    </row>
    <row r="23" spans="1:1" x14ac:dyDescent="0.2">
      <c r="A23">
        <v>2500</v>
      </c>
    </row>
    <row r="24" spans="1:1" x14ac:dyDescent="0.2">
      <c r="A24">
        <v>2505</v>
      </c>
    </row>
    <row r="25" spans="1:1" x14ac:dyDescent="0.2">
      <c r="A25">
        <v>2510</v>
      </c>
    </row>
    <row r="26" spans="1:1" x14ac:dyDescent="0.2">
      <c r="A26">
        <v>2515</v>
      </c>
    </row>
    <row r="27" spans="1:1" x14ac:dyDescent="0.2">
      <c r="A27">
        <v>2520</v>
      </c>
    </row>
    <row r="28" spans="1:1" x14ac:dyDescent="0.2">
      <c r="A28">
        <v>2525</v>
      </c>
    </row>
    <row r="29" spans="1:1" x14ac:dyDescent="0.2">
      <c r="A29">
        <v>2530</v>
      </c>
    </row>
    <row r="30" spans="1:1" x14ac:dyDescent="0.2">
      <c r="A30">
        <v>2535</v>
      </c>
    </row>
    <row r="31" spans="1:1" x14ac:dyDescent="0.2">
      <c r="A31">
        <v>2540</v>
      </c>
    </row>
    <row r="32" spans="1:1" x14ac:dyDescent="0.2">
      <c r="A32">
        <v>2545</v>
      </c>
    </row>
    <row r="33" spans="1:1" x14ac:dyDescent="0.2">
      <c r="A33">
        <v>2550</v>
      </c>
    </row>
    <row r="34" spans="1:1" x14ac:dyDescent="0.2">
      <c r="A34">
        <v>2555</v>
      </c>
    </row>
    <row r="35" spans="1:1" x14ac:dyDescent="0.2">
      <c r="A35">
        <v>2560</v>
      </c>
    </row>
    <row r="36" spans="1:1" x14ac:dyDescent="0.2">
      <c r="A36">
        <v>2565</v>
      </c>
    </row>
    <row r="37" spans="1:1" x14ac:dyDescent="0.2">
      <c r="A37">
        <v>2570</v>
      </c>
    </row>
    <row r="38" spans="1:1" x14ac:dyDescent="0.2">
      <c r="A38">
        <v>2575</v>
      </c>
    </row>
    <row r="39" spans="1:1" x14ac:dyDescent="0.2">
      <c r="A39">
        <v>2580</v>
      </c>
    </row>
    <row r="40" spans="1:1" x14ac:dyDescent="0.2">
      <c r="A40">
        <v>2585</v>
      </c>
    </row>
    <row r="41" spans="1:1" x14ac:dyDescent="0.2">
      <c r="A41">
        <v>2590</v>
      </c>
    </row>
    <row r="42" spans="1:1" x14ac:dyDescent="0.2">
      <c r="A42">
        <v>2595</v>
      </c>
    </row>
    <row r="43" spans="1:1" x14ac:dyDescent="0.2">
      <c r="A43">
        <v>2600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16" sqref="B16"/>
    </sheetView>
  </sheetViews>
  <sheetFormatPr defaultRowHeight="12.75" x14ac:dyDescent="0.2"/>
  <cols>
    <col min="2" max="2" width="21.85546875" bestFit="1" customWidth="1"/>
    <col min="3" max="3" width="9.85546875" bestFit="1" customWidth="1"/>
  </cols>
  <sheetData>
    <row r="1" spans="1:3" x14ac:dyDescent="0.2">
      <c r="A1" t="s">
        <v>20</v>
      </c>
      <c r="B1">
        <v>483.1</v>
      </c>
    </row>
    <row r="2" spans="1:3" x14ac:dyDescent="0.2">
      <c r="A2" t="s">
        <v>55</v>
      </c>
      <c r="B2" s="15">
        <v>2.8400000000000002E-2</v>
      </c>
    </row>
    <row r="3" spans="1:3" x14ac:dyDescent="0.2">
      <c r="A3" t="s">
        <v>19</v>
      </c>
      <c r="B3">
        <v>480</v>
      </c>
    </row>
    <row r="4" spans="1:3" x14ac:dyDescent="0.2">
      <c r="A4" t="s">
        <v>21</v>
      </c>
      <c r="B4">
        <v>6.95</v>
      </c>
    </row>
    <row r="5" spans="1:3" x14ac:dyDescent="0.2">
      <c r="A5" t="s">
        <v>22</v>
      </c>
      <c r="B5">
        <v>5.25</v>
      </c>
    </row>
    <row r="6" spans="1:3" x14ac:dyDescent="0.2">
      <c r="A6" t="s">
        <v>14</v>
      </c>
      <c r="B6" t="s">
        <v>56</v>
      </c>
      <c r="C6">
        <v>3.1</v>
      </c>
    </row>
    <row r="7" spans="1:3" x14ac:dyDescent="0.2">
      <c r="A7" t="s">
        <v>15</v>
      </c>
      <c r="B7" t="s">
        <v>57</v>
      </c>
      <c r="C7">
        <v>0</v>
      </c>
    </row>
    <row r="8" spans="1:3" x14ac:dyDescent="0.2">
      <c r="A8" t="s">
        <v>58</v>
      </c>
      <c r="B8" t="s">
        <v>59</v>
      </c>
      <c r="C8">
        <f>6.95-3.1</f>
        <v>3.85</v>
      </c>
    </row>
    <row r="9" spans="1:3" x14ac:dyDescent="0.2">
      <c r="A9" t="s">
        <v>60</v>
      </c>
      <c r="B9" t="s">
        <v>59</v>
      </c>
      <c r="C9">
        <v>5.25</v>
      </c>
    </row>
    <row r="10" spans="1:3" x14ac:dyDescent="0.2">
      <c r="A10" t="s">
        <v>61</v>
      </c>
      <c r="B10" t="s">
        <v>65</v>
      </c>
    </row>
    <row r="11" spans="1:3" x14ac:dyDescent="0.2">
      <c r="B11" t="s">
        <v>62</v>
      </c>
    </row>
    <row r="12" spans="1:3" x14ac:dyDescent="0.2">
      <c r="B12" t="s">
        <v>63</v>
      </c>
      <c r="C12" t="s">
        <v>64</v>
      </c>
    </row>
    <row r="13" spans="1:3" x14ac:dyDescent="0.2">
      <c r="B13">
        <f>B4-B5</f>
        <v>1.7000000000000002</v>
      </c>
      <c r="C13">
        <f>B1-B3*(1/(1+B2*46/365))</f>
        <v>4.8118783619396481</v>
      </c>
    </row>
    <row r="14" spans="1:3" x14ac:dyDescent="0.2">
      <c r="A14" t="s">
        <v>66</v>
      </c>
    </row>
    <row r="15" spans="1:3" x14ac:dyDescent="0.2">
      <c r="B15">
        <f>_xlfn.NORM.S.DIST(0.5,1)</f>
        <v>0.69146246127401312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10</vt:i4>
      </vt:variant>
    </vt:vector>
  </HeadingPairs>
  <TitlesOfParts>
    <vt:vector size="10" baseType="lpstr">
      <vt:lpstr>Info</vt:lpstr>
      <vt:lpstr>Zadania</vt:lpstr>
      <vt:lpstr>Tabela do Z3 i Z4</vt:lpstr>
      <vt:lpstr>Profile do Z5</vt:lpstr>
      <vt:lpstr>zad2</vt:lpstr>
      <vt:lpstr>zad3</vt:lpstr>
      <vt:lpstr>zad4a)</vt:lpstr>
      <vt:lpstr>zad4b)</vt:lpstr>
      <vt:lpstr>zad5</vt:lpstr>
      <vt:lpstr>zad6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L1_rozw</dc:title>
  <dc:creator>dr Rafał Weron</dc:creator>
  <cp:lastModifiedBy>Maciej</cp:lastModifiedBy>
  <cp:lastPrinted>2000-04-29T06:50:58Z</cp:lastPrinted>
  <dcterms:created xsi:type="dcterms:W3CDTF">2000-04-14T07:44:12Z</dcterms:created>
  <dcterms:modified xsi:type="dcterms:W3CDTF">2017-06-18T12:59:40Z</dcterms:modified>
</cp:coreProperties>
</file>