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Maciej\Desktop\"/>
    </mc:Choice>
  </mc:AlternateContent>
  <bookViews>
    <workbookView xWindow="0" yWindow="0" windowWidth="20490" windowHeight="7530" activeTab="2"/>
  </bookViews>
  <sheets>
    <sheet name="1" sheetId="1" r:id="rId1"/>
    <sheet name="2" sheetId="4" r:id="rId2"/>
    <sheet name="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B17" i="4"/>
  <c r="F16" i="3" l="1"/>
  <c r="F14" i="3"/>
  <c r="B18" i="3"/>
  <c r="B14" i="3"/>
  <c r="B19" i="4"/>
  <c r="B18" i="4"/>
  <c r="D6" i="4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D8" i="1"/>
  <c r="C8" i="1"/>
  <c r="B8" i="1"/>
</calcChain>
</file>

<file path=xl/sharedStrings.xml><?xml version="1.0" encoding="utf-8"?>
<sst xmlns="http://schemas.openxmlformats.org/spreadsheetml/2006/main" count="43" uniqueCount="36">
  <si>
    <t>Zad 1</t>
  </si>
  <si>
    <t>Zad 2</t>
  </si>
  <si>
    <t>Aktualny poziom indeksu DAX to 11625. Rozpatrz następujące opcje na ten index:</t>
  </si>
  <si>
    <t>K</t>
  </si>
  <si>
    <t>Call</t>
  </si>
  <si>
    <t>Put</t>
  </si>
  <si>
    <t>Narysuj profil wypłaty portfela złożonego z kupionej opcji Call z K=11500, dwóch sprzedanych opcji Call z K=11600 oraz kupionej opcji Call z K=11800</t>
  </si>
  <si>
    <t>Zad 3</t>
  </si>
  <si>
    <t>LIBOR (USD)</t>
  </si>
  <si>
    <t>LIBOR (GBP)</t>
  </si>
  <si>
    <t>Płatności następują raz w roku, na koniec wymieniane są również kwoty nominalne. Krzywe rentowności w USA i WBr są następujące:</t>
  </si>
  <si>
    <t xml:space="preserve">Aktualny kurs wymiany wynosi </t>
  </si>
  <si>
    <t>GBPUSD</t>
  </si>
  <si>
    <t xml:space="preserve">Do wygaśnięcia wymiany walutowej pozostało 15 miesięcy. Kontrakt opiewa na wymianę oprocentowania 1.00% od 2mln USD na 1.50% od 1.5mln GBP. </t>
  </si>
  <si>
    <t>Kupony ustalane są z wyprzedzeniem 3-miesięcznym i wynoszą 3M LIBOR (USD).</t>
  </si>
  <si>
    <t>M</t>
  </si>
  <si>
    <t>Jaka jest wartość tego kontraktu w USD dla strony otrzymującej płatności w USD?  Użyj procentu prostego i konwencji 30/360.</t>
  </si>
  <si>
    <t>Jaka jest bieżąca wartość tej obligacji?  Użyj procentu prostego i konwencji 30/360.</t>
  </si>
  <si>
    <t>Do wygaśnięcia obligacji o nominale 1000 USD i kwartalnych kuponach pozostaje 16 miesięcy.</t>
  </si>
  <si>
    <t>Brakujące wartości stóp LIBOR możesz interpolować liniowo. Pamiętaj, że kupony płatne są kwartalnie … nie p.a.</t>
  </si>
  <si>
    <t>Dwa miesiące wcześniej  3M LIBOR (USD) =  1.1% p.a. Obecnie krzywa rentowności w USA kształtuje się następująco:</t>
  </si>
  <si>
    <t>LC11500</t>
  </si>
  <si>
    <t>2SC11600</t>
  </si>
  <si>
    <t>LC11800</t>
  </si>
  <si>
    <t>N</t>
  </si>
  <si>
    <t>wartosc</t>
  </si>
  <si>
    <t>2r6</t>
  </si>
  <si>
    <t>2r3</t>
  </si>
  <si>
    <t>Jesteśmy w dwóch miesiącach po rozpoczęciu obligacji. Miesiąc przed pierwszym kuponem</t>
  </si>
  <si>
    <t>W USD</t>
  </si>
  <si>
    <t>9r12</t>
  </si>
  <si>
    <t>W GBP</t>
  </si>
  <si>
    <t>wartosc w USD</t>
  </si>
  <si>
    <t>wartosc w GBP</t>
  </si>
  <si>
    <t>Wartosc dla strony w USD</t>
  </si>
  <si>
    <t>profil wypłaty portfela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</si>
</sst>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zł&quot;;[Red]\-#,##0\ &quot;zł&quot;"/>
  </numFmts>
  <fonts count="8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2" borderId="0" xfId="0" applyNumberFormat="1" applyFont="1" applyFill="1"/>
    <xf numFmtId="0" fontId="3" fillId="2" borderId="0" xfId="0" applyFont="1" applyFill="1"/>
    <xf numFmtId="0" fontId="3" fillId="2" borderId="0" xfId="0" applyNumberFormat="1" applyFont="1" applyFill="1"/>
    <xf numFmtId="6" fontId="3" fillId="2" borderId="0" xfId="0" applyNumberFormat="1" applyFont="1" applyFill="1"/>
    <xf numFmtId="0" fontId="3" fillId="2" borderId="1" xfId="0" applyFont="1" applyFill="1" applyBorder="1"/>
    <xf numFmtId="0" fontId="4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left"/>
    </xf>
    <xf numFmtId="10" fontId="6" fillId="2" borderId="0" xfId="0" applyNumberFormat="1" applyFont="1" applyFill="1" applyAlignment="1">
      <alignment horizontal="left"/>
    </xf>
    <xf numFmtId="0" fontId="6" fillId="2" borderId="0" xfId="1" applyNumberFormat="1" applyFont="1" applyFill="1" applyAlignment="1">
      <alignment horizontal="right"/>
    </xf>
    <xf numFmtId="10" fontId="3" fillId="2" borderId="0" xfId="0" applyNumberFormat="1" applyFont="1" applyFill="1" applyAlignment="1">
      <alignment horizontal="left"/>
    </xf>
    <xf numFmtId="10" fontId="3" fillId="2" borderId="0" xfId="1" applyNumberFormat="1" applyFont="1" applyFill="1"/>
    <xf numFmtId="10" fontId="3" fillId="2" borderId="0" xfId="0" applyNumberFormat="1" applyFont="1" applyFill="1"/>
    <xf numFmtId="14" fontId="3" fillId="2" borderId="0" xfId="0" applyNumberFormat="1" applyFont="1" applyFill="1"/>
    <xf numFmtId="0" fontId="2" fillId="2" borderId="0" xfId="0" applyFont="1" applyFill="1"/>
    <xf numFmtId="0" fontId="1" fillId="0" borderId="0" xfId="0" applyFont="1"/>
    <xf numFmtId="0" fontId="1" fillId="2" borderId="0" xfId="0" applyFont="1" applyFill="1"/>
    <xf numFmtId="10" fontId="3" fillId="0" borderId="0" xfId="1" applyNumberFormat="1" applyFont="1"/>
    <xf numFmtId="0" fontId="4" fillId="0" borderId="0" xfId="0" applyFont="1"/>
    <xf numFmtId="10" fontId="0" fillId="0" borderId="0" xfId="1" applyNumberFormat="1" applyFo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'1'!$B$7</c:f>
              <c:strCache>
                <c:ptCount val="1"/>
                <c:pt idx="0">
                  <c:v>LC11500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'1'!$A$8:$A$88</c:f>
              <c:numCache>
                <c:formatCode>General</c:formatCode>
                <c:ptCount val="81"/>
                <c:pt idx="0">
                  <c:v>11400</c:v>
                </c:pt>
                <c:pt idx="1">
                  <c:v>11410</c:v>
                </c:pt>
                <c:pt idx="2">
                  <c:v>11420</c:v>
                </c:pt>
                <c:pt idx="3">
                  <c:v>11430</c:v>
                </c:pt>
                <c:pt idx="4">
                  <c:v>11440</c:v>
                </c:pt>
                <c:pt idx="5">
                  <c:v>11450</c:v>
                </c:pt>
                <c:pt idx="6">
                  <c:v>11460</c:v>
                </c:pt>
                <c:pt idx="7">
                  <c:v>11470</c:v>
                </c:pt>
                <c:pt idx="8">
                  <c:v>11480</c:v>
                </c:pt>
                <c:pt idx="9">
                  <c:v>11490</c:v>
                </c:pt>
                <c:pt idx="10">
                  <c:v>11500</c:v>
                </c:pt>
                <c:pt idx="11">
                  <c:v>11510</c:v>
                </c:pt>
                <c:pt idx="12">
                  <c:v>11520</c:v>
                </c:pt>
                <c:pt idx="13">
                  <c:v>11530</c:v>
                </c:pt>
                <c:pt idx="14">
                  <c:v>11540</c:v>
                </c:pt>
                <c:pt idx="15">
                  <c:v>11550</c:v>
                </c:pt>
                <c:pt idx="16">
                  <c:v>11560</c:v>
                </c:pt>
                <c:pt idx="17">
                  <c:v>11570</c:v>
                </c:pt>
                <c:pt idx="18">
                  <c:v>11580</c:v>
                </c:pt>
                <c:pt idx="19">
                  <c:v>11590</c:v>
                </c:pt>
                <c:pt idx="20">
                  <c:v>11600</c:v>
                </c:pt>
                <c:pt idx="21">
                  <c:v>11610</c:v>
                </c:pt>
                <c:pt idx="22">
                  <c:v>11620</c:v>
                </c:pt>
                <c:pt idx="23">
                  <c:v>11630</c:v>
                </c:pt>
                <c:pt idx="24">
                  <c:v>11640</c:v>
                </c:pt>
                <c:pt idx="25">
                  <c:v>11650</c:v>
                </c:pt>
                <c:pt idx="26">
                  <c:v>11660</c:v>
                </c:pt>
                <c:pt idx="27">
                  <c:v>11670</c:v>
                </c:pt>
                <c:pt idx="28">
                  <c:v>11680</c:v>
                </c:pt>
                <c:pt idx="29">
                  <c:v>11690</c:v>
                </c:pt>
                <c:pt idx="30">
                  <c:v>11700</c:v>
                </c:pt>
                <c:pt idx="31">
                  <c:v>11710</c:v>
                </c:pt>
                <c:pt idx="32">
                  <c:v>11720</c:v>
                </c:pt>
                <c:pt idx="33">
                  <c:v>11730</c:v>
                </c:pt>
                <c:pt idx="34">
                  <c:v>11740</c:v>
                </c:pt>
                <c:pt idx="35">
                  <c:v>11750</c:v>
                </c:pt>
                <c:pt idx="36">
                  <c:v>11760</c:v>
                </c:pt>
                <c:pt idx="37">
                  <c:v>11770</c:v>
                </c:pt>
                <c:pt idx="38">
                  <c:v>11780</c:v>
                </c:pt>
                <c:pt idx="39">
                  <c:v>11790</c:v>
                </c:pt>
                <c:pt idx="40">
                  <c:v>11800</c:v>
                </c:pt>
                <c:pt idx="41">
                  <c:v>11810</c:v>
                </c:pt>
                <c:pt idx="42">
                  <c:v>11820</c:v>
                </c:pt>
                <c:pt idx="43">
                  <c:v>11830</c:v>
                </c:pt>
                <c:pt idx="44">
                  <c:v>11840</c:v>
                </c:pt>
                <c:pt idx="45">
                  <c:v>11850</c:v>
                </c:pt>
                <c:pt idx="46">
                  <c:v>11860</c:v>
                </c:pt>
                <c:pt idx="47">
                  <c:v>11870</c:v>
                </c:pt>
                <c:pt idx="48">
                  <c:v>11880</c:v>
                </c:pt>
                <c:pt idx="49">
                  <c:v>11890</c:v>
                </c:pt>
                <c:pt idx="50">
                  <c:v>11900</c:v>
                </c:pt>
                <c:pt idx="51">
                  <c:v>11910</c:v>
                </c:pt>
                <c:pt idx="52">
                  <c:v>11920</c:v>
                </c:pt>
                <c:pt idx="53">
                  <c:v>11930</c:v>
                </c:pt>
                <c:pt idx="54">
                  <c:v>11940</c:v>
                </c:pt>
                <c:pt idx="55">
                  <c:v>11950</c:v>
                </c:pt>
                <c:pt idx="56">
                  <c:v>11960</c:v>
                </c:pt>
                <c:pt idx="57">
                  <c:v>11970</c:v>
                </c:pt>
                <c:pt idx="58">
                  <c:v>11980</c:v>
                </c:pt>
                <c:pt idx="59">
                  <c:v>11990</c:v>
                </c:pt>
                <c:pt idx="60">
                  <c:v>12000</c:v>
                </c:pt>
                <c:pt idx="61">
                  <c:v>12010</c:v>
                </c:pt>
                <c:pt idx="62">
                  <c:v>12020</c:v>
                </c:pt>
                <c:pt idx="63">
                  <c:v>12030</c:v>
                </c:pt>
                <c:pt idx="64">
                  <c:v>12040</c:v>
                </c:pt>
                <c:pt idx="65">
                  <c:v>12050</c:v>
                </c:pt>
                <c:pt idx="66">
                  <c:v>12060</c:v>
                </c:pt>
                <c:pt idx="67">
                  <c:v>12070</c:v>
                </c:pt>
                <c:pt idx="68">
                  <c:v>12080</c:v>
                </c:pt>
                <c:pt idx="69">
                  <c:v>12090</c:v>
                </c:pt>
                <c:pt idx="70">
                  <c:v>12100</c:v>
                </c:pt>
                <c:pt idx="71">
                  <c:v>12110</c:v>
                </c:pt>
                <c:pt idx="72">
                  <c:v>12120</c:v>
                </c:pt>
                <c:pt idx="73">
                  <c:v>12130</c:v>
                </c:pt>
                <c:pt idx="74">
                  <c:v>12140</c:v>
                </c:pt>
                <c:pt idx="75">
                  <c:v>12150</c:v>
                </c:pt>
                <c:pt idx="76">
                  <c:v>12160</c:v>
                </c:pt>
                <c:pt idx="77">
                  <c:v>12170</c:v>
                </c:pt>
                <c:pt idx="78">
                  <c:v>12180</c:v>
                </c:pt>
                <c:pt idx="79">
                  <c:v>12190</c:v>
                </c:pt>
                <c:pt idx="80">
                  <c:v>12200</c:v>
                </c:pt>
              </c:numCache>
            </c:numRef>
          </c:cat>
          <c:val>
            <c:numRef>
              <c:f>'1'!$B$8:$B$88</c:f>
              <c:numCache>
                <c:formatCode>General</c:formatCode>
                <c:ptCount val="81"/>
                <c:pt idx="0">
                  <c:v>-350</c:v>
                </c:pt>
                <c:pt idx="1">
                  <c:v>-350</c:v>
                </c:pt>
                <c:pt idx="2">
                  <c:v>-350</c:v>
                </c:pt>
                <c:pt idx="3">
                  <c:v>-350</c:v>
                </c:pt>
                <c:pt idx="4">
                  <c:v>-350</c:v>
                </c:pt>
                <c:pt idx="5">
                  <c:v>-350</c:v>
                </c:pt>
                <c:pt idx="6">
                  <c:v>-350</c:v>
                </c:pt>
                <c:pt idx="7">
                  <c:v>-350</c:v>
                </c:pt>
                <c:pt idx="8">
                  <c:v>-350</c:v>
                </c:pt>
                <c:pt idx="9">
                  <c:v>-350</c:v>
                </c:pt>
                <c:pt idx="10">
                  <c:v>-350</c:v>
                </c:pt>
                <c:pt idx="11">
                  <c:v>-340</c:v>
                </c:pt>
                <c:pt idx="12">
                  <c:v>-330</c:v>
                </c:pt>
                <c:pt idx="13">
                  <c:v>-320</c:v>
                </c:pt>
                <c:pt idx="14">
                  <c:v>-310</c:v>
                </c:pt>
                <c:pt idx="15">
                  <c:v>-300</c:v>
                </c:pt>
                <c:pt idx="16">
                  <c:v>-290</c:v>
                </c:pt>
                <c:pt idx="17">
                  <c:v>-280</c:v>
                </c:pt>
                <c:pt idx="18">
                  <c:v>-270</c:v>
                </c:pt>
                <c:pt idx="19">
                  <c:v>-260</c:v>
                </c:pt>
                <c:pt idx="20">
                  <c:v>-250</c:v>
                </c:pt>
                <c:pt idx="21">
                  <c:v>-240</c:v>
                </c:pt>
                <c:pt idx="22">
                  <c:v>-230</c:v>
                </c:pt>
                <c:pt idx="23">
                  <c:v>-220</c:v>
                </c:pt>
                <c:pt idx="24">
                  <c:v>-210</c:v>
                </c:pt>
                <c:pt idx="25">
                  <c:v>-200</c:v>
                </c:pt>
                <c:pt idx="26">
                  <c:v>-190</c:v>
                </c:pt>
                <c:pt idx="27">
                  <c:v>-180</c:v>
                </c:pt>
                <c:pt idx="28">
                  <c:v>-170</c:v>
                </c:pt>
                <c:pt idx="29">
                  <c:v>-160</c:v>
                </c:pt>
                <c:pt idx="30">
                  <c:v>-150</c:v>
                </c:pt>
                <c:pt idx="31">
                  <c:v>-140</c:v>
                </c:pt>
                <c:pt idx="32">
                  <c:v>-130</c:v>
                </c:pt>
                <c:pt idx="33">
                  <c:v>-120</c:v>
                </c:pt>
                <c:pt idx="34">
                  <c:v>-110</c:v>
                </c:pt>
                <c:pt idx="35">
                  <c:v>-100</c:v>
                </c:pt>
                <c:pt idx="36">
                  <c:v>-90</c:v>
                </c:pt>
                <c:pt idx="37">
                  <c:v>-80</c:v>
                </c:pt>
                <c:pt idx="38">
                  <c:v>-70</c:v>
                </c:pt>
                <c:pt idx="39">
                  <c:v>-60</c:v>
                </c:pt>
                <c:pt idx="40">
                  <c:v>-50</c:v>
                </c:pt>
                <c:pt idx="41">
                  <c:v>-40</c:v>
                </c:pt>
                <c:pt idx="42">
                  <c:v>-30</c:v>
                </c:pt>
                <c:pt idx="43">
                  <c:v>-20</c:v>
                </c:pt>
                <c:pt idx="44">
                  <c:v>-10</c:v>
                </c:pt>
                <c:pt idx="45">
                  <c:v>0</c:v>
                </c:pt>
                <c:pt idx="46">
                  <c:v>10</c:v>
                </c:pt>
                <c:pt idx="47">
                  <c:v>20</c:v>
                </c:pt>
                <c:pt idx="48">
                  <c:v>30</c:v>
                </c:pt>
                <c:pt idx="49">
                  <c:v>40</c:v>
                </c:pt>
                <c:pt idx="50">
                  <c:v>50</c:v>
                </c:pt>
                <c:pt idx="51">
                  <c:v>60</c:v>
                </c:pt>
                <c:pt idx="52">
                  <c:v>70</c:v>
                </c:pt>
                <c:pt idx="53">
                  <c:v>80</c:v>
                </c:pt>
                <c:pt idx="54">
                  <c:v>90</c:v>
                </c:pt>
                <c:pt idx="55">
                  <c:v>100</c:v>
                </c:pt>
                <c:pt idx="56">
                  <c:v>110</c:v>
                </c:pt>
                <c:pt idx="57">
                  <c:v>120</c:v>
                </c:pt>
                <c:pt idx="58">
                  <c:v>130</c:v>
                </c:pt>
                <c:pt idx="59">
                  <c:v>140</c:v>
                </c:pt>
                <c:pt idx="60">
                  <c:v>150</c:v>
                </c:pt>
                <c:pt idx="61">
                  <c:v>160</c:v>
                </c:pt>
                <c:pt idx="62">
                  <c:v>170</c:v>
                </c:pt>
                <c:pt idx="63">
                  <c:v>180</c:v>
                </c:pt>
                <c:pt idx="64">
                  <c:v>190</c:v>
                </c:pt>
                <c:pt idx="65">
                  <c:v>200</c:v>
                </c:pt>
                <c:pt idx="66">
                  <c:v>210</c:v>
                </c:pt>
                <c:pt idx="67">
                  <c:v>220</c:v>
                </c:pt>
                <c:pt idx="68">
                  <c:v>230</c:v>
                </c:pt>
                <c:pt idx="69">
                  <c:v>240</c:v>
                </c:pt>
                <c:pt idx="70">
                  <c:v>250</c:v>
                </c:pt>
                <c:pt idx="71">
                  <c:v>260</c:v>
                </c:pt>
                <c:pt idx="72">
                  <c:v>270</c:v>
                </c:pt>
                <c:pt idx="73">
                  <c:v>280</c:v>
                </c:pt>
                <c:pt idx="74">
                  <c:v>290</c:v>
                </c:pt>
                <c:pt idx="75">
                  <c:v>300</c:v>
                </c:pt>
                <c:pt idx="76">
                  <c:v>310</c:v>
                </c:pt>
                <c:pt idx="77">
                  <c:v>320</c:v>
                </c:pt>
                <c:pt idx="78">
                  <c:v>330</c:v>
                </c:pt>
                <c:pt idx="79">
                  <c:v>340</c:v>
                </c:pt>
                <c:pt idx="8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0-4AFB-8266-2942FD180354}"/>
            </c:ext>
          </c:extLst>
        </c:ser>
        <c:ser>
          <c:idx val="1"/>
          <c:order val="1"/>
          <c:tx>
            <c:strRef>
              <c:f>'1'!$C$7</c:f>
              <c:strCache>
                <c:ptCount val="1"/>
                <c:pt idx="0">
                  <c:v>2SC11600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'1'!$A$8:$A$88</c:f>
              <c:numCache>
                <c:formatCode>General</c:formatCode>
                <c:ptCount val="81"/>
                <c:pt idx="0">
                  <c:v>11400</c:v>
                </c:pt>
                <c:pt idx="1">
                  <c:v>11410</c:v>
                </c:pt>
                <c:pt idx="2">
                  <c:v>11420</c:v>
                </c:pt>
                <c:pt idx="3">
                  <c:v>11430</c:v>
                </c:pt>
                <c:pt idx="4">
                  <c:v>11440</c:v>
                </c:pt>
                <c:pt idx="5">
                  <c:v>11450</c:v>
                </c:pt>
                <c:pt idx="6">
                  <c:v>11460</c:v>
                </c:pt>
                <c:pt idx="7">
                  <c:v>11470</c:v>
                </c:pt>
                <c:pt idx="8">
                  <c:v>11480</c:v>
                </c:pt>
                <c:pt idx="9">
                  <c:v>11490</c:v>
                </c:pt>
                <c:pt idx="10">
                  <c:v>11500</c:v>
                </c:pt>
                <c:pt idx="11">
                  <c:v>11510</c:v>
                </c:pt>
                <c:pt idx="12">
                  <c:v>11520</c:v>
                </c:pt>
                <c:pt idx="13">
                  <c:v>11530</c:v>
                </c:pt>
                <c:pt idx="14">
                  <c:v>11540</c:v>
                </c:pt>
                <c:pt idx="15">
                  <c:v>11550</c:v>
                </c:pt>
                <c:pt idx="16">
                  <c:v>11560</c:v>
                </c:pt>
                <c:pt idx="17">
                  <c:v>11570</c:v>
                </c:pt>
                <c:pt idx="18">
                  <c:v>11580</c:v>
                </c:pt>
                <c:pt idx="19">
                  <c:v>11590</c:v>
                </c:pt>
                <c:pt idx="20">
                  <c:v>11600</c:v>
                </c:pt>
                <c:pt idx="21">
                  <c:v>11610</c:v>
                </c:pt>
                <c:pt idx="22">
                  <c:v>11620</c:v>
                </c:pt>
                <c:pt idx="23">
                  <c:v>11630</c:v>
                </c:pt>
                <c:pt idx="24">
                  <c:v>11640</c:v>
                </c:pt>
                <c:pt idx="25">
                  <c:v>11650</c:v>
                </c:pt>
                <c:pt idx="26">
                  <c:v>11660</c:v>
                </c:pt>
                <c:pt idx="27">
                  <c:v>11670</c:v>
                </c:pt>
                <c:pt idx="28">
                  <c:v>11680</c:v>
                </c:pt>
                <c:pt idx="29">
                  <c:v>11690</c:v>
                </c:pt>
                <c:pt idx="30">
                  <c:v>11700</c:v>
                </c:pt>
                <c:pt idx="31">
                  <c:v>11710</c:v>
                </c:pt>
                <c:pt idx="32">
                  <c:v>11720</c:v>
                </c:pt>
                <c:pt idx="33">
                  <c:v>11730</c:v>
                </c:pt>
                <c:pt idx="34">
                  <c:v>11740</c:v>
                </c:pt>
                <c:pt idx="35">
                  <c:v>11750</c:v>
                </c:pt>
                <c:pt idx="36">
                  <c:v>11760</c:v>
                </c:pt>
                <c:pt idx="37">
                  <c:v>11770</c:v>
                </c:pt>
                <c:pt idx="38">
                  <c:v>11780</c:v>
                </c:pt>
                <c:pt idx="39">
                  <c:v>11790</c:v>
                </c:pt>
                <c:pt idx="40">
                  <c:v>11800</c:v>
                </c:pt>
                <c:pt idx="41">
                  <c:v>11810</c:v>
                </c:pt>
                <c:pt idx="42">
                  <c:v>11820</c:v>
                </c:pt>
                <c:pt idx="43">
                  <c:v>11830</c:v>
                </c:pt>
                <c:pt idx="44">
                  <c:v>11840</c:v>
                </c:pt>
                <c:pt idx="45">
                  <c:v>11850</c:v>
                </c:pt>
                <c:pt idx="46">
                  <c:v>11860</c:v>
                </c:pt>
                <c:pt idx="47">
                  <c:v>11870</c:v>
                </c:pt>
                <c:pt idx="48">
                  <c:v>11880</c:v>
                </c:pt>
                <c:pt idx="49">
                  <c:v>11890</c:v>
                </c:pt>
                <c:pt idx="50">
                  <c:v>11900</c:v>
                </c:pt>
                <c:pt idx="51">
                  <c:v>11910</c:v>
                </c:pt>
                <c:pt idx="52">
                  <c:v>11920</c:v>
                </c:pt>
                <c:pt idx="53">
                  <c:v>11930</c:v>
                </c:pt>
                <c:pt idx="54">
                  <c:v>11940</c:v>
                </c:pt>
                <c:pt idx="55">
                  <c:v>11950</c:v>
                </c:pt>
                <c:pt idx="56">
                  <c:v>11960</c:v>
                </c:pt>
                <c:pt idx="57">
                  <c:v>11970</c:v>
                </c:pt>
                <c:pt idx="58">
                  <c:v>11980</c:v>
                </c:pt>
                <c:pt idx="59">
                  <c:v>11990</c:v>
                </c:pt>
                <c:pt idx="60">
                  <c:v>12000</c:v>
                </c:pt>
                <c:pt idx="61">
                  <c:v>12010</c:v>
                </c:pt>
                <c:pt idx="62">
                  <c:v>12020</c:v>
                </c:pt>
                <c:pt idx="63">
                  <c:v>12030</c:v>
                </c:pt>
                <c:pt idx="64">
                  <c:v>12040</c:v>
                </c:pt>
                <c:pt idx="65">
                  <c:v>12050</c:v>
                </c:pt>
                <c:pt idx="66">
                  <c:v>12060</c:v>
                </c:pt>
                <c:pt idx="67">
                  <c:v>12070</c:v>
                </c:pt>
                <c:pt idx="68">
                  <c:v>12080</c:v>
                </c:pt>
                <c:pt idx="69">
                  <c:v>12090</c:v>
                </c:pt>
                <c:pt idx="70">
                  <c:v>12100</c:v>
                </c:pt>
                <c:pt idx="71">
                  <c:v>12110</c:v>
                </c:pt>
                <c:pt idx="72">
                  <c:v>12120</c:v>
                </c:pt>
                <c:pt idx="73">
                  <c:v>12130</c:v>
                </c:pt>
                <c:pt idx="74">
                  <c:v>12140</c:v>
                </c:pt>
                <c:pt idx="75">
                  <c:v>12150</c:v>
                </c:pt>
                <c:pt idx="76">
                  <c:v>12160</c:v>
                </c:pt>
                <c:pt idx="77">
                  <c:v>12170</c:v>
                </c:pt>
                <c:pt idx="78">
                  <c:v>12180</c:v>
                </c:pt>
                <c:pt idx="79">
                  <c:v>12190</c:v>
                </c:pt>
                <c:pt idx="80">
                  <c:v>12200</c:v>
                </c:pt>
              </c:numCache>
            </c:numRef>
          </c:cat>
          <c:val>
            <c:numRef>
              <c:f>'1'!$C$8:$C$88</c:f>
              <c:numCache>
                <c:formatCode>General</c:formatCode>
                <c:ptCount val="81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580</c:v>
                </c:pt>
                <c:pt idx="22">
                  <c:v>560</c:v>
                </c:pt>
                <c:pt idx="23">
                  <c:v>540</c:v>
                </c:pt>
                <c:pt idx="24">
                  <c:v>520</c:v>
                </c:pt>
                <c:pt idx="25">
                  <c:v>500</c:v>
                </c:pt>
                <c:pt idx="26">
                  <c:v>480</c:v>
                </c:pt>
                <c:pt idx="27">
                  <c:v>460</c:v>
                </c:pt>
                <c:pt idx="28">
                  <c:v>440</c:v>
                </c:pt>
                <c:pt idx="29">
                  <c:v>420</c:v>
                </c:pt>
                <c:pt idx="30">
                  <c:v>400</c:v>
                </c:pt>
                <c:pt idx="31">
                  <c:v>380</c:v>
                </c:pt>
                <c:pt idx="32">
                  <c:v>360</c:v>
                </c:pt>
                <c:pt idx="33">
                  <c:v>340</c:v>
                </c:pt>
                <c:pt idx="34">
                  <c:v>320</c:v>
                </c:pt>
                <c:pt idx="35">
                  <c:v>300</c:v>
                </c:pt>
                <c:pt idx="36">
                  <c:v>280</c:v>
                </c:pt>
                <c:pt idx="37">
                  <c:v>260</c:v>
                </c:pt>
                <c:pt idx="38">
                  <c:v>240</c:v>
                </c:pt>
                <c:pt idx="39">
                  <c:v>220</c:v>
                </c:pt>
                <c:pt idx="40">
                  <c:v>200</c:v>
                </c:pt>
                <c:pt idx="41">
                  <c:v>180</c:v>
                </c:pt>
                <c:pt idx="42">
                  <c:v>160</c:v>
                </c:pt>
                <c:pt idx="43">
                  <c:v>140</c:v>
                </c:pt>
                <c:pt idx="44">
                  <c:v>120</c:v>
                </c:pt>
                <c:pt idx="45">
                  <c:v>100</c:v>
                </c:pt>
                <c:pt idx="46">
                  <c:v>80</c:v>
                </c:pt>
                <c:pt idx="47">
                  <c:v>60</c:v>
                </c:pt>
                <c:pt idx="48">
                  <c:v>40</c:v>
                </c:pt>
                <c:pt idx="49">
                  <c:v>20</c:v>
                </c:pt>
                <c:pt idx="50">
                  <c:v>0</c:v>
                </c:pt>
                <c:pt idx="51">
                  <c:v>-20</c:v>
                </c:pt>
                <c:pt idx="52">
                  <c:v>-40</c:v>
                </c:pt>
                <c:pt idx="53">
                  <c:v>-60</c:v>
                </c:pt>
                <c:pt idx="54">
                  <c:v>-80</c:v>
                </c:pt>
                <c:pt idx="55">
                  <c:v>-100</c:v>
                </c:pt>
                <c:pt idx="56">
                  <c:v>-120</c:v>
                </c:pt>
                <c:pt idx="57">
                  <c:v>-140</c:v>
                </c:pt>
                <c:pt idx="58">
                  <c:v>-160</c:v>
                </c:pt>
                <c:pt idx="59">
                  <c:v>-180</c:v>
                </c:pt>
                <c:pt idx="60">
                  <c:v>-200</c:v>
                </c:pt>
                <c:pt idx="61">
                  <c:v>-220</c:v>
                </c:pt>
                <c:pt idx="62">
                  <c:v>-240</c:v>
                </c:pt>
                <c:pt idx="63">
                  <c:v>-260</c:v>
                </c:pt>
                <c:pt idx="64">
                  <c:v>-280</c:v>
                </c:pt>
                <c:pt idx="65">
                  <c:v>-300</c:v>
                </c:pt>
                <c:pt idx="66">
                  <c:v>-320</c:v>
                </c:pt>
                <c:pt idx="67">
                  <c:v>-340</c:v>
                </c:pt>
                <c:pt idx="68">
                  <c:v>-360</c:v>
                </c:pt>
                <c:pt idx="69">
                  <c:v>-380</c:v>
                </c:pt>
                <c:pt idx="70">
                  <c:v>-400</c:v>
                </c:pt>
                <c:pt idx="71">
                  <c:v>-420</c:v>
                </c:pt>
                <c:pt idx="72">
                  <c:v>-440</c:v>
                </c:pt>
                <c:pt idx="73">
                  <c:v>-460</c:v>
                </c:pt>
                <c:pt idx="74">
                  <c:v>-480</c:v>
                </c:pt>
                <c:pt idx="75">
                  <c:v>-500</c:v>
                </c:pt>
                <c:pt idx="76">
                  <c:v>-520</c:v>
                </c:pt>
                <c:pt idx="77">
                  <c:v>-540</c:v>
                </c:pt>
                <c:pt idx="78">
                  <c:v>-560</c:v>
                </c:pt>
                <c:pt idx="79">
                  <c:v>-580</c:v>
                </c:pt>
                <c:pt idx="80">
                  <c:v>-600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0-4AFB-8266-2942FD180354}"/>
            </c:ext>
          </c:extLst>
        </c:ser>
        <c:ser>
          <c:idx val="2"/>
          <c:order val="2"/>
          <c:tx>
            <c:strRef>
              <c:f>'1'!$D$7</c:f>
              <c:strCache>
                <c:ptCount val="1"/>
                <c:pt idx="0">
                  <c:v>LC11800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'1'!$A$8:$A$88</c:f>
              <c:numCache>
                <c:formatCode>General</c:formatCode>
                <c:ptCount val="81"/>
                <c:pt idx="0">
                  <c:v>11400</c:v>
                </c:pt>
                <c:pt idx="1">
                  <c:v>11410</c:v>
                </c:pt>
                <c:pt idx="2">
                  <c:v>11420</c:v>
                </c:pt>
                <c:pt idx="3">
                  <c:v>11430</c:v>
                </c:pt>
                <c:pt idx="4">
                  <c:v>11440</c:v>
                </c:pt>
                <c:pt idx="5">
                  <c:v>11450</c:v>
                </c:pt>
                <c:pt idx="6">
                  <c:v>11460</c:v>
                </c:pt>
                <c:pt idx="7">
                  <c:v>11470</c:v>
                </c:pt>
                <c:pt idx="8">
                  <c:v>11480</c:v>
                </c:pt>
                <c:pt idx="9">
                  <c:v>11490</c:v>
                </c:pt>
                <c:pt idx="10">
                  <c:v>11500</c:v>
                </c:pt>
                <c:pt idx="11">
                  <c:v>11510</c:v>
                </c:pt>
                <c:pt idx="12">
                  <c:v>11520</c:v>
                </c:pt>
                <c:pt idx="13">
                  <c:v>11530</c:v>
                </c:pt>
                <c:pt idx="14">
                  <c:v>11540</c:v>
                </c:pt>
                <c:pt idx="15">
                  <c:v>11550</c:v>
                </c:pt>
                <c:pt idx="16">
                  <c:v>11560</c:v>
                </c:pt>
                <c:pt idx="17">
                  <c:v>11570</c:v>
                </c:pt>
                <c:pt idx="18">
                  <c:v>11580</c:v>
                </c:pt>
                <c:pt idx="19">
                  <c:v>11590</c:v>
                </c:pt>
                <c:pt idx="20">
                  <c:v>11600</c:v>
                </c:pt>
                <c:pt idx="21">
                  <c:v>11610</c:v>
                </c:pt>
                <c:pt idx="22">
                  <c:v>11620</c:v>
                </c:pt>
                <c:pt idx="23">
                  <c:v>11630</c:v>
                </c:pt>
                <c:pt idx="24">
                  <c:v>11640</c:v>
                </c:pt>
                <c:pt idx="25">
                  <c:v>11650</c:v>
                </c:pt>
                <c:pt idx="26">
                  <c:v>11660</c:v>
                </c:pt>
                <c:pt idx="27">
                  <c:v>11670</c:v>
                </c:pt>
                <c:pt idx="28">
                  <c:v>11680</c:v>
                </c:pt>
                <c:pt idx="29">
                  <c:v>11690</c:v>
                </c:pt>
                <c:pt idx="30">
                  <c:v>11700</c:v>
                </c:pt>
                <c:pt idx="31">
                  <c:v>11710</c:v>
                </c:pt>
                <c:pt idx="32">
                  <c:v>11720</c:v>
                </c:pt>
                <c:pt idx="33">
                  <c:v>11730</c:v>
                </c:pt>
                <c:pt idx="34">
                  <c:v>11740</c:v>
                </c:pt>
                <c:pt idx="35">
                  <c:v>11750</c:v>
                </c:pt>
                <c:pt idx="36">
                  <c:v>11760</c:v>
                </c:pt>
                <c:pt idx="37">
                  <c:v>11770</c:v>
                </c:pt>
                <c:pt idx="38">
                  <c:v>11780</c:v>
                </c:pt>
                <c:pt idx="39">
                  <c:v>11790</c:v>
                </c:pt>
                <c:pt idx="40">
                  <c:v>11800</c:v>
                </c:pt>
                <c:pt idx="41">
                  <c:v>11810</c:v>
                </c:pt>
                <c:pt idx="42">
                  <c:v>11820</c:v>
                </c:pt>
                <c:pt idx="43">
                  <c:v>11830</c:v>
                </c:pt>
                <c:pt idx="44">
                  <c:v>11840</c:v>
                </c:pt>
                <c:pt idx="45">
                  <c:v>11850</c:v>
                </c:pt>
                <c:pt idx="46">
                  <c:v>11860</c:v>
                </c:pt>
                <c:pt idx="47">
                  <c:v>11870</c:v>
                </c:pt>
                <c:pt idx="48">
                  <c:v>11880</c:v>
                </c:pt>
                <c:pt idx="49">
                  <c:v>11890</c:v>
                </c:pt>
                <c:pt idx="50">
                  <c:v>11900</c:v>
                </c:pt>
                <c:pt idx="51">
                  <c:v>11910</c:v>
                </c:pt>
                <c:pt idx="52">
                  <c:v>11920</c:v>
                </c:pt>
                <c:pt idx="53">
                  <c:v>11930</c:v>
                </c:pt>
                <c:pt idx="54">
                  <c:v>11940</c:v>
                </c:pt>
                <c:pt idx="55">
                  <c:v>11950</c:v>
                </c:pt>
                <c:pt idx="56">
                  <c:v>11960</c:v>
                </c:pt>
                <c:pt idx="57">
                  <c:v>11970</c:v>
                </c:pt>
                <c:pt idx="58">
                  <c:v>11980</c:v>
                </c:pt>
                <c:pt idx="59">
                  <c:v>11990</c:v>
                </c:pt>
                <c:pt idx="60">
                  <c:v>12000</c:v>
                </c:pt>
                <c:pt idx="61">
                  <c:v>12010</c:v>
                </c:pt>
                <c:pt idx="62">
                  <c:v>12020</c:v>
                </c:pt>
                <c:pt idx="63">
                  <c:v>12030</c:v>
                </c:pt>
                <c:pt idx="64">
                  <c:v>12040</c:v>
                </c:pt>
                <c:pt idx="65">
                  <c:v>12050</c:v>
                </c:pt>
                <c:pt idx="66">
                  <c:v>12060</c:v>
                </c:pt>
                <c:pt idx="67">
                  <c:v>12070</c:v>
                </c:pt>
                <c:pt idx="68">
                  <c:v>12080</c:v>
                </c:pt>
                <c:pt idx="69">
                  <c:v>12090</c:v>
                </c:pt>
                <c:pt idx="70">
                  <c:v>12100</c:v>
                </c:pt>
                <c:pt idx="71">
                  <c:v>12110</c:v>
                </c:pt>
                <c:pt idx="72">
                  <c:v>12120</c:v>
                </c:pt>
                <c:pt idx="73">
                  <c:v>12130</c:v>
                </c:pt>
                <c:pt idx="74">
                  <c:v>12140</c:v>
                </c:pt>
                <c:pt idx="75">
                  <c:v>12150</c:v>
                </c:pt>
                <c:pt idx="76">
                  <c:v>12160</c:v>
                </c:pt>
                <c:pt idx="77">
                  <c:v>12170</c:v>
                </c:pt>
                <c:pt idx="78">
                  <c:v>12180</c:v>
                </c:pt>
                <c:pt idx="79">
                  <c:v>12190</c:v>
                </c:pt>
                <c:pt idx="80">
                  <c:v>12200</c:v>
                </c:pt>
              </c:numCache>
            </c:numRef>
          </c:cat>
          <c:val>
            <c:numRef>
              <c:f>'1'!$D$8:$D$88</c:f>
              <c:numCache>
                <c:formatCode>General</c:formatCode>
                <c:ptCount val="81"/>
                <c:pt idx="0">
                  <c:v>-200</c:v>
                </c:pt>
                <c:pt idx="1">
                  <c:v>-200</c:v>
                </c:pt>
                <c:pt idx="2">
                  <c:v>-200</c:v>
                </c:pt>
                <c:pt idx="3">
                  <c:v>-200</c:v>
                </c:pt>
                <c:pt idx="4">
                  <c:v>-200</c:v>
                </c:pt>
                <c:pt idx="5">
                  <c:v>-200</c:v>
                </c:pt>
                <c:pt idx="6">
                  <c:v>-200</c:v>
                </c:pt>
                <c:pt idx="7">
                  <c:v>-200</c:v>
                </c:pt>
                <c:pt idx="8">
                  <c:v>-200</c:v>
                </c:pt>
                <c:pt idx="9">
                  <c:v>-200</c:v>
                </c:pt>
                <c:pt idx="10">
                  <c:v>-200</c:v>
                </c:pt>
                <c:pt idx="11">
                  <c:v>-200</c:v>
                </c:pt>
                <c:pt idx="12">
                  <c:v>-200</c:v>
                </c:pt>
                <c:pt idx="13">
                  <c:v>-200</c:v>
                </c:pt>
                <c:pt idx="14">
                  <c:v>-200</c:v>
                </c:pt>
                <c:pt idx="15">
                  <c:v>-200</c:v>
                </c:pt>
                <c:pt idx="16">
                  <c:v>-200</c:v>
                </c:pt>
                <c:pt idx="17">
                  <c:v>-200</c:v>
                </c:pt>
                <c:pt idx="18">
                  <c:v>-200</c:v>
                </c:pt>
                <c:pt idx="19">
                  <c:v>-200</c:v>
                </c:pt>
                <c:pt idx="20">
                  <c:v>-200</c:v>
                </c:pt>
                <c:pt idx="21">
                  <c:v>-200</c:v>
                </c:pt>
                <c:pt idx="22">
                  <c:v>-200</c:v>
                </c:pt>
                <c:pt idx="23">
                  <c:v>-200</c:v>
                </c:pt>
                <c:pt idx="24">
                  <c:v>-200</c:v>
                </c:pt>
                <c:pt idx="25">
                  <c:v>-200</c:v>
                </c:pt>
                <c:pt idx="26">
                  <c:v>-200</c:v>
                </c:pt>
                <c:pt idx="27">
                  <c:v>-200</c:v>
                </c:pt>
                <c:pt idx="28">
                  <c:v>-200</c:v>
                </c:pt>
                <c:pt idx="29">
                  <c:v>-200</c:v>
                </c:pt>
                <c:pt idx="30">
                  <c:v>-200</c:v>
                </c:pt>
                <c:pt idx="31">
                  <c:v>-200</c:v>
                </c:pt>
                <c:pt idx="32">
                  <c:v>-200</c:v>
                </c:pt>
                <c:pt idx="33">
                  <c:v>-200</c:v>
                </c:pt>
                <c:pt idx="34">
                  <c:v>-200</c:v>
                </c:pt>
                <c:pt idx="35">
                  <c:v>-200</c:v>
                </c:pt>
                <c:pt idx="36">
                  <c:v>-200</c:v>
                </c:pt>
                <c:pt idx="37">
                  <c:v>-200</c:v>
                </c:pt>
                <c:pt idx="38">
                  <c:v>-200</c:v>
                </c:pt>
                <c:pt idx="39">
                  <c:v>-200</c:v>
                </c:pt>
                <c:pt idx="40">
                  <c:v>-200</c:v>
                </c:pt>
                <c:pt idx="41">
                  <c:v>-190</c:v>
                </c:pt>
                <c:pt idx="42">
                  <c:v>-180</c:v>
                </c:pt>
                <c:pt idx="43">
                  <c:v>-170</c:v>
                </c:pt>
                <c:pt idx="44">
                  <c:v>-160</c:v>
                </c:pt>
                <c:pt idx="45">
                  <c:v>-150</c:v>
                </c:pt>
                <c:pt idx="46">
                  <c:v>-140</c:v>
                </c:pt>
                <c:pt idx="47">
                  <c:v>-130</c:v>
                </c:pt>
                <c:pt idx="48">
                  <c:v>-120</c:v>
                </c:pt>
                <c:pt idx="49">
                  <c:v>-110</c:v>
                </c:pt>
                <c:pt idx="50">
                  <c:v>-100</c:v>
                </c:pt>
                <c:pt idx="51">
                  <c:v>-90</c:v>
                </c:pt>
                <c:pt idx="52">
                  <c:v>-80</c:v>
                </c:pt>
                <c:pt idx="53">
                  <c:v>-70</c:v>
                </c:pt>
                <c:pt idx="54">
                  <c:v>-60</c:v>
                </c:pt>
                <c:pt idx="55">
                  <c:v>-50</c:v>
                </c:pt>
                <c:pt idx="56">
                  <c:v>-40</c:v>
                </c:pt>
                <c:pt idx="57">
                  <c:v>-30</c:v>
                </c:pt>
                <c:pt idx="58">
                  <c:v>-20</c:v>
                </c:pt>
                <c:pt idx="59">
                  <c:v>-10</c:v>
                </c:pt>
                <c:pt idx="60">
                  <c:v>0</c:v>
                </c:pt>
                <c:pt idx="61">
                  <c:v>10</c:v>
                </c:pt>
                <c:pt idx="62">
                  <c:v>20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70</c:v>
                </c:pt>
                <c:pt idx="68">
                  <c:v>80</c:v>
                </c:pt>
                <c:pt idx="69">
                  <c:v>90</c:v>
                </c:pt>
                <c:pt idx="70">
                  <c:v>100</c:v>
                </c:pt>
                <c:pt idx="71">
                  <c:v>110</c:v>
                </c:pt>
                <c:pt idx="72">
                  <c:v>120</c:v>
                </c:pt>
                <c:pt idx="73">
                  <c:v>130</c:v>
                </c:pt>
                <c:pt idx="74">
                  <c:v>140</c:v>
                </c:pt>
                <c:pt idx="75">
                  <c:v>150</c:v>
                </c:pt>
                <c:pt idx="76">
                  <c:v>160</c:v>
                </c:pt>
                <c:pt idx="77">
                  <c:v>170</c:v>
                </c:pt>
                <c:pt idx="78">
                  <c:v>180</c:v>
                </c:pt>
                <c:pt idx="79">
                  <c:v>190</c:v>
                </c:pt>
                <c:pt idx="8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0-4AFB-8266-2942FD180354}"/>
            </c:ext>
          </c:extLst>
        </c:ser>
        <c:ser>
          <c:idx val="3"/>
          <c:order val="3"/>
          <c:tx>
            <c:strRef>
              <c:f>'1'!$E$7</c:f>
              <c:strCache>
                <c:ptCount val="1"/>
                <c:pt idx="0">
                  <c:v>profil wypłaty portfela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'1'!$A$8:$A$88</c:f>
              <c:numCache>
                <c:formatCode>General</c:formatCode>
                <c:ptCount val="81"/>
                <c:pt idx="0">
                  <c:v>11400</c:v>
                </c:pt>
                <c:pt idx="1">
                  <c:v>11410</c:v>
                </c:pt>
                <c:pt idx="2">
                  <c:v>11420</c:v>
                </c:pt>
                <c:pt idx="3">
                  <c:v>11430</c:v>
                </c:pt>
                <c:pt idx="4">
                  <c:v>11440</c:v>
                </c:pt>
                <c:pt idx="5">
                  <c:v>11450</c:v>
                </c:pt>
                <c:pt idx="6">
                  <c:v>11460</c:v>
                </c:pt>
                <c:pt idx="7">
                  <c:v>11470</c:v>
                </c:pt>
                <c:pt idx="8">
                  <c:v>11480</c:v>
                </c:pt>
                <c:pt idx="9">
                  <c:v>11490</c:v>
                </c:pt>
                <c:pt idx="10">
                  <c:v>11500</c:v>
                </c:pt>
                <c:pt idx="11">
                  <c:v>11510</c:v>
                </c:pt>
                <c:pt idx="12">
                  <c:v>11520</c:v>
                </c:pt>
                <c:pt idx="13">
                  <c:v>11530</c:v>
                </c:pt>
                <c:pt idx="14">
                  <c:v>11540</c:v>
                </c:pt>
                <c:pt idx="15">
                  <c:v>11550</c:v>
                </c:pt>
                <c:pt idx="16">
                  <c:v>11560</c:v>
                </c:pt>
                <c:pt idx="17">
                  <c:v>11570</c:v>
                </c:pt>
                <c:pt idx="18">
                  <c:v>11580</c:v>
                </c:pt>
                <c:pt idx="19">
                  <c:v>11590</c:v>
                </c:pt>
                <c:pt idx="20">
                  <c:v>11600</c:v>
                </c:pt>
                <c:pt idx="21">
                  <c:v>11610</c:v>
                </c:pt>
                <c:pt idx="22">
                  <c:v>11620</c:v>
                </c:pt>
                <c:pt idx="23">
                  <c:v>11630</c:v>
                </c:pt>
                <c:pt idx="24">
                  <c:v>11640</c:v>
                </c:pt>
                <c:pt idx="25">
                  <c:v>11650</c:v>
                </c:pt>
                <c:pt idx="26">
                  <c:v>11660</c:v>
                </c:pt>
                <c:pt idx="27">
                  <c:v>11670</c:v>
                </c:pt>
                <c:pt idx="28">
                  <c:v>11680</c:v>
                </c:pt>
                <c:pt idx="29">
                  <c:v>11690</c:v>
                </c:pt>
                <c:pt idx="30">
                  <c:v>11700</c:v>
                </c:pt>
                <c:pt idx="31">
                  <c:v>11710</c:v>
                </c:pt>
                <c:pt idx="32">
                  <c:v>11720</c:v>
                </c:pt>
                <c:pt idx="33">
                  <c:v>11730</c:v>
                </c:pt>
                <c:pt idx="34">
                  <c:v>11740</c:v>
                </c:pt>
                <c:pt idx="35">
                  <c:v>11750</c:v>
                </c:pt>
                <c:pt idx="36">
                  <c:v>11760</c:v>
                </c:pt>
                <c:pt idx="37">
                  <c:v>11770</c:v>
                </c:pt>
                <c:pt idx="38">
                  <c:v>11780</c:v>
                </c:pt>
                <c:pt idx="39">
                  <c:v>11790</c:v>
                </c:pt>
                <c:pt idx="40">
                  <c:v>11800</c:v>
                </c:pt>
                <c:pt idx="41">
                  <c:v>11810</c:v>
                </c:pt>
                <c:pt idx="42">
                  <c:v>11820</c:v>
                </c:pt>
                <c:pt idx="43">
                  <c:v>11830</c:v>
                </c:pt>
                <c:pt idx="44">
                  <c:v>11840</c:v>
                </c:pt>
                <c:pt idx="45">
                  <c:v>11850</c:v>
                </c:pt>
                <c:pt idx="46">
                  <c:v>11860</c:v>
                </c:pt>
                <c:pt idx="47">
                  <c:v>11870</c:v>
                </c:pt>
                <c:pt idx="48">
                  <c:v>11880</c:v>
                </c:pt>
                <c:pt idx="49">
                  <c:v>11890</c:v>
                </c:pt>
                <c:pt idx="50">
                  <c:v>11900</c:v>
                </c:pt>
                <c:pt idx="51">
                  <c:v>11910</c:v>
                </c:pt>
                <c:pt idx="52">
                  <c:v>11920</c:v>
                </c:pt>
                <c:pt idx="53">
                  <c:v>11930</c:v>
                </c:pt>
                <c:pt idx="54">
                  <c:v>11940</c:v>
                </c:pt>
                <c:pt idx="55">
                  <c:v>11950</c:v>
                </c:pt>
                <c:pt idx="56">
                  <c:v>11960</c:v>
                </c:pt>
                <c:pt idx="57">
                  <c:v>11970</c:v>
                </c:pt>
                <c:pt idx="58">
                  <c:v>11980</c:v>
                </c:pt>
                <c:pt idx="59">
                  <c:v>11990</c:v>
                </c:pt>
                <c:pt idx="60">
                  <c:v>12000</c:v>
                </c:pt>
                <c:pt idx="61">
                  <c:v>12010</c:v>
                </c:pt>
                <c:pt idx="62">
                  <c:v>12020</c:v>
                </c:pt>
                <c:pt idx="63">
                  <c:v>12030</c:v>
                </c:pt>
                <c:pt idx="64">
                  <c:v>12040</c:v>
                </c:pt>
                <c:pt idx="65">
                  <c:v>12050</c:v>
                </c:pt>
                <c:pt idx="66">
                  <c:v>12060</c:v>
                </c:pt>
                <c:pt idx="67">
                  <c:v>12070</c:v>
                </c:pt>
                <c:pt idx="68">
                  <c:v>12080</c:v>
                </c:pt>
                <c:pt idx="69">
                  <c:v>12090</c:v>
                </c:pt>
                <c:pt idx="70">
                  <c:v>12100</c:v>
                </c:pt>
                <c:pt idx="71">
                  <c:v>12110</c:v>
                </c:pt>
                <c:pt idx="72">
                  <c:v>12120</c:v>
                </c:pt>
                <c:pt idx="73">
                  <c:v>12130</c:v>
                </c:pt>
                <c:pt idx="74">
                  <c:v>12140</c:v>
                </c:pt>
                <c:pt idx="75">
                  <c:v>12150</c:v>
                </c:pt>
                <c:pt idx="76">
                  <c:v>12160</c:v>
                </c:pt>
                <c:pt idx="77">
                  <c:v>12170</c:v>
                </c:pt>
                <c:pt idx="78">
                  <c:v>12180</c:v>
                </c:pt>
                <c:pt idx="79">
                  <c:v>12190</c:v>
                </c:pt>
                <c:pt idx="80">
                  <c:v>12200</c:v>
                </c:pt>
              </c:numCache>
            </c:numRef>
          </c:cat>
          <c:val>
            <c:numRef>
              <c:f>'1'!$E$8:$E$88</c:f>
              <c:numCache>
                <c:formatCode>General</c:formatCode>
                <c:ptCount val="8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140</c:v>
                </c:pt>
                <c:pt idx="20">
                  <c:v>150</c:v>
                </c:pt>
                <c:pt idx="21">
                  <c:v>140</c:v>
                </c:pt>
                <c:pt idx="22">
                  <c:v>130</c:v>
                </c:pt>
                <c:pt idx="23">
                  <c:v>120</c:v>
                </c:pt>
                <c:pt idx="24">
                  <c:v>110</c:v>
                </c:pt>
                <c:pt idx="25">
                  <c:v>100</c:v>
                </c:pt>
                <c:pt idx="26">
                  <c:v>90</c:v>
                </c:pt>
                <c:pt idx="27">
                  <c:v>80</c:v>
                </c:pt>
                <c:pt idx="28">
                  <c:v>70</c:v>
                </c:pt>
                <c:pt idx="29">
                  <c:v>60</c:v>
                </c:pt>
                <c:pt idx="30">
                  <c:v>50</c:v>
                </c:pt>
                <c:pt idx="31">
                  <c:v>40</c:v>
                </c:pt>
                <c:pt idx="32">
                  <c:v>30</c:v>
                </c:pt>
                <c:pt idx="33">
                  <c:v>20</c:v>
                </c:pt>
                <c:pt idx="34">
                  <c:v>10</c:v>
                </c:pt>
                <c:pt idx="35">
                  <c:v>0</c:v>
                </c:pt>
                <c:pt idx="36">
                  <c:v>-10</c:v>
                </c:pt>
                <c:pt idx="37">
                  <c:v>-20</c:v>
                </c:pt>
                <c:pt idx="38">
                  <c:v>-30</c:v>
                </c:pt>
                <c:pt idx="39">
                  <c:v>-40</c:v>
                </c:pt>
                <c:pt idx="40">
                  <c:v>-50</c:v>
                </c:pt>
                <c:pt idx="41">
                  <c:v>-50</c:v>
                </c:pt>
                <c:pt idx="42">
                  <c:v>-50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  <c:pt idx="46">
                  <c:v>-50</c:v>
                </c:pt>
                <c:pt idx="47">
                  <c:v>-50</c:v>
                </c:pt>
                <c:pt idx="48">
                  <c:v>-50</c:v>
                </c:pt>
                <c:pt idx="49">
                  <c:v>-50</c:v>
                </c:pt>
                <c:pt idx="50">
                  <c:v>-50</c:v>
                </c:pt>
                <c:pt idx="51">
                  <c:v>-50</c:v>
                </c:pt>
                <c:pt idx="52">
                  <c:v>-50</c:v>
                </c:pt>
                <c:pt idx="53">
                  <c:v>-50</c:v>
                </c:pt>
                <c:pt idx="54">
                  <c:v>-50</c:v>
                </c:pt>
                <c:pt idx="55">
                  <c:v>-50</c:v>
                </c:pt>
                <c:pt idx="56">
                  <c:v>-50</c:v>
                </c:pt>
                <c:pt idx="57">
                  <c:v>-50</c:v>
                </c:pt>
                <c:pt idx="58">
                  <c:v>-50</c:v>
                </c:pt>
                <c:pt idx="59">
                  <c:v>-50</c:v>
                </c:pt>
                <c:pt idx="60">
                  <c:v>-50</c:v>
                </c:pt>
                <c:pt idx="61">
                  <c:v>-50</c:v>
                </c:pt>
                <c:pt idx="62">
                  <c:v>-50</c:v>
                </c:pt>
                <c:pt idx="63">
                  <c:v>-50</c:v>
                </c:pt>
                <c:pt idx="64">
                  <c:v>-50</c:v>
                </c:pt>
                <c:pt idx="65">
                  <c:v>-50</c:v>
                </c:pt>
                <c:pt idx="66">
                  <c:v>-50</c:v>
                </c:pt>
                <c:pt idx="67">
                  <c:v>-50</c:v>
                </c:pt>
                <c:pt idx="68">
                  <c:v>-50</c:v>
                </c:pt>
                <c:pt idx="69">
                  <c:v>-50</c:v>
                </c:pt>
                <c:pt idx="70">
                  <c:v>-50</c:v>
                </c:pt>
                <c:pt idx="71">
                  <c:v>-50</c:v>
                </c:pt>
                <c:pt idx="72">
                  <c:v>-50</c:v>
                </c:pt>
                <c:pt idx="73">
                  <c:v>-50</c:v>
                </c:pt>
                <c:pt idx="74">
                  <c:v>-50</c:v>
                </c:pt>
                <c:pt idx="75">
                  <c:v>-50</c:v>
                </c:pt>
                <c:pt idx="76">
                  <c:v>-50</c:v>
                </c:pt>
                <c:pt idx="77">
                  <c:v>-50</c:v>
                </c:pt>
                <c:pt idx="78">
                  <c:v>-50</c:v>
                </c:pt>
                <c:pt idx="79">
                  <c:v>-50</c:v>
                </c:pt>
                <c:pt idx="80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C0-4AFB-8266-2942FD180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935496"/>
        <c:axId val="317935824"/>
      </c:lineChart>
      <c:catAx>
        <c:axId val="31793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7935824"/>
        <c:crosses val="autoZero"/>
        <c:auto val="1"/>
        <c:lblAlgn val="ctr"/>
        <c:lblOffset val="100"/>
        <c:noMultiLvlLbl val="0"/>
      </c:catAx>
      <c:valAx>
        <c:axId val="3179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793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6</xdr:row>
      <xdr:rowOff>123825</xdr:rowOff>
    </xdr:from>
    <xdr:to>
      <xdr:col>13</xdr:col>
      <xdr:colOff>314325</xdr:colOff>
      <xdr:row>21</xdr:row>
      <xdr:rowOff>9525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2C8BECA-C253-4EFC-9E2B-D0199C7F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activeCell="P13" sqref="P13"/>
    </sheetView>
  </sheetViews>
  <sheetFormatPr defaultRowHeight="15"/>
  <cols>
    <col min="1" max="1" width="9" style="1"/>
    <col min="2" max="5" width="9" style="1" customWidth="1"/>
    <col min="6" max="6" width="9" style="1"/>
    <col min="7" max="9" width="9" style="1" customWidth="1"/>
    <col min="10" max="16384" width="9" style="1"/>
  </cols>
  <sheetData>
    <row r="1" spans="1:8" s="3" customFormat="1">
      <c r="A1" s="2" t="s">
        <v>0</v>
      </c>
    </row>
    <row r="2" spans="1:8" s="3" customFormat="1">
      <c r="A2" s="4" t="s">
        <v>2</v>
      </c>
      <c r="H2" s="5"/>
    </row>
    <row r="3" spans="1:8" s="3" customFormat="1">
      <c r="A3" s="6" t="s">
        <v>3</v>
      </c>
      <c r="B3" s="6">
        <v>11400</v>
      </c>
      <c r="C3" s="6">
        <v>11500</v>
      </c>
      <c r="D3" s="6">
        <v>11600</v>
      </c>
      <c r="E3" s="6">
        <v>11700</v>
      </c>
      <c r="F3" s="6">
        <v>11800</v>
      </c>
      <c r="G3" s="6">
        <v>11900</v>
      </c>
      <c r="H3" s="6">
        <v>12000</v>
      </c>
    </row>
    <row r="4" spans="1:8" s="3" customFormat="1">
      <c r="A4" s="6" t="s">
        <v>4</v>
      </c>
      <c r="B4" s="6">
        <v>400</v>
      </c>
      <c r="C4" s="6">
        <v>350</v>
      </c>
      <c r="D4" s="6">
        <v>300</v>
      </c>
      <c r="E4" s="6">
        <v>260</v>
      </c>
      <c r="F4" s="6">
        <v>200</v>
      </c>
      <c r="G4" s="6">
        <v>170</v>
      </c>
      <c r="H4" s="6">
        <v>140</v>
      </c>
    </row>
    <row r="5" spans="1:8" s="3" customFormat="1">
      <c r="A5" s="6" t="s">
        <v>5</v>
      </c>
      <c r="B5" s="6">
        <v>180</v>
      </c>
      <c r="C5" s="6">
        <v>220</v>
      </c>
      <c r="D5" s="6">
        <v>270</v>
      </c>
      <c r="E5" s="6">
        <v>330</v>
      </c>
      <c r="F5" s="6">
        <v>380</v>
      </c>
      <c r="G5" s="6">
        <v>450</v>
      </c>
      <c r="H5" s="6">
        <v>510</v>
      </c>
    </row>
    <row r="6" spans="1:8" s="3" customFormat="1">
      <c r="A6" s="3" t="s">
        <v>6</v>
      </c>
    </row>
    <row r="7" spans="1:8">
      <c r="B7" s="17" t="s">
        <v>21</v>
      </c>
      <c r="C7" s="17" t="s">
        <v>22</v>
      </c>
      <c r="D7" s="17" t="s">
        <v>23</v>
      </c>
      <c r="E7" s="17" t="s">
        <v>35</v>
      </c>
    </row>
    <row r="8" spans="1:8">
      <c r="A8" s="1">
        <v>11400</v>
      </c>
      <c r="B8" s="1">
        <f>MAX(A8-11500,0)-$C$4</f>
        <v>-350</v>
      </c>
      <c r="C8" s="1">
        <f>-2*MAX(A8-11600,0)+2*$D$4</f>
        <v>600</v>
      </c>
      <c r="D8" s="1">
        <f>MAX(A8-11800,0)-$F$4</f>
        <v>-200</v>
      </c>
      <c r="E8" s="1">
        <f>B8+C8+D8</f>
        <v>50</v>
      </c>
    </row>
    <row r="9" spans="1:8">
      <c r="A9" s="1">
        <v>11410</v>
      </c>
      <c r="B9" s="1">
        <f t="shared" ref="B9:B72" si="0">MAX(A9-11500,0)-$C$4</f>
        <v>-350</v>
      </c>
      <c r="C9" s="1">
        <f t="shared" ref="C9:C72" si="1">-2*MAX(A9-11600,0)+2*$D$4</f>
        <v>600</v>
      </c>
      <c r="D9" s="1">
        <f t="shared" ref="D9:D72" si="2">MAX(A9-11800,0)-$F$4</f>
        <v>-200</v>
      </c>
      <c r="E9" s="1">
        <f t="shared" ref="E9:E72" si="3">B9+C9+D9</f>
        <v>50</v>
      </c>
    </row>
    <row r="10" spans="1:8">
      <c r="A10" s="1">
        <v>11420</v>
      </c>
      <c r="B10" s="1">
        <f t="shared" si="0"/>
        <v>-350</v>
      </c>
      <c r="C10" s="1">
        <f t="shared" si="1"/>
        <v>600</v>
      </c>
      <c r="D10" s="1">
        <f t="shared" si="2"/>
        <v>-200</v>
      </c>
      <c r="E10" s="1">
        <f t="shared" si="3"/>
        <v>50</v>
      </c>
    </row>
    <row r="11" spans="1:8">
      <c r="A11" s="1">
        <v>11430</v>
      </c>
      <c r="B11" s="1">
        <f t="shared" si="0"/>
        <v>-350</v>
      </c>
      <c r="C11" s="1">
        <f t="shared" si="1"/>
        <v>600</v>
      </c>
      <c r="D11" s="1">
        <f t="shared" si="2"/>
        <v>-200</v>
      </c>
      <c r="E11" s="1">
        <f t="shared" si="3"/>
        <v>50</v>
      </c>
    </row>
    <row r="12" spans="1:8">
      <c r="A12" s="1">
        <v>11440</v>
      </c>
      <c r="B12" s="1">
        <f t="shared" si="0"/>
        <v>-350</v>
      </c>
      <c r="C12" s="1">
        <f t="shared" si="1"/>
        <v>600</v>
      </c>
      <c r="D12" s="1">
        <f t="shared" si="2"/>
        <v>-200</v>
      </c>
      <c r="E12" s="1">
        <f t="shared" si="3"/>
        <v>50</v>
      </c>
    </row>
    <row r="13" spans="1:8">
      <c r="A13" s="1">
        <v>11450</v>
      </c>
      <c r="B13" s="1">
        <f t="shared" si="0"/>
        <v>-350</v>
      </c>
      <c r="C13" s="1">
        <f t="shared" si="1"/>
        <v>600</v>
      </c>
      <c r="D13" s="1">
        <f t="shared" si="2"/>
        <v>-200</v>
      </c>
      <c r="E13" s="1">
        <f t="shared" si="3"/>
        <v>50</v>
      </c>
    </row>
    <row r="14" spans="1:8">
      <c r="A14" s="1">
        <v>11460</v>
      </c>
      <c r="B14" s="1">
        <f t="shared" si="0"/>
        <v>-350</v>
      </c>
      <c r="C14" s="1">
        <f t="shared" si="1"/>
        <v>600</v>
      </c>
      <c r="D14" s="1">
        <f t="shared" si="2"/>
        <v>-200</v>
      </c>
      <c r="E14" s="1">
        <f t="shared" si="3"/>
        <v>50</v>
      </c>
    </row>
    <row r="15" spans="1:8">
      <c r="A15" s="1">
        <v>11470</v>
      </c>
      <c r="B15" s="1">
        <f t="shared" si="0"/>
        <v>-350</v>
      </c>
      <c r="C15" s="1">
        <f t="shared" si="1"/>
        <v>600</v>
      </c>
      <c r="D15" s="1">
        <f t="shared" si="2"/>
        <v>-200</v>
      </c>
      <c r="E15" s="1">
        <f t="shared" si="3"/>
        <v>50</v>
      </c>
    </row>
    <row r="16" spans="1:8">
      <c r="A16" s="1">
        <v>11480</v>
      </c>
      <c r="B16" s="1">
        <f t="shared" si="0"/>
        <v>-350</v>
      </c>
      <c r="C16" s="1">
        <f t="shared" si="1"/>
        <v>600</v>
      </c>
      <c r="D16" s="1">
        <f t="shared" si="2"/>
        <v>-200</v>
      </c>
      <c r="E16" s="1">
        <f t="shared" si="3"/>
        <v>50</v>
      </c>
    </row>
    <row r="17" spans="1:5">
      <c r="A17" s="1">
        <v>11490</v>
      </c>
      <c r="B17" s="1">
        <f t="shared" si="0"/>
        <v>-350</v>
      </c>
      <c r="C17" s="1">
        <f t="shared" si="1"/>
        <v>600</v>
      </c>
      <c r="D17" s="1">
        <f t="shared" si="2"/>
        <v>-200</v>
      </c>
      <c r="E17" s="1">
        <f t="shared" si="3"/>
        <v>50</v>
      </c>
    </row>
    <row r="18" spans="1:5">
      <c r="A18" s="1">
        <v>11500</v>
      </c>
      <c r="B18" s="1">
        <f t="shared" si="0"/>
        <v>-350</v>
      </c>
      <c r="C18" s="1">
        <f t="shared" si="1"/>
        <v>600</v>
      </c>
      <c r="D18" s="1">
        <f t="shared" si="2"/>
        <v>-200</v>
      </c>
      <c r="E18" s="1">
        <f t="shared" si="3"/>
        <v>50</v>
      </c>
    </row>
    <row r="19" spans="1:5">
      <c r="A19" s="1">
        <v>11510</v>
      </c>
      <c r="B19" s="1">
        <f t="shared" si="0"/>
        <v>-340</v>
      </c>
      <c r="C19" s="1">
        <f t="shared" si="1"/>
        <v>600</v>
      </c>
      <c r="D19" s="1">
        <f t="shared" si="2"/>
        <v>-200</v>
      </c>
      <c r="E19" s="1">
        <f t="shared" si="3"/>
        <v>60</v>
      </c>
    </row>
    <row r="20" spans="1:5">
      <c r="A20" s="1">
        <v>11520</v>
      </c>
      <c r="B20" s="1">
        <f t="shared" si="0"/>
        <v>-330</v>
      </c>
      <c r="C20" s="1">
        <f t="shared" si="1"/>
        <v>600</v>
      </c>
      <c r="D20" s="1">
        <f t="shared" si="2"/>
        <v>-200</v>
      </c>
      <c r="E20" s="1">
        <f t="shared" si="3"/>
        <v>70</v>
      </c>
    </row>
    <row r="21" spans="1:5">
      <c r="A21" s="1">
        <v>11530</v>
      </c>
      <c r="B21" s="1">
        <f t="shared" si="0"/>
        <v>-320</v>
      </c>
      <c r="C21" s="1">
        <f t="shared" si="1"/>
        <v>600</v>
      </c>
      <c r="D21" s="1">
        <f t="shared" si="2"/>
        <v>-200</v>
      </c>
      <c r="E21" s="1">
        <f t="shared" si="3"/>
        <v>80</v>
      </c>
    </row>
    <row r="22" spans="1:5">
      <c r="A22" s="1">
        <v>11540</v>
      </c>
      <c r="B22" s="1">
        <f t="shared" si="0"/>
        <v>-310</v>
      </c>
      <c r="C22" s="1">
        <f t="shared" si="1"/>
        <v>600</v>
      </c>
      <c r="D22" s="1">
        <f t="shared" si="2"/>
        <v>-200</v>
      </c>
      <c r="E22" s="1">
        <f t="shared" si="3"/>
        <v>90</v>
      </c>
    </row>
    <row r="23" spans="1:5">
      <c r="A23" s="1">
        <v>11550</v>
      </c>
      <c r="B23" s="1">
        <f t="shared" si="0"/>
        <v>-300</v>
      </c>
      <c r="C23" s="1">
        <f t="shared" si="1"/>
        <v>600</v>
      </c>
      <c r="D23" s="1">
        <f t="shared" si="2"/>
        <v>-200</v>
      </c>
      <c r="E23" s="1">
        <f t="shared" si="3"/>
        <v>100</v>
      </c>
    </row>
    <row r="24" spans="1:5">
      <c r="A24" s="1">
        <v>11560</v>
      </c>
      <c r="B24" s="1">
        <f t="shared" si="0"/>
        <v>-290</v>
      </c>
      <c r="C24" s="1">
        <f t="shared" si="1"/>
        <v>600</v>
      </c>
      <c r="D24" s="1">
        <f t="shared" si="2"/>
        <v>-200</v>
      </c>
      <c r="E24" s="1">
        <f t="shared" si="3"/>
        <v>110</v>
      </c>
    </row>
    <row r="25" spans="1:5">
      <c r="A25" s="1">
        <v>11570</v>
      </c>
      <c r="B25" s="1">
        <f t="shared" si="0"/>
        <v>-280</v>
      </c>
      <c r="C25" s="1">
        <f t="shared" si="1"/>
        <v>600</v>
      </c>
      <c r="D25" s="1">
        <f t="shared" si="2"/>
        <v>-200</v>
      </c>
      <c r="E25" s="1">
        <f t="shared" si="3"/>
        <v>120</v>
      </c>
    </row>
    <row r="26" spans="1:5">
      <c r="A26" s="1">
        <v>11580</v>
      </c>
      <c r="B26" s="1">
        <f t="shared" si="0"/>
        <v>-270</v>
      </c>
      <c r="C26" s="1">
        <f t="shared" si="1"/>
        <v>600</v>
      </c>
      <c r="D26" s="1">
        <f t="shared" si="2"/>
        <v>-200</v>
      </c>
      <c r="E26" s="1">
        <f t="shared" si="3"/>
        <v>130</v>
      </c>
    </row>
    <row r="27" spans="1:5">
      <c r="A27" s="1">
        <v>11590</v>
      </c>
      <c r="B27" s="1">
        <f t="shared" si="0"/>
        <v>-260</v>
      </c>
      <c r="C27" s="1">
        <f t="shared" si="1"/>
        <v>600</v>
      </c>
      <c r="D27" s="1">
        <f t="shared" si="2"/>
        <v>-200</v>
      </c>
      <c r="E27" s="1">
        <f t="shared" si="3"/>
        <v>140</v>
      </c>
    </row>
    <row r="28" spans="1:5">
      <c r="A28" s="1">
        <v>11600</v>
      </c>
      <c r="B28" s="1">
        <f t="shared" si="0"/>
        <v>-250</v>
      </c>
      <c r="C28" s="1">
        <f t="shared" si="1"/>
        <v>600</v>
      </c>
      <c r="D28" s="1">
        <f t="shared" si="2"/>
        <v>-200</v>
      </c>
      <c r="E28" s="1">
        <f t="shared" si="3"/>
        <v>150</v>
      </c>
    </row>
    <row r="29" spans="1:5">
      <c r="A29" s="1">
        <v>11610</v>
      </c>
      <c r="B29" s="1">
        <f t="shared" si="0"/>
        <v>-240</v>
      </c>
      <c r="C29" s="1">
        <f t="shared" si="1"/>
        <v>580</v>
      </c>
      <c r="D29" s="1">
        <f t="shared" si="2"/>
        <v>-200</v>
      </c>
      <c r="E29" s="1">
        <f t="shared" si="3"/>
        <v>140</v>
      </c>
    </row>
    <row r="30" spans="1:5">
      <c r="A30" s="1">
        <v>11620</v>
      </c>
      <c r="B30" s="1">
        <f t="shared" si="0"/>
        <v>-230</v>
      </c>
      <c r="C30" s="1">
        <f t="shared" si="1"/>
        <v>560</v>
      </c>
      <c r="D30" s="1">
        <f t="shared" si="2"/>
        <v>-200</v>
      </c>
      <c r="E30" s="1">
        <f t="shared" si="3"/>
        <v>130</v>
      </c>
    </row>
    <row r="31" spans="1:5">
      <c r="A31" s="1">
        <v>11630</v>
      </c>
      <c r="B31" s="1">
        <f t="shared" si="0"/>
        <v>-220</v>
      </c>
      <c r="C31" s="1">
        <f t="shared" si="1"/>
        <v>540</v>
      </c>
      <c r="D31" s="1">
        <f t="shared" si="2"/>
        <v>-200</v>
      </c>
      <c r="E31" s="1">
        <f t="shared" si="3"/>
        <v>120</v>
      </c>
    </row>
    <row r="32" spans="1:5">
      <c r="A32" s="1">
        <v>11640</v>
      </c>
      <c r="B32" s="1">
        <f t="shared" si="0"/>
        <v>-210</v>
      </c>
      <c r="C32" s="1">
        <f t="shared" si="1"/>
        <v>520</v>
      </c>
      <c r="D32" s="1">
        <f t="shared" si="2"/>
        <v>-200</v>
      </c>
      <c r="E32" s="1">
        <f t="shared" si="3"/>
        <v>110</v>
      </c>
    </row>
    <row r="33" spans="1:5">
      <c r="A33" s="1">
        <v>11650</v>
      </c>
      <c r="B33" s="1">
        <f t="shared" si="0"/>
        <v>-200</v>
      </c>
      <c r="C33" s="1">
        <f t="shared" si="1"/>
        <v>500</v>
      </c>
      <c r="D33" s="1">
        <f t="shared" si="2"/>
        <v>-200</v>
      </c>
      <c r="E33" s="1">
        <f t="shared" si="3"/>
        <v>100</v>
      </c>
    </row>
    <row r="34" spans="1:5">
      <c r="A34" s="1">
        <v>11660</v>
      </c>
      <c r="B34" s="1">
        <f t="shared" si="0"/>
        <v>-190</v>
      </c>
      <c r="C34" s="1">
        <f t="shared" si="1"/>
        <v>480</v>
      </c>
      <c r="D34" s="1">
        <f t="shared" si="2"/>
        <v>-200</v>
      </c>
      <c r="E34" s="1">
        <f t="shared" si="3"/>
        <v>90</v>
      </c>
    </row>
    <row r="35" spans="1:5">
      <c r="A35" s="1">
        <v>11670</v>
      </c>
      <c r="B35" s="1">
        <f t="shared" si="0"/>
        <v>-180</v>
      </c>
      <c r="C35" s="1">
        <f t="shared" si="1"/>
        <v>460</v>
      </c>
      <c r="D35" s="1">
        <f t="shared" si="2"/>
        <v>-200</v>
      </c>
      <c r="E35" s="1">
        <f t="shared" si="3"/>
        <v>80</v>
      </c>
    </row>
    <row r="36" spans="1:5">
      <c r="A36" s="1">
        <v>11680</v>
      </c>
      <c r="B36" s="1">
        <f t="shared" si="0"/>
        <v>-170</v>
      </c>
      <c r="C36" s="1">
        <f t="shared" si="1"/>
        <v>440</v>
      </c>
      <c r="D36" s="1">
        <f t="shared" si="2"/>
        <v>-200</v>
      </c>
      <c r="E36" s="1">
        <f t="shared" si="3"/>
        <v>70</v>
      </c>
    </row>
    <row r="37" spans="1:5">
      <c r="A37" s="1">
        <v>11690</v>
      </c>
      <c r="B37" s="1">
        <f t="shared" si="0"/>
        <v>-160</v>
      </c>
      <c r="C37" s="1">
        <f t="shared" si="1"/>
        <v>420</v>
      </c>
      <c r="D37" s="1">
        <f t="shared" si="2"/>
        <v>-200</v>
      </c>
      <c r="E37" s="1">
        <f t="shared" si="3"/>
        <v>60</v>
      </c>
    </row>
    <row r="38" spans="1:5">
      <c r="A38" s="1">
        <v>11700</v>
      </c>
      <c r="B38" s="1">
        <f t="shared" si="0"/>
        <v>-150</v>
      </c>
      <c r="C38" s="1">
        <f t="shared" si="1"/>
        <v>400</v>
      </c>
      <c r="D38" s="1">
        <f t="shared" si="2"/>
        <v>-200</v>
      </c>
      <c r="E38" s="1">
        <f t="shared" si="3"/>
        <v>50</v>
      </c>
    </row>
    <row r="39" spans="1:5">
      <c r="A39" s="1">
        <v>11710</v>
      </c>
      <c r="B39" s="1">
        <f t="shared" si="0"/>
        <v>-140</v>
      </c>
      <c r="C39" s="1">
        <f t="shared" si="1"/>
        <v>380</v>
      </c>
      <c r="D39" s="1">
        <f t="shared" si="2"/>
        <v>-200</v>
      </c>
      <c r="E39" s="1">
        <f t="shared" si="3"/>
        <v>40</v>
      </c>
    </row>
    <row r="40" spans="1:5">
      <c r="A40" s="1">
        <v>11720</v>
      </c>
      <c r="B40" s="1">
        <f t="shared" si="0"/>
        <v>-130</v>
      </c>
      <c r="C40" s="1">
        <f t="shared" si="1"/>
        <v>360</v>
      </c>
      <c r="D40" s="1">
        <f t="shared" si="2"/>
        <v>-200</v>
      </c>
      <c r="E40" s="1">
        <f t="shared" si="3"/>
        <v>30</v>
      </c>
    </row>
    <row r="41" spans="1:5">
      <c r="A41" s="1">
        <v>11730</v>
      </c>
      <c r="B41" s="1">
        <f t="shared" si="0"/>
        <v>-120</v>
      </c>
      <c r="C41" s="1">
        <f t="shared" si="1"/>
        <v>340</v>
      </c>
      <c r="D41" s="1">
        <f t="shared" si="2"/>
        <v>-200</v>
      </c>
      <c r="E41" s="1">
        <f t="shared" si="3"/>
        <v>20</v>
      </c>
    </row>
    <row r="42" spans="1:5">
      <c r="A42" s="1">
        <v>11740</v>
      </c>
      <c r="B42" s="1">
        <f t="shared" si="0"/>
        <v>-110</v>
      </c>
      <c r="C42" s="1">
        <f t="shared" si="1"/>
        <v>320</v>
      </c>
      <c r="D42" s="1">
        <f t="shared" si="2"/>
        <v>-200</v>
      </c>
      <c r="E42" s="1">
        <f t="shared" si="3"/>
        <v>10</v>
      </c>
    </row>
    <row r="43" spans="1:5">
      <c r="A43" s="1">
        <v>11750</v>
      </c>
      <c r="B43" s="1">
        <f t="shared" si="0"/>
        <v>-100</v>
      </c>
      <c r="C43" s="1">
        <f t="shared" si="1"/>
        <v>300</v>
      </c>
      <c r="D43" s="1">
        <f t="shared" si="2"/>
        <v>-200</v>
      </c>
      <c r="E43" s="1">
        <f t="shared" si="3"/>
        <v>0</v>
      </c>
    </row>
    <row r="44" spans="1:5">
      <c r="A44" s="1">
        <v>11760</v>
      </c>
      <c r="B44" s="1">
        <f t="shared" si="0"/>
        <v>-90</v>
      </c>
      <c r="C44" s="1">
        <f t="shared" si="1"/>
        <v>280</v>
      </c>
      <c r="D44" s="1">
        <f t="shared" si="2"/>
        <v>-200</v>
      </c>
      <c r="E44" s="1">
        <f t="shared" si="3"/>
        <v>-10</v>
      </c>
    </row>
    <row r="45" spans="1:5">
      <c r="A45" s="1">
        <v>11770</v>
      </c>
      <c r="B45" s="1">
        <f t="shared" si="0"/>
        <v>-80</v>
      </c>
      <c r="C45" s="1">
        <f t="shared" si="1"/>
        <v>260</v>
      </c>
      <c r="D45" s="1">
        <f t="shared" si="2"/>
        <v>-200</v>
      </c>
      <c r="E45" s="1">
        <f t="shared" si="3"/>
        <v>-20</v>
      </c>
    </row>
    <row r="46" spans="1:5">
      <c r="A46" s="1">
        <v>11780</v>
      </c>
      <c r="B46" s="1">
        <f t="shared" si="0"/>
        <v>-70</v>
      </c>
      <c r="C46" s="1">
        <f t="shared" si="1"/>
        <v>240</v>
      </c>
      <c r="D46" s="1">
        <f t="shared" si="2"/>
        <v>-200</v>
      </c>
      <c r="E46" s="1">
        <f t="shared" si="3"/>
        <v>-30</v>
      </c>
    </row>
    <row r="47" spans="1:5">
      <c r="A47" s="1">
        <v>11790</v>
      </c>
      <c r="B47" s="1">
        <f t="shared" si="0"/>
        <v>-60</v>
      </c>
      <c r="C47" s="1">
        <f t="shared" si="1"/>
        <v>220</v>
      </c>
      <c r="D47" s="1">
        <f t="shared" si="2"/>
        <v>-200</v>
      </c>
      <c r="E47" s="1">
        <f t="shared" si="3"/>
        <v>-40</v>
      </c>
    </row>
    <row r="48" spans="1:5">
      <c r="A48" s="1">
        <v>11800</v>
      </c>
      <c r="B48" s="1">
        <f t="shared" si="0"/>
        <v>-50</v>
      </c>
      <c r="C48" s="1">
        <f t="shared" si="1"/>
        <v>200</v>
      </c>
      <c r="D48" s="1">
        <f t="shared" si="2"/>
        <v>-200</v>
      </c>
      <c r="E48" s="1">
        <f t="shared" si="3"/>
        <v>-50</v>
      </c>
    </row>
    <row r="49" spans="1:5">
      <c r="A49" s="1">
        <v>11810</v>
      </c>
      <c r="B49" s="1">
        <f t="shared" si="0"/>
        <v>-40</v>
      </c>
      <c r="C49" s="1">
        <f t="shared" si="1"/>
        <v>180</v>
      </c>
      <c r="D49" s="1">
        <f t="shared" si="2"/>
        <v>-190</v>
      </c>
      <c r="E49" s="1">
        <f t="shared" si="3"/>
        <v>-50</v>
      </c>
    </row>
    <row r="50" spans="1:5">
      <c r="A50" s="1">
        <v>11820</v>
      </c>
      <c r="B50" s="1">
        <f t="shared" si="0"/>
        <v>-30</v>
      </c>
      <c r="C50" s="1">
        <f t="shared" si="1"/>
        <v>160</v>
      </c>
      <c r="D50" s="1">
        <f t="shared" si="2"/>
        <v>-180</v>
      </c>
      <c r="E50" s="1">
        <f t="shared" si="3"/>
        <v>-50</v>
      </c>
    </row>
    <row r="51" spans="1:5">
      <c r="A51" s="1">
        <v>11830</v>
      </c>
      <c r="B51" s="1">
        <f t="shared" si="0"/>
        <v>-20</v>
      </c>
      <c r="C51" s="1">
        <f t="shared" si="1"/>
        <v>140</v>
      </c>
      <c r="D51" s="1">
        <f t="shared" si="2"/>
        <v>-170</v>
      </c>
      <c r="E51" s="1">
        <f t="shared" si="3"/>
        <v>-50</v>
      </c>
    </row>
    <row r="52" spans="1:5">
      <c r="A52" s="1">
        <v>11840</v>
      </c>
      <c r="B52" s="1">
        <f t="shared" si="0"/>
        <v>-10</v>
      </c>
      <c r="C52" s="1">
        <f t="shared" si="1"/>
        <v>120</v>
      </c>
      <c r="D52" s="1">
        <f t="shared" si="2"/>
        <v>-160</v>
      </c>
      <c r="E52" s="1">
        <f t="shared" si="3"/>
        <v>-50</v>
      </c>
    </row>
    <row r="53" spans="1:5">
      <c r="A53" s="1">
        <v>11850</v>
      </c>
      <c r="B53" s="1">
        <f t="shared" si="0"/>
        <v>0</v>
      </c>
      <c r="C53" s="1">
        <f t="shared" si="1"/>
        <v>100</v>
      </c>
      <c r="D53" s="1">
        <f t="shared" si="2"/>
        <v>-150</v>
      </c>
      <c r="E53" s="1">
        <f t="shared" si="3"/>
        <v>-50</v>
      </c>
    </row>
    <row r="54" spans="1:5">
      <c r="A54" s="1">
        <v>11860</v>
      </c>
      <c r="B54" s="1">
        <f t="shared" si="0"/>
        <v>10</v>
      </c>
      <c r="C54" s="1">
        <f t="shared" si="1"/>
        <v>80</v>
      </c>
      <c r="D54" s="1">
        <f t="shared" si="2"/>
        <v>-140</v>
      </c>
      <c r="E54" s="1">
        <f t="shared" si="3"/>
        <v>-50</v>
      </c>
    </row>
    <row r="55" spans="1:5">
      <c r="A55" s="1">
        <v>11870</v>
      </c>
      <c r="B55" s="1">
        <f t="shared" si="0"/>
        <v>20</v>
      </c>
      <c r="C55" s="1">
        <f t="shared" si="1"/>
        <v>60</v>
      </c>
      <c r="D55" s="1">
        <f t="shared" si="2"/>
        <v>-130</v>
      </c>
      <c r="E55" s="1">
        <f t="shared" si="3"/>
        <v>-50</v>
      </c>
    </row>
    <row r="56" spans="1:5">
      <c r="A56" s="1">
        <v>11880</v>
      </c>
      <c r="B56" s="1">
        <f t="shared" si="0"/>
        <v>30</v>
      </c>
      <c r="C56" s="1">
        <f t="shared" si="1"/>
        <v>40</v>
      </c>
      <c r="D56" s="1">
        <f t="shared" si="2"/>
        <v>-120</v>
      </c>
      <c r="E56" s="1">
        <f t="shared" si="3"/>
        <v>-50</v>
      </c>
    </row>
    <row r="57" spans="1:5">
      <c r="A57" s="1">
        <v>11890</v>
      </c>
      <c r="B57" s="1">
        <f t="shared" si="0"/>
        <v>40</v>
      </c>
      <c r="C57" s="1">
        <f t="shared" si="1"/>
        <v>20</v>
      </c>
      <c r="D57" s="1">
        <f t="shared" si="2"/>
        <v>-110</v>
      </c>
      <c r="E57" s="1">
        <f t="shared" si="3"/>
        <v>-50</v>
      </c>
    </row>
    <row r="58" spans="1:5">
      <c r="A58" s="1">
        <v>11900</v>
      </c>
      <c r="B58" s="1">
        <f t="shared" si="0"/>
        <v>50</v>
      </c>
      <c r="C58" s="1">
        <f t="shared" si="1"/>
        <v>0</v>
      </c>
      <c r="D58" s="1">
        <f t="shared" si="2"/>
        <v>-100</v>
      </c>
      <c r="E58" s="1">
        <f t="shared" si="3"/>
        <v>-50</v>
      </c>
    </row>
    <row r="59" spans="1:5">
      <c r="A59" s="1">
        <v>11910</v>
      </c>
      <c r="B59" s="1">
        <f t="shared" si="0"/>
        <v>60</v>
      </c>
      <c r="C59" s="1">
        <f t="shared" si="1"/>
        <v>-20</v>
      </c>
      <c r="D59" s="1">
        <f t="shared" si="2"/>
        <v>-90</v>
      </c>
      <c r="E59" s="1">
        <f t="shared" si="3"/>
        <v>-50</v>
      </c>
    </row>
    <row r="60" spans="1:5">
      <c r="A60" s="1">
        <v>11920</v>
      </c>
      <c r="B60" s="1">
        <f t="shared" si="0"/>
        <v>70</v>
      </c>
      <c r="C60" s="1">
        <f t="shared" si="1"/>
        <v>-40</v>
      </c>
      <c r="D60" s="1">
        <f t="shared" si="2"/>
        <v>-80</v>
      </c>
      <c r="E60" s="1">
        <f t="shared" si="3"/>
        <v>-50</v>
      </c>
    </row>
    <row r="61" spans="1:5">
      <c r="A61" s="1">
        <v>11930</v>
      </c>
      <c r="B61" s="1">
        <f t="shared" si="0"/>
        <v>80</v>
      </c>
      <c r="C61" s="1">
        <f t="shared" si="1"/>
        <v>-60</v>
      </c>
      <c r="D61" s="1">
        <f t="shared" si="2"/>
        <v>-70</v>
      </c>
      <c r="E61" s="1">
        <f t="shared" si="3"/>
        <v>-50</v>
      </c>
    </row>
    <row r="62" spans="1:5">
      <c r="A62" s="1">
        <v>11940</v>
      </c>
      <c r="B62" s="1">
        <f t="shared" si="0"/>
        <v>90</v>
      </c>
      <c r="C62" s="1">
        <f t="shared" si="1"/>
        <v>-80</v>
      </c>
      <c r="D62" s="1">
        <f t="shared" si="2"/>
        <v>-60</v>
      </c>
      <c r="E62" s="1">
        <f t="shared" si="3"/>
        <v>-50</v>
      </c>
    </row>
    <row r="63" spans="1:5">
      <c r="A63" s="1">
        <v>11950</v>
      </c>
      <c r="B63" s="1">
        <f t="shared" si="0"/>
        <v>100</v>
      </c>
      <c r="C63" s="1">
        <f t="shared" si="1"/>
        <v>-100</v>
      </c>
      <c r="D63" s="1">
        <f t="shared" si="2"/>
        <v>-50</v>
      </c>
      <c r="E63" s="1">
        <f t="shared" si="3"/>
        <v>-50</v>
      </c>
    </row>
    <row r="64" spans="1:5">
      <c r="A64" s="1">
        <v>11960</v>
      </c>
      <c r="B64" s="1">
        <f t="shared" si="0"/>
        <v>110</v>
      </c>
      <c r="C64" s="1">
        <f t="shared" si="1"/>
        <v>-120</v>
      </c>
      <c r="D64" s="1">
        <f t="shared" si="2"/>
        <v>-40</v>
      </c>
      <c r="E64" s="1">
        <f t="shared" si="3"/>
        <v>-50</v>
      </c>
    </row>
    <row r="65" spans="1:5">
      <c r="A65" s="1">
        <v>11970</v>
      </c>
      <c r="B65" s="1">
        <f t="shared" si="0"/>
        <v>120</v>
      </c>
      <c r="C65" s="1">
        <f t="shared" si="1"/>
        <v>-140</v>
      </c>
      <c r="D65" s="1">
        <f t="shared" si="2"/>
        <v>-30</v>
      </c>
      <c r="E65" s="1">
        <f t="shared" si="3"/>
        <v>-50</v>
      </c>
    </row>
    <row r="66" spans="1:5">
      <c r="A66" s="1">
        <v>11980</v>
      </c>
      <c r="B66" s="1">
        <f t="shared" si="0"/>
        <v>130</v>
      </c>
      <c r="C66" s="1">
        <f t="shared" si="1"/>
        <v>-160</v>
      </c>
      <c r="D66" s="1">
        <f t="shared" si="2"/>
        <v>-20</v>
      </c>
      <c r="E66" s="1">
        <f t="shared" si="3"/>
        <v>-50</v>
      </c>
    </row>
    <row r="67" spans="1:5">
      <c r="A67" s="1">
        <v>11990</v>
      </c>
      <c r="B67" s="1">
        <f t="shared" si="0"/>
        <v>140</v>
      </c>
      <c r="C67" s="1">
        <f t="shared" si="1"/>
        <v>-180</v>
      </c>
      <c r="D67" s="1">
        <f t="shared" si="2"/>
        <v>-10</v>
      </c>
      <c r="E67" s="1">
        <f t="shared" si="3"/>
        <v>-50</v>
      </c>
    </row>
    <row r="68" spans="1:5">
      <c r="A68" s="1">
        <v>12000</v>
      </c>
      <c r="B68" s="1">
        <f t="shared" si="0"/>
        <v>150</v>
      </c>
      <c r="C68" s="1">
        <f t="shared" si="1"/>
        <v>-200</v>
      </c>
      <c r="D68" s="1">
        <f t="shared" si="2"/>
        <v>0</v>
      </c>
      <c r="E68" s="1">
        <f t="shared" si="3"/>
        <v>-50</v>
      </c>
    </row>
    <row r="69" spans="1:5">
      <c r="A69" s="1">
        <v>12010</v>
      </c>
      <c r="B69" s="1">
        <f t="shared" si="0"/>
        <v>160</v>
      </c>
      <c r="C69" s="1">
        <f t="shared" si="1"/>
        <v>-220</v>
      </c>
      <c r="D69" s="1">
        <f t="shared" si="2"/>
        <v>10</v>
      </c>
      <c r="E69" s="1">
        <f t="shared" si="3"/>
        <v>-50</v>
      </c>
    </row>
    <row r="70" spans="1:5">
      <c r="A70" s="1">
        <v>12020</v>
      </c>
      <c r="B70" s="1">
        <f t="shared" si="0"/>
        <v>170</v>
      </c>
      <c r="C70" s="1">
        <f t="shared" si="1"/>
        <v>-240</v>
      </c>
      <c r="D70" s="1">
        <f t="shared" si="2"/>
        <v>20</v>
      </c>
      <c r="E70" s="1">
        <f t="shared" si="3"/>
        <v>-50</v>
      </c>
    </row>
    <row r="71" spans="1:5">
      <c r="A71" s="1">
        <v>12030</v>
      </c>
      <c r="B71" s="1">
        <f t="shared" si="0"/>
        <v>180</v>
      </c>
      <c r="C71" s="1">
        <f t="shared" si="1"/>
        <v>-260</v>
      </c>
      <c r="D71" s="1">
        <f t="shared" si="2"/>
        <v>30</v>
      </c>
      <c r="E71" s="1">
        <f t="shared" si="3"/>
        <v>-50</v>
      </c>
    </row>
    <row r="72" spans="1:5">
      <c r="A72" s="1">
        <v>12040</v>
      </c>
      <c r="B72" s="1">
        <f t="shared" si="0"/>
        <v>190</v>
      </c>
      <c r="C72" s="1">
        <f t="shared" si="1"/>
        <v>-280</v>
      </c>
      <c r="D72" s="1">
        <f t="shared" si="2"/>
        <v>40</v>
      </c>
      <c r="E72" s="1">
        <f t="shared" si="3"/>
        <v>-50</v>
      </c>
    </row>
    <row r="73" spans="1:5">
      <c r="A73" s="1">
        <v>12050</v>
      </c>
      <c r="B73" s="1">
        <f t="shared" ref="B73:B88" si="4">MAX(A73-11500,0)-$C$4</f>
        <v>200</v>
      </c>
      <c r="C73" s="1">
        <f t="shared" ref="C73:C88" si="5">-2*MAX(A73-11600,0)+2*$D$4</f>
        <v>-300</v>
      </c>
      <c r="D73" s="1">
        <f t="shared" ref="D73:D88" si="6">MAX(A73-11800,0)-$F$4</f>
        <v>50</v>
      </c>
      <c r="E73" s="1">
        <f t="shared" ref="E73:E88" si="7">B73+C73+D73</f>
        <v>-50</v>
      </c>
    </row>
    <row r="74" spans="1:5">
      <c r="A74" s="1">
        <v>12060</v>
      </c>
      <c r="B74" s="1">
        <f t="shared" si="4"/>
        <v>210</v>
      </c>
      <c r="C74" s="1">
        <f t="shared" si="5"/>
        <v>-320</v>
      </c>
      <c r="D74" s="1">
        <f t="shared" si="6"/>
        <v>60</v>
      </c>
      <c r="E74" s="1">
        <f t="shared" si="7"/>
        <v>-50</v>
      </c>
    </row>
    <row r="75" spans="1:5">
      <c r="A75" s="1">
        <v>12070</v>
      </c>
      <c r="B75" s="1">
        <f t="shared" si="4"/>
        <v>220</v>
      </c>
      <c r="C75" s="1">
        <f t="shared" si="5"/>
        <v>-340</v>
      </c>
      <c r="D75" s="1">
        <f t="shared" si="6"/>
        <v>70</v>
      </c>
      <c r="E75" s="1">
        <f t="shared" si="7"/>
        <v>-50</v>
      </c>
    </row>
    <row r="76" spans="1:5">
      <c r="A76" s="1">
        <v>12080</v>
      </c>
      <c r="B76" s="1">
        <f t="shared" si="4"/>
        <v>230</v>
      </c>
      <c r="C76" s="1">
        <f t="shared" si="5"/>
        <v>-360</v>
      </c>
      <c r="D76" s="1">
        <f t="shared" si="6"/>
        <v>80</v>
      </c>
      <c r="E76" s="1">
        <f t="shared" si="7"/>
        <v>-50</v>
      </c>
    </row>
    <row r="77" spans="1:5">
      <c r="A77" s="1">
        <v>12090</v>
      </c>
      <c r="B77" s="1">
        <f t="shared" si="4"/>
        <v>240</v>
      </c>
      <c r="C77" s="1">
        <f t="shared" si="5"/>
        <v>-380</v>
      </c>
      <c r="D77" s="1">
        <f t="shared" si="6"/>
        <v>90</v>
      </c>
      <c r="E77" s="1">
        <f t="shared" si="7"/>
        <v>-50</v>
      </c>
    </row>
    <row r="78" spans="1:5">
      <c r="A78" s="1">
        <v>12100</v>
      </c>
      <c r="B78" s="1">
        <f t="shared" si="4"/>
        <v>250</v>
      </c>
      <c r="C78" s="1">
        <f t="shared" si="5"/>
        <v>-400</v>
      </c>
      <c r="D78" s="1">
        <f t="shared" si="6"/>
        <v>100</v>
      </c>
      <c r="E78" s="1">
        <f t="shared" si="7"/>
        <v>-50</v>
      </c>
    </row>
    <row r="79" spans="1:5">
      <c r="A79" s="1">
        <v>12110</v>
      </c>
      <c r="B79" s="1">
        <f t="shared" si="4"/>
        <v>260</v>
      </c>
      <c r="C79" s="1">
        <f t="shared" si="5"/>
        <v>-420</v>
      </c>
      <c r="D79" s="1">
        <f t="shared" si="6"/>
        <v>110</v>
      </c>
      <c r="E79" s="1">
        <f t="shared" si="7"/>
        <v>-50</v>
      </c>
    </row>
    <row r="80" spans="1:5">
      <c r="A80" s="1">
        <v>12120</v>
      </c>
      <c r="B80" s="1">
        <f t="shared" si="4"/>
        <v>270</v>
      </c>
      <c r="C80" s="1">
        <f t="shared" si="5"/>
        <v>-440</v>
      </c>
      <c r="D80" s="1">
        <f t="shared" si="6"/>
        <v>120</v>
      </c>
      <c r="E80" s="1">
        <f t="shared" si="7"/>
        <v>-50</v>
      </c>
    </row>
    <row r="81" spans="1:5">
      <c r="A81" s="1">
        <v>12130</v>
      </c>
      <c r="B81" s="1">
        <f t="shared" si="4"/>
        <v>280</v>
      </c>
      <c r="C81" s="1">
        <f t="shared" si="5"/>
        <v>-460</v>
      </c>
      <c r="D81" s="1">
        <f t="shared" si="6"/>
        <v>130</v>
      </c>
      <c r="E81" s="1">
        <f t="shared" si="7"/>
        <v>-50</v>
      </c>
    </row>
    <row r="82" spans="1:5">
      <c r="A82" s="1">
        <v>12140</v>
      </c>
      <c r="B82" s="1">
        <f t="shared" si="4"/>
        <v>290</v>
      </c>
      <c r="C82" s="1">
        <f t="shared" si="5"/>
        <v>-480</v>
      </c>
      <c r="D82" s="1">
        <f t="shared" si="6"/>
        <v>140</v>
      </c>
      <c r="E82" s="1">
        <f t="shared" si="7"/>
        <v>-50</v>
      </c>
    </row>
    <row r="83" spans="1:5">
      <c r="A83" s="1">
        <v>12150</v>
      </c>
      <c r="B83" s="1">
        <f t="shared" si="4"/>
        <v>300</v>
      </c>
      <c r="C83" s="1">
        <f t="shared" si="5"/>
        <v>-500</v>
      </c>
      <c r="D83" s="1">
        <f t="shared" si="6"/>
        <v>150</v>
      </c>
      <c r="E83" s="1">
        <f t="shared" si="7"/>
        <v>-50</v>
      </c>
    </row>
    <row r="84" spans="1:5">
      <c r="A84" s="1">
        <v>12160</v>
      </c>
      <c r="B84" s="1">
        <f t="shared" si="4"/>
        <v>310</v>
      </c>
      <c r="C84" s="1">
        <f t="shared" si="5"/>
        <v>-520</v>
      </c>
      <c r="D84" s="1">
        <f t="shared" si="6"/>
        <v>160</v>
      </c>
      <c r="E84" s="1">
        <f t="shared" si="7"/>
        <v>-50</v>
      </c>
    </row>
    <row r="85" spans="1:5">
      <c r="A85" s="1">
        <v>12170</v>
      </c>
      <c r="B85" s="1">
        <f t="shared" si="4"/>
        <v>320</v>
      </c>
      <c r="C85" s="1">
        <f t="shared" si="5"/>
        <v>-540</v>
      </c>
      <c r="D85" s="1">
        <f t="shared" si="6"/>
        <v>170</v>
      </c>
      <c r="E85" s="1">
        <f t="shared" si="7"/>
        <v>-50</v>
      </c>
    </row>
    <row r="86" spans="1:5">
      <c r="A86" s="1">
        <v>12180</v>
      </c>
      <c r="B86" s="1">
        <f t="shared" si="4"/>
        <v>330</v>
      </c>
      <c r="C86" s="1">
        <f t="shared" si="5"/>
        <v>-560</v>
      </c>
      <c r="D86" s="1">
        <f t="shared" si="6"/>
        <v>180</v>
      </c>
      <c r="E86" s="1">
        <f t="shared" si="7"/>
        <v>-50</v>
      </c>
    </row>
    <row r="87" spans="1:5">
      <c r="A87" s="1">
        <v>12190</v>
      </c>
      <c r="B87" s="1">
        <f t="shared" si="4"/>
        <v>340</v>
      </c>
      <c r="C87" s="1">
        <f t="shared" si="5"/>
        <v>-580</v>
      </c>
      <c r="D87" s="1">
        <f t="shared" si="6"/>
        <v>190</v>
      </c>
      <c r="E87" s="1">
        <f t="shared" si="7"/>
        <v>-50</v>
      </c>
    </row>
    <row r="88" spans="1:5">
      <c r="A88" s="1">
        <v>12200</v>
      </c>
      <c r="B88" s="1">
        <f t="shared" si="4"/>
        <v>350</v>
      </c>
      <c r="C88" s="1">
        <f t="shared" si="5"/>
        <v>-600</v>
      </c>
      <c r="D88" s="1">
        <f t="shared" si="6"/>
        <v>200</v>
      </c>
      <c r="E88" s="1">
        <f t="shared" si="7"/>
        <v>-50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7" sqref="B17"/>
    </sheetView>
  </sheetViews>
  <sheetFormatPr defaultRowHeight="15"/>
  <cols>
    <col min="1" max="1" width="9" style="1"/>
    <col min="2" max="2" width="9.75" style="1" customWidth="1"/>
    <col min="3" max="3" width="9" style="1"/>
    <col min="4" max="4" width="9.5" style="1" bestFit="1" customWidth="1"/>
    <col min="5" max="7" width="11.75" style="1" bestFit="1" customWidth="1"/>
    <col min="8" max="16384" width="9" style="1"/>
  </cols>
  <sheetData>
    <row r="1" spans="1:4" s="3" customFormat="1">
      <c r="A1" s="7" t="s">
        <v>1</v>
      </c>
    </row>
    <row r="2" spans="1:4" s="3" customFormat="1">
      <c r="A2" s="3" t="s">
        <v>18</v>
      </c>
    </row>
    <row r="3" spans="1:4" s="3" customFormat="1">
      <c r="A3" s="3" t="s">
        <v>14</v>
      </c>
    </row>
    <row r="4" spans="1:4" s="3" customFormat="1">
      <c r="A4" s="16" t="s">
        <v>20</v>
      </c>
    </row>
    <row r="5" spans="1:4" s="3" customFormat="1">
      <c r="A5" s="3" t="s">
        <v>15</v>
      </c>
      <c r="B5" s="3" t="s">
        <v>8</v>
      </c>
      <c r="C5" s="18" t="s">
        <v>15</v>
      </c>
      <c r="D5" s="3" t="s">
        <v>8</v>
      </c>
    </row>
    <row r="6" spans="1:4" s="3" customFormat="1">
      <c r="A6" s="3">
        <v>1</v>
      </c>
      <c r="B6" s="14">
        <v>9.9000000000000008E-3</v>
      </c>
      <c r="C6" s="3">
        <v>2</v>
      </c>
      <c r="D6" s="13">
        <f>(B7+B6)/2</f>
        <v>1.0749999999999999E-2</v>
      </c>
    </row>
    <row r="7" spans="1:4" s="3" customFormat="1">
      <c r="A7" s="8">
        <v>3</v>
      </c>
      <c r="B7" s="14">
        <v>1.1599999999999999E-2</v>
      </c>
    </row>
    <row r="8" spans="1:4" s="3" customFormat="1">
      <c r="A8" s="8">
        <v>6</v>
      </c>
      <c r="B8" s="14">
        <v>1.43E-2</v>
      </c>
    </row>
    <row r="9" spans="1:4" s="3" customFormat="1">
      <c r="A9" s="8">
        <v>9</v>
      </c>
      <c r="B9" s="14">
        <v>1.6E-2</v>
      </c>
    </row>
    <row r="10" spans="1:4" s="3" customFormat="1">
      <c r="A10" s="8">
        <v>12</v>
      </c>
      <c r="B10" s="14">
        <v>1.7999999999999999E-2</v>
      </c>
    </row>
    <row r="11" spans="1:4" s="3" customFormat="1">
      <c r="A11" s="8">
        <v>14</v>
      </c>
      <c r="B11" s="14">
        <v>1.9400000000000001E-2</v>
      </c>
    </row>
    <row r="12" spans="1:4" s="3" customFormat="1">
      <c r="A12" s="8">
        <v>16</v>
      </c>
      <c r="B12" s="14">
        <v>2.0299999999999999E-2</v>
      </c>
    </row>
    <row r="13" spans="1:4" s="3" customFormat="1">
      <c r="A13" s="3" t="s">
        <v>17</v>
      </c>
    </row>
    <row r="14" spans="1:4" s="3" customFormat="1">
      <c r="A14" s="3" t="s">
        <v>19</v>
      </c>
    </row>
    <row r="15" spans="1:4">
      <c r="A15" s="17" t="s">
        <v>28</v>
      </c>
    </row>
    <row r="16" spans="1:4">
      <c r="A16" s="17" t="s">
        <v>24</v>
      </c>
      <c r="B16" s="1">
        <v>1000</v>
      </c>
    </row>
    <row r="17" spans="1:2">
      <c r="A17" s="20" t="s">
        <v>25</v>
      </c>
      <c r="B17" s="20">
        <f>-B16*(1+D6*2/12)+B16/(1+B18*4/12)+B16*(B7*3/12)/(1+B19/12)</f>
        <v>-4.2151647758939266</v>
      </c>
    </row>
    <row r="18" spans="1:2">
      <c r="A18" s="17" t="s">
        <v>26</v>
      </c>
      <c r="B18" s="19">
        <f>((1+B8*6/12)/(1+D6*2/12)-1)*12/4</f>
        <v>1.6046250467911749E-2</v>
      </c>
    </row>
    <row r="19" spans="1:2">
      <c r="A19" s="17" t="s">
        <v>27</v>
      </c>
      <c r="B19" s="19">
        <f>((1+B7*3/12)/(1+D6*2/12)-1)*12/1</f>
        <v>1.3276213450900798E-2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B17" sqref="B17"/>
    </sheetView>
  </sheetViews>
  <sheetFormatPr defaultRowHeight="14.25"/>
  <cols>
    <col min="2" max="2" width="13.125" bestFit="1" customWidth="1"/>
    <col min="3" max="5" width="13" bestFit="1" customWidth="1"/>
    <col min="6" max="6" width="14" customWidth="1"/>
    <col min="7" max="7" width="13" bestFit="1" customWidth="1"/>
    <col min="8" max="8" width="13.25" customWidth="1"/>
    <col min="9" max="10" width="13" bestFit="1" customWidth="1"/>
    <col min="11" max="11" width="11.625" bestFit="1" customWidth="1"/>
  </cols>
  <sheetData>
    <row r="1" spans="1:10" s="3" customFormat="1" ht="15">
      <c r="A1" s="7" t="s">
        <v>7</v>
      </c>
    </row>
    <row r="2" spans="1:10" s="3" customFormat="1" ht="15">
      <c r="A2" s="8" t="s">
        <v>13</v>
      </c>
      <c r="H2" s="5"/>
    </row>
    <row r="3" spans="1:10" s="3" customFormat="1" ht="15">
      <c r="A3" s="8" t="s">
        <v>10</v>
      </c>
      <c r="H3" s="5"/>
    </row>
    <row r="4" spans="1:10" s="3" customFormat="1" ht="15">
      <c r="A4" s="3" t="s">
        <v>15</v>
      </c>
      <c r="B4" s="3" t="s">
        <v>8</v>
      </c>
      <c r="C4" s="3" t="s">
        <v>9</v>
      </c>
      <c r="H4" s="5"/>
    </row>
    <row r="5" spans="1:10" s="3" customFormat="1" ht="15">
      <c r="A5" s="8">
        <v>3</v>
      </c>
      <c r="B5" s="14">
        <v>1.1599999999999999E-2</v>
      </c>
      <c r="C5" s="13">
        <v>3.4000000000000002E-3</v>
      </c>
      <c r="H5" s="5"/>
      <c r="J5" s="15"/>
    </row>
    <row r="6" spans="1:10" s="3" customFormat="1" ht="15">
      <c r="A6" s="8">
        <v>6</v>
      </c>
      <c r="B6" s="14">
        <v>1.43E-2</v>
      </c>
      <c r="C6" s="13">
        <v>4.8999999999999998E-3</v>
      </c>
      <c r="H6" s="5"/>
      <c r="J6" s="15"/>
    </row>
    <row r="7" spans="1:10" s="3" customFormat="1" ht="15">
      <c r="A7" s="8">
        <v>9</v>
      </c>
      <c r="B7" s="14">
        <v>1.6E-2</v>
      </c>
      <c r="C7" s="13">
        <v>6.0000000000000001E-3</v>
      </c>
      <c r="H7" s="5"/>
      <c r="J7" s="15"/>
    </row>
    <row r="8" spans="1:10" s="3" customFormat="1" ht="15">
      <c r="A8" s="8">
        <v>12</v>
      </c>
      <c r="B8" s="14">
        <v>1.7999999999999999E-2</v>
      </c>
      <c r="C8" s="13">
        <v>6.9999999999999993E-3</v>
      </c>
      <c r="H8" s="5"/>
    </row>
    <row r="9" spans="1:10" s="3" customFormat="1" ht="15">
      <c r="A9" s="8">
        <v>15</v>
      </c>
      <c r="B9" s="14">
        <v>1.9900000000000001E-2</v>
      </c>
      <c r="C9" s="14">
        <v>7.7000000000000002E-3</v>
      </c>
      <c r="H9" s="5"/>
    </row>
    <row r="10" spans="1:10" s="3" customFormat="1" ht="15">
      <c r="A10" s="8">
        <v>18</v>
      </c>
      <c r="B10" s="14">
        <v>2.1000000000000001E-2</v>
      </c>
      <c r="C10" s="14">
        <v>8.0999999999999996E-3</v>
      </c>
      <c r="H10" s="5"/>
    </row>
    <row r="11" spans="1:10" s="3" customFormat="1" ht="15">
      <c r="A11" s="3" t="s">
        <v>11</v>
      </c>
      <c r="B11" s="9"/>
      <c r="C11" s="10"/>
      <c r="D11" s="11">
        <v>1.2817000000000001</v>
      </c>
      <c r="E11" s="9" t="s">
        <v>12</v>
      </c>
      <c r="F11" s="12"/>
      <c r="H11" s="5"/>
    </row>
    <row r="12" spans="1:10" s="3" customFormat="1" ht="15">
      <c r="A12" s="3" t="s">
        <v>16</v>
      </c>
      <c r="B12" s="9"/>
      <c r="C12" s="10"/>
      <c r="D12" s="11"/>
      <c r="E12" s="9"/>
      <c r="F12" s="12"/>
      <c r="H12" s="5"/>
    </row>
    <row r="13" spans="1:10">
      <c r="A13" t="s">
        <v>29</v>
      </c>
      <c r="E13" t="s">
        <v>31</v>
      </c>
    </row>
    <row r="14" spans="1:10">
      <c r="A14" t="s">
        <v>30</v>
      </c>
      <c r="B14" s="21">
        <f>((1+B8)/(1+B7*9/12)-1)*12/3</f>
        <v>2.3715415019762709E-2</v>
      </c>
      <c r="E14" t="s">
        <v>30</v>
      </c>
      <c r="F14" s="21">
        <f>((1+C8)/(1+C7*9/12)-1)*12/3</f>
        <v>9.9552015928319193E-3</v>
      </c>
    </row>
    <row r="15" spans="1:10">
      <c r="A15" t="s">
        <v>24</v>
      </c>
      <c r="B15">
        <v>2000000</v>
      </c>
      <c r="E15" t="s">
        <v>24</v>
      </c>
      <c r="F15">
        <v>1500000</v>
      </c>
    </row>
    <row r="16" spans="1:10" ht="26.25" customHeight="1">
      <c r="A16" s="22" t="s">
        <v>32</v>
      </c>
      <c r="B16">
        <f>B15*B8/(1+B14*3/12)+B15/(1+B14*3/12)</f>
        <v>2024000</v>
      </c>
      <c r="E16" s="22" t="s">
        <v>33</v>
      </c>
      <c r="F16">
        <f>F15*C8/(1+F14*3/12)+F15/(1+F14*3/12)</f>
        <v>1506750.0000000002</v>
      </c>
    </row>
    <row r="18" spans="1:2" ht="60">
      <c r="A18" s="23" t="s">
        <v>34</v>
      </c>
      <c r="B18" s="24">
        <f>B16-F16*D11</f>
        <v>92798.524999999674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>PWR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</dc:creator>
  <cp:lastModifiedBy>Maciej</cp:lastModifiedBy>
  <dcterms:created xsi:type="dcterms:W3CDTF">2017-04-23T19:49:32Z</dcterms:created>
  <dcterms:modified xsi:type="dcterms:W3CDTF">2017-04-24T10:37:24Z</dcterms:modified>
</cp:coreProperties>
</file>