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ed dissolution profile" sheetId="1" state="visible" r:id="rId2"/>
  </sheets>
  <externalReferences>
    <externalReference r:id="rId3"/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<sst xmlns="http://schemas.openxmlformats.org/spreadsheetml/2006/main" count="468" uniqueCount="32">
  <si>
    <t xml:space="preserve">Drug </t>
  </si>
  <si>
    <t xml:space="preserve">Ritonavir </t>
  </si>
  <si>
    <t xml:space="preserve">Griseofulvin</t>
  </si>
  <si>
    <t xml:space="preserve">Posaconazole</t>
  </si>
  <si>
    <t xml:space="preserve">Meloxicam </t>
  </si>
  <si>
    <t xml:space="preserve">Mass</t>
  </si>
  <si>
    <t xml:space="preserve">mg API</t>
  </si>
  <si>
    <t xml:space="preserve">Volume</t>
  </si>
  <si>
    <t xml:space="preserve">ml </t>
  </si>
  <si>
    <t xml:space="preserve">50mM Phospjhate buffer pH 6.8</t>
  </si>
  <si>
    <t xml:space="preserve">Cs</t>
  </si>
  <si>
    <t xml:space="preserve">mg/ml</t>
  </si>
  <si>
    <t xml:space="preserve">maximum dissolved based on solubility</t>
  </si>
  <si>
    <t xml:space="preserve">Density</t>
  </si>
  <si>
    <t xml:space="preserve">g/cm3</t>
  </si>
  <si>
    <t xml:space="preserve">%</t>
  </si>
  <si>
    <t xml:space="preserve">Difffusitivity</t>
  </si>
  <si>
    <t xml:space="preserve">cm2/min</t>
  </si>
  <si>
    <t xml:space="preserve">R0</t>
  </si>
  <si>
    <t xml:space="preserve">microns</t>
  </si>
  <si>
    <t xml:space="preserve">cm</t>
  </si>
  <si>
    <t xml:space="preserve">hfixed</t>
  </si>
  <si>
    <t xml:space="preserve">Obs</t>
  </si>
  <si>
    <t xml:space="preserve">SEM</t>
  </si>
  <si>
    <t xml:space="preserve">Mass undissolved </t>
  </si>
  <si>
    <t xml:space="preserve">Mass dissolved</t>
  </si>
  <si>
    <t xml:space="preserve">% dissolved</t>
  </si>
  <si>
    <t xml:space="preserve">Time</t>
  </si>
  <si>
    <t xml:space="preserve">mg</t>
  </si>
  <si>
    <t xml:space="preserve">50mM Phospjhate buffer pH 6.8 +2 % SLS </t>
  </si>
  <si>
    <t xml:space="preserve">50mM Phospjhate buffer pH 6.8 +2 % PS80</t>
  </si>
  <si>
    <t xml:space="preserve">50mM Phospjhate buffer pH 6.8 +2 % POE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</si>
</sst>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personal/roshnipatel_umaryland_edu/Documents/Ritonavir%20Dissolution/GRS%20and%20RTV%20dissolution%20exp/USP%20II%20Dissolution/Dissolution%20of%20Griseofulvin%20and%20Ritonavir%20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personal/roshnipatel_umaryland_edu/Documents/Ritonavir%20API%20particle%20dissolution%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ubility data"/>
      <sheetName val="data"/>
      <sheetName val="average"/>
      <sheetName val="Sheet3"/>
      <sheetName val="Predict dissolution "/>
      <sheetName val="z factor fit"/>
      <sheetName val="Observed dissolution profile"/>
      <sheetName val="Sheet2"/>
      <sheetName val="Graphs"/>
    </sheetNames>
    <sheetDataSet>
      <sheetData sheetId="0">
        <row r="6">
          <cell r="M6">
            <v>0.000228004564192466</v>
          </cell>
        </row>
      </sheetData>
      <sheetData sheetId="1">
        <row r="42">
          <cell r="D42">
            <v>3.66391908925404</v>
          </cell>
        </row>
        <row r="45">
          <cell r="D45">
            <v>0.0855378054747878</v>
          </cell>
        </row>
        <row r="48">
          <cell r="D48">
            <v>0.126544090239637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TV Calibration and solubily UP"/>
      <sheetName val="GRS Calibration"/>
      <sheetName val="PBS pH 6.8"/>
      <sheetName val="PBS pH 6.8+2%SLS"/>
      <sheetName val="PBS pH 6.8+2%PS80"/>
      <sheetName val="PBS pH 6.8+2%POE"/>
    </sheetNames>
    <sheetDataSet>
      <sheetData sheetId="0"/>
      <sheetData sheetId="1"/>
      <sheetData sheetId="2">
        <row r="7">
          <cell r="P7">
            <v>0.00541281843345384</v>
          </cell>
        </row>
        <row r="8">
          <cell r="P8">
            <v>0.022295208137017</v>
          </cell>
        </row>
        <row r="9">
          <cell r="P9">
            <v>0.050562588945243</v>
          </cell>
        </row>
        <row r="10">
          <cell r="P10">
            <v>0.0688973670799037</v>
          </cell>
        </row>
        <row r="11">
          <cell r="P11">
            <v>0.0918451042912442</v>
          </cell>
        </row>
        <row r="12">
          <cell r="P12">
            <v>0.113865047101824</v>
          </cell>
        </row>
        <row r="13">
          <cell r="P13">
            <v>0.128870170564595</v>
          </cell>
        </row>
      </sheetData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13"/>
  <sheetViews>
    <sheetView showFormulas="false" showGridLines="true" showRowColHeaders="true" showZeros="true" rightToLeft="false" tabSelected="true" showOutlineSymbols="true" defaultGridColor="true" view="normal" topLeftCell="F85" colorId="64" zoomScale="100" zoomScaleNormal="100" zoomScalePageLayoutView="100" workbookViewId="0">
      <selection pane="topLeft" activeCell="L102" activeCellId="1" sqref="I102:I113 L102:M113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11"/>
    <col collapsed="false" customWidth="true" hidden="false" outlineLevel="0" max="4" min="4" style="0" width="9.28"/>
    <col collapsed="false" customWidth="true" hidden="false" outlineLevel="0" max="6" min="6" style="0" width="9.28"/>
    <col collapsed="false" customWidth="true" hidden="false" outlineLevel="0" max="9" min="9" style="0" width="9.28"/>
    <col collapsed="false" customWidth="true" hidden="false" outlineLevel="0" max="10" min="10" style="0" width="14.71"/>
    <col collapsed="false" customWidth="true" hidden="false" outlineLevel="0" max="14" min="11" style="0" width="9.28"/>
    <col collapsed="false" customWidth="true" hidden="false" outlineLevel="0" max="17" min="17" style="0" width="13"/>
  </cols>
  <sheetData>
    <row r="1" customFormat="false" ht="15" hidden="false" customHeight="false" outlineLevel="0" collapsed="false">
      <c r="A1" s="0" t="s">
        <v>0</v>
      </c>
      <c r="B1" s="0" t="s">
        <v>1</v>
      </c>
      <c r="I1" s="0" t="s">
        <v>0</v>
      </c>
      <c r="J1" s="0" t="s">
        <v>2</v>
      </c>
      <c r="P1" s="0" t="s">
        <v>0</v>
      </c>
      <c r="Q1" s="0" t="s">
        <v>3</v>
      </c>
      <c r="W1" s="0" t="s">
        <v>0</v>
      </c>
      <c r="X1" s="0" t="s">
        <v>4</v>
      </c>
    </row>
    <row r="2" customFormat="false" ht="15" hidden="false" customHeight="false" outlineLevel="0" collapsed="false">
      <c r="A2" s="0" t="s">
        <v>5</v>
      </c>
      <c r="B2" s="0" t="n">
        <v>5</v>
      </c>
      <c r="C2" s="0" t="s">
        <v>6</v>
      </c>
      <c r="I2" s="0" t="s">
        <v>5</v>
      </c>
      <c r="J2" s="0" t="n">
        <v>5</v>
      </c>
      <c r="K2" s="0" t="s">
        <v>6</v>
      </c>
      <c r="P2" s="0" t="s">
        <v>5</v>
      </c>
      <c r="Q2" s="0" t="n">
        <v>5</v>
      </c>
      <c r="R2" s="0" t="s">
        <v>6</v>
      </c>
      <c r="W2" s="0" t="s">
        <v>5</v>
      </c>
      <c r="X2" s="0" t="n">
        <v>5</v>
      </c>
      <c r="Y2" s="0" t="s">
        <v>6</v>
      </c>
    </row>
    <row r="3" customFormat="false" ht="15" hidden="false" customHeight="false" outlineLevel="0" collapsed="false">
      <c r="A3" s="0" t="s">
        <v>7</v>
      </c>
      <c r="B3" s="0" t="n">
        <v>100</v>
      </c>
      <c r="C3" s="0" t="s">
        <v>8</v>
      </c>
      <c r="D3" s="0" t="s">
        <v>9</v>
      </c>
      <c r="I3" s="0" t="s">
        <v>7</v>
      </c>
      <c r="J3" s="0" t="n">
        <v>100</v>
      </c>
      <c r="K3" s="0" t="s">
        <v>8</v>
      </c>
      <c r="L3" s="0" t="s">
        <v>9</v>
      </c>
      <c r="P3" s="0" t="s">
        <v>7</v>
      </c>
      <c r="Q3" s="0" t="n">
        <v>100</v>
      </c>
      <c r="R3" s="0" t="s">
        <v>8</v>
      </c>
      <c r="S3" s="0" t="s">
        <v>9</v>
      </c>
      <c r="W3" s="0" t="s">
        <v>7</v>
      </c>
      <c r="X3" s="0" t="n">
        <v>100</v>
      </c>
      <c r="Y3" s="0" t="s">
        <v>8</v>
      </c>
      <c r="Z3" s="0" t="s">
        <v>9</v>
      </c>
    </row>
    <row r="4" customFormat="false" ht="15" hidden="false" customHeight="false" outlineLevel="0" collapsed="false">
      <c r="A4" s="0" t="s">
        <v>10</v>
      </c>
      <c r="B4" s="0" t="n">
        <v>0.00148</v>
      </c>
      <c r="C4" s="0" t="s">
        <v>11</v>
      </c>
      <c r="D4" s="1" t="s">
        <v>12</v>
      </c>
      <c r="I4" s="0" t="s">
        <v>10</v>
      </c>
      <c r="J4" s="0" t="n">
        <v>0.01025</v>
      </c>
      <c r="K4" s="0" t="s">
        <v>11</v>
      </c>
      <c r="L4" s="1" t="s">
        <v>12</v>
      </c>
      <c r="M4" s="1"/>
      <c r="P4" s="0" t="s">
        <v>10</v>
      </c>
      <c r="Q4" s="0" t="n">
        <f aca="false">'[1]Solubility data'!M6</f>
        <v>0.000228004564192466</v>
      </c>
      <c r="R4" s="0" t="s">
        <v>11</v>
      </c>
      <c r="S4" s="1" t="s">
        <v>12</v>
      </c>
      <c r="T4" s="1"/>
      <c r="W4" s="0" t="s">
        <v>10</v>
      </c>
      <c r="X4" s="0" t="n">
        <v>0.272</v>
      </c>
      <c r="Y4" s="0" t="s">
        <v>11</v>
      </c>
      <c r="Z4" s="1" t="s">
        <v>12</v>
      </c>
      <c r="AA4" s="1"/>
    </row>
    <row r="5" customFormat="false" ht="15" hidden="false" customHeight="false" outlineLevel="0" collapsed="false">
      <c r="A5" s="0" t="s">
        <v>13</v>
      </c>
      <c r="B5" s="0" t="n">
        <v>1239</v>
      </c>
      <c r="C5" s="0" t="s">
        <v>14</v>
      </c>
      <c r="D5" s="1" t="n">
        <f aca="false">(B4*100)*100/5</f>
        <v>2.96</v>
      </c>
      <c r="E5" s="0" t="s">
        <v>15</v>
      </c>
      <c r="I5" s="0" t="s">
        <v>13</v>
      </c>
      <c r="J5" s="0" t="n">
        <v>1367</v>
      </c>
      <c r="K5" s="0" t="s">
        <v>14</v>
      </c>
      <c r="L5" s="1" t="n">
        <f aca="false">(J4*100)*100/5</f>
        <v>20.5</v>
      </c>
      <c r="M5" s="1"/>
      <c r="P5" s="0" t="s">
        <v>13</v>
      </c>
      <c r="R5" s="0" t="s">
        <v>14</v>
      </c>
      <c r="S5" s="1" t="n">
        <f aca="false">(Q4*100)*100/5</f>
        <v>0.456009128384933</v>
      </c>
      <c r="T5" s="1"/>
      <c r="W5" s="0" t="s">
        <v>13</v>
      </c>
      <c r="Y5" s="0" t="s">
        <v>14</v>
      </c>
      <c r="Z5" s="1" t="n">
        <f aca="false">(X4*100)*100/5</f>
        <v>544</v>
      </c>
      <c r="AA5" s="1"/>
    </row>
    <row r="6" customFormat="false" ht="15" hidden="false" customHeight="false" outlineLevel="0" collapsed="false">
      <c r="A6" s="0" t="s">
        <v>16</v>
      </c>
      <c r="B6" s="0" t="n">
        <v>0.000378</v>
      </c>
      <c r="C6" s="0" t="s">
        <v>17</v>
      </c>
      <c r="I6" s="0" t="s">
        <v>16</v>
      </c>
      <c r="J6" s="0" t="n">
        <v>0.00048</v>
      </c>
      <c r="K6" s="0" t="s">
        <v>17</v>
      </c>
      <c r="P6" s="0" t="s">
        <v>16</v>
      </c>
      <c r="R6" s="0" t="s">
        <v>17</v>
      </c>
      <c r="W6" s="0" t="s">
        <v>16</v>
      </c>
      <c r="Y6" s="0" t="s">
        <v>17</v>
      </c>
    </row>
    <row r="7" customFormat="false" ht="15" hidden="false" customHeight="false" outlineLevel="0" collapsed="false">
      <c r="A7" s="0" t="s">
        <v>18</v>
      </c>
      <c r="B7" s="0" t="n">
        <v>40</v>
      </c>
      <c r="C7" s="0" t="s">
        <v>19</v>
      </c>
      <c r="I7" s="0" t="s">
        <v>18</v>
      </c>
      <c r="J7" s="0" t="n">
        <v>40</v>
      </c>
      <c r="K7" s="0" t="s">
        <v>19</v>
      </c>
      <c r="P7" s="0" t="s">
        <v>18</v>
      </c>
      <c r="Q7" s="0" t="n">
        <v>40</v>
      </c>
      <c r="R7" s="0" t="s">
        <v>19</v>
      </c>
      <c r="W7" s="0" t="s">
        <v>18</v>
      </c>
      <c r="X7" s="0" t="n">
        <v>40</v>
      </c>
      <c r="Y7" s="0" t="s">
        <v>19</v>
      </c>
    </row>
    <row r="8" customFormat="false" ht="15" hidden="false" customHeight="false" outlineLevel="0" collapsed="false">
      <c r="B8" s="0" t="n">
        <v>0.004</v>
      </c>
      <c r="C8" s="0" t="s">
        <v>20</v>
      </c>
      <c r="J8" s="0" t="n">
        <v>0.004</v>
      </c>
      <c r="K8" s="0" t="s">
        <v>20</v>
      </c>
      <c r="Q8" s="0" t="n">
        <v>0.004</v>
      </c>
      <c r="R8" s="0" t="s">
        <v>20</v>
      </c>
      <c r="X8" s="0" t="n">
        <v>0.004</v>
      </c>
      <c r="Y8" s="0" t="s">
        <v>20</v>
      </c>
    </row>
    <row r="9" customFormat="false" ht="15" hidden="false" customHeight="false" outlineLevel="0" collapsed="false">
      <c r="A9" s="0" t="s">
        <v>21</v>
      </c>
      <c r="B9" s="0" t="n">
        <v>0.0016</v>
      </c>
      <c r="C9" s="0" t="s">
        <v>20</v>
      </c>
      <c r="I9" s="0" t="s">
        <v>21</v>
      </c>
      <c r="J9" s="0" t="n">
        <v>0.0016</v>
      </c>
      <c r="K9" s="0" t="s">
        <v>20</v>
      </c>
      <c r="P9" s="0" t="s">
        <v>21</v>
      </c>
      <c r="Q9" s="0" t="n">
        <v>0.0016</v>
      </c>
      <c r="R9" s="0" t="s">
        <v>20</v>
      </c>
      <c r="W9" s="0" t="s">
        <v>21</v>
      </c>
      <c r="X9" s="0" t="n">
        <v>0.0016</v>
      </c>
      <c r="Y9" s="0" t="s">
        <v>20</v>
      </c>
    </row>
    <row r="13" customFormat="false" ht="15" hidden="false" customHeight="false" outlineLevel="0" collapsed="false">
      <c r="B13" s="0" t="s">
        <v>22</v>
      </c>
      <c r="C13" s="0" t="s">
        <v>22</v>
      </c>
      <c r="D13" s="0" t="s">
        <v>22</v>
      </c>
      <c r="E13" s="0" t="s">
        <v>23</v>
      </c>
      <c r="J13" s="0" t="s">
        <v>22</v>
      </c>
      <c r="K13" s="0" t="s">
        <v>22</v>
      </c>
      <c r="L13" s="0" t="s">
        <v>22</v>
      </c>
      <c r="M13" s="0" t="s">
        <v>23</v>
      </c>
      <c r="Q13" s="0" t="s">
        <v>22</v>
      </c>
      <c r="R13" s="0" t="s">
        <v>22</v>
      </c>
      <c r="S13" s="0" t="s">
        <v>22</v>
      </c>
      <c r="T13" s="0" t="s">
        <v>23</v>
      </c>
      <c r="X13" s="0" t="s">
        <v>22</v>
      </c>
      <c r="Y13" s="0" t="s">
        <v>22</v>
      </c>
      <c r="Z13" s="0" t="s">
        <v>22</v>
      </c>
      <c r="AA13" s="0" t="s">
        <v>23</v>
      </c>
    </row>
    <row r="14" customFormat="false" ht="15" hidden="false" customHeight="false" outlineLevel="0" collapsed="false">
      <c r="B14" s="0" t="s">
        <v>24</v>
      </c>
      <c r="C14" s="0" t="s">
        <v>25</v>
      </c>
      <c r="D14" s="0" t="s">
        <v>26</v>
      </c>
      <c r="J14" s="0" t="s">
        <v>24</v>
      </c>
      <c r="K14" s="0" t="s">
        <v>25</v>
      </c>
      <c r="L14" s="0" t="s">
        <v>26</v>
      </c>
      <c r="Q14" s="0" t="s">
        <v>24</v>
      </c>
      <c r="R14" s="0" t="s">
        <v>25</v>
      </c>
      <c r="S14" s="0" t="s">
        <v>26</v>
      </c>
      <c r="X14" s="0" t="s">
        <v>24</v>
      </c>
      <c r="Y14" s="0" t="s">
        <v>25</v>
      </c>
      <c r="Z14" s="0" t="s">
        <v>26</v>
      </c>
    </row>
    <row r="15" customFormat="false" ht="15" hidden="false" customHeight="false" outlineLevel="0" collapsed="false">
      <c r="A15" s="0" t="s">
        <v>27</v>
      </c>
      <c r="B15" s="0" t="s">
        <v>28</v>
      </c>
      <c r="C15" s="0" t="s">
        <v>28</v>
      </c>
      <c r="I15" s="0" t="s">
        <v>27</v>
      </c>
      <c r="J15" s="0" t="s">
        <v>28</v>
      </c>
      <c r="K15" s="0" t="s">
        <v>28</v>
      </c>
      <c r="P15" s="0" t="s">
        <v>27</v>
      </c>
      <c r="Q15" s="0" t="s">
        <v>28</v>
      </c>
      <c r="R15" s="0" t="s">
        <v>28</v>
      </c>
      <c r="W15" s="0" t="s">
        <v>27</v>
      </c>
      <c r="X15" s="0" t="s">
        <v>28</v>
      </c>
      <c r="Y15" s="0" t="s">
        <v>28</v>
      </c>
    </row>
    <row r="16" customFormat="false" ht="15.75" hidden="false" customHeight="false" outlineLevel="0" collapsed="false">
      <c r="A16" s="0" t="n">
        <v>0</v>
      </c>
      <c r="B16" s="0" t="n">
        <v>0</v>
      </c>
      <c r="C16" s="0" t="n">
        <v>0</v>
      </c>
      <c r="D16" s="1" t="n">
        <v>0</v>
      </c>
      <c r="E16" s="0" t="n">
        <v>0</v>
      </c>
      <c r="I16" s="0" t="n">
        <v>0</v>
      </c>
      <c r="J16" s="0" t="n">
        <v>0</v>
      </c>
      <c r="K16" s="2" t="n">
        <v>0</v>
      </c>
      <c r="L16" s="1" t="n">
        <v>0</v>
      </c>
      <c r="M16" s="1" t="n">
        <v>0</v>
      </c>
      <c r="P16" s="0" t="n">
        <v>0</v>
      </c>
      <c r="Q16" s="0" t="n">
        <v>0</v>
      </c>
      <c r="R16" s="2" t="n">
        <v>0</v>
      </c>
      <c r="S16" s="1" t="n">
        <v>0</v>
      </c>
      <c r="T16" s="1" t="n">
        <v>0</v>
      </c>
      <c r="W16" s="0" t="n">
        <v>0</v>
      </c>
      <c r="X16" s="0" t="n">
        <v>0</v>
      </c>
      <c r="Y16" s="2" t="n">
        <v>0</v>
      </c>
      <c r="Z16" s="1" t="n">
        <v>0</v>
      </c>
      <c r="AA16" s="1" t="n">
        <v>0</v>
      </c>
    </row>
    <row r="17" customFormat="false" ht="15.75" hidden="false" customHeight="false" outlineLevel="0" collapsed="false">
      <c r="A17" s="0" t="n">
        <v>10</v>
      </c>
      <c r="B17" s="0" t="n">
        <f aca="false">5-C17</f>
        <v>5</v>
      </c>
      <c r="C17" s="0" t="n">
        <v>0</v>
      </c>
      <c r="D17" s="2" t="n">
        <v>0</v>
      </c>
      <c r="E17" s="0" t="n">
        <v>0</v>
      </c>
      <c r="I17" s="0" t="n">
        <v>5</v>
      </c>
      <c r="J17" s="0" t="n">
        <f aca="false">5-K17</f>
        <v>5</v>
      </c>
      <c r="K17" s="2" t="n">
        <v>0</v>
      </c>
      <c r="L17" s="2" t="n">
        <v>0</v>
      </c>
      <c r="M17" s="2" t="n">
        <v>0</v>
      </c>
      <c r="P17" s="0" t="n">
        <v>5</v>
      </c>
      <c r="Q17" s="0" t="n">
        <f aca="false">5-R17</f>
        <v>5</v>
      </c>
      <c r="R17" s="2" t="n">
        <v>0</v>
      </c>
      <c r="S17" s="1" t="n">
        <v>0</v>
      </c>
      <c r="T17" s="2" t="n">
        <v>0</v>
      </c>
      <c r="W17" s="0" t="n">
        <v>5</v>
      </c>
      <c r="X17" s="0" t="n">
        <f aca="false">5-Y17</f>
        <v>4.88007763085281</v>
      </c>
      <c r="Y17" s="2" t="n">
        <v>0.119922369147195</v>
      </c>
      <c r="Z17" s="1" t="n">
        <v>2.39844738294389</v>
      </c>
      <c r="AA17" s="2" t="n">
        <v>0.387978773671224</v>
      </c>
    </row>
    <row r="18" customFormat="false" ht="15.75" hidden="false" customHeight="false" outlineLevel="0" collapsed="false">
      <c r="A18" s="0" t="n">
        <v>20</v>
      </c>
      <c r="B18" s="0" t="n">
        <f aca="false">5-C18</f>
        <v>4.99458718156655</v>
      </c>
      <c r="C18" s="0" t="n">
        <f aca="false">'[2]PBS pH 6.8'!$P$7</f>
        <v>0.00541281843345384</v>
      </c>
      <c r="D18" s="2" t="n">
        <v>0.11046568</v>
      </c>
      <c r="E18" s="0" t="n">
        <v>0.453922455926046</v>
      </c>
      <c r="I18" s="0" t="n">
        <v>10</v>
      </c>
      <c r="J18" s="0" t="n">
        <f aca="false">5-K18</f>
        <v>4.936974038</v>
      </c>
      <c r="K18" s="2" t="n">
        <v>0.063025962</v>
      </c>
      <c r="L18" s="2" t="n">
        <v>1.17805536</v>
      </c>
      <c r="M18" s="2" t="n">
        <v>0.124049522385845</v>
      </c>
      <c r="P18" s="0" t="n">
        <v>10</v>
      </c>
      <c r="Q18" s="0" t="n">
        <f aca="false">5-R18</f>
        <v>5</v>
      </c>
      <c r="R18" s="2" t="n">
        <v>0</v>
      </c>
      <c r="S18" s="1" t="n">
        <v>0</v>
      </c>
      <c r="T18" s="2" t="n">
        <v>0</v>
      </c>
      <c r="W18" s="0" t="n">
        <v>10</v>
      </c>
      <c r="X18" s="0" t="n">
        <f aca="false">5-Y18</f>
        <v>4.4777305073256</v>
      </c>
      <c r="Y18" s="2" t="n">
        <v>0.522269492674396</v>
      </c>
      <c r="Z18" s="1" t="n">
        <v>10.550898841907</v>
      </c>
      <c r="AA18" s="2" t="n">
        <v>0.81471152019052</v>
      </c>
    </row>
    <row r="19" customFormat="false" ht="15.75" hidden="false" customHeight="false" outlineLevel="0" collapsed="false">
      <c r="A19" s="0" t="n">
        <v>30</v>
      </c>
      <c r="B19" s="0" t="n">
        <f aca="false">5-C19</f>
        <v>4.97770479186298</v>
      </c>
      <c r="C19" s="0" t="n">
        <f aca="false">'[2]PBS pH 6.8'!$P$8</f>
        <v>0.022295208137017</v>
      </c>
      <c r="D19" s="2" t="n">
        <v>0.45969501</v>
      </c>
      <c r="E19" s="0" t="n">
        <v>0.566743159918073</v>
      </c>
      <c r="I19" s="0" t="n">
        <v>20</v>
      </c>
      <c r="J19" s="0" t="n">
        <f aca="false">5-K19</f>
        <v>4.771521155</v>
      </c>
      <c r="K19" s="2" t="n">
        <v>0.228478845</v>
      </c>
      <c r="L19" s="2" t="n">
        <v>4.3109216</v>
      </c>
      <c r="M19" s="2" t="n">
        <v>0.509914922779985</v>
      </c>
      <c r="P19" s="0" t="n">
        <v>20</v>
      </c>
      <c r="Q19" s="0" t="n">
        <f aca="false">5-R19</f>
        <v>5</v>
      </c>
      <c r="R19" s="2" t="n">
        <v>0</v>
      </c>
      <c r="S19" s="1" t="n">
        <v>0</v>
      </c>
      <c r="T19" s="2" t="n">
        <v>0</v>
      </c>
      <c r="W19" s="0" t="n">
        <v>20</v>
      </c>
      <c r="X19" s="0" t="n">
        <f aca="false">5-Y19</f>
        <v>3.58150214283829</v>
      </c>
      <c r="Y19" s="2" t="n">
        <v>1.41849785716171</v>
      </c>
      <c r="Z19" s="1" t="n">
        <v>28.9489358604431</v>
      </c>
      <c r="AA19" s="2" t="n">
        <v>0.467351887510213</v>
      </c>
    </row>
    <row r="20" customFormat="false" ht="15.75" hidden="false" customHeight="false" outlineLevel="0" collapsed="false">
      <c r="A20" s="0" t="n">
        <v>60</v>
      </c>
      <c r="B20" s="0" t="n">
        <f aca="false">5-C20</f>
        <v>4.94943741105476</v>
      </c>
      <c r="C20" s="0" t="n">
        <f aca="false">'[2]PBS pH 6.8'!$P$9</f>
        <v>0.050562588945243</v>
      </c>
      <c r="D20" s="2" t="n">
        <v>1.05338727</v>
      </c>
      <c r="E20" s="0" t="n">
        <v>0.601866212756673</v>
      </c>
      <c r="I20" s="0" t="n">
        <v>30</v>
      </c>
      <c r="J20" s="0" t="n">
        <f aca="false">5-K20</f>
        <v>4.59353031</v>
      </c>
      <c r="K20" s="2" t="n">
        <v>0.40646969</v>
      </c>
      <c r="L20" s="2" t="n">
        <v>7.74227982</v>
      </c>
      <c r="M20" s="2" t="n">
        <v>0.869898959230708</v>
      </c>
      <c r="P20" s="0" t="n">
        <v>30</v>
      </c>
      <c r="Q20" s="0" t="n">
        <f aca="false">5-R20</f>
        <v>5</v>
      </c>
      <c r="R20" s="2" t="n">
        <v>0</v>
      </c>
      <c r="S20" s="1" t="n">
        <v>0</v>
      </c>
      <c r="T20" s="2" t="n">
        <v>0</v>
      </c>
      <c r="W20" s="0" t="n">
        <v>30</v>
      </c>
      <c r="X20" s="0" t="n">
        <f aca="false">5-Y20</f>
        <v>2.83508829927267</v>
      </c>
      <c r="Y20" s="2" t="n">
        <v>2.16491170072733</v>
      </c>
      <c r="Z20" s="1" t="n">
        <v>44.6373546541717</v>
      </c>
      <c r="AA20" s="2" t="n">
        <v>0.686024304514987</v>
      </c>
    </row>
    <row r="21" customFormat="false" ht="15.75" hidden="false" customHeight="false" outlineLevel="0" collapsed="false">
      <c r="A21" s="0" t="n">
        <v>90</v>
      </c>
      <c r="B21" s="0" t="n">
        <f aca="false">5-C21</f>
        <v>4.9311026329201</v>
      </c>
      <c r="C21" s="0" t="n">
        <f aca="false">'[2]PBS pH 6.8'!$P$10</f>
        <v>0.0688973670799037</v>
      </c>
      <c r="D21" s="2" t="n">
        <v>1.45047089</v>
      </c>
      <c r="E21" s="0" t="n">
        <v>0.479218417807647</v>
      </c>
      <c r="I21" s="0" t="n">
        <v>45</v>
      </c>
      <c r="J21" s="0" t="n">
        <f aca="false">5-K21</f>
        <v>4.397428642</v>
      </c>
      <c r="K21" s="2" t="n">
        <v>0.602571358</v>
      </c>
      <c r="L21" s="2" t="n">
        <v>11.5879107</v>
      </c>
      <c r="M21" s="2" t="n">
        <v>1.202603111386</v>
      </c>
      <c r="P21" s="0" t="n">
        <v>45</v>
      </c>
      <c r="Q21" s="0" t="n">
        <f aca="false">5-R21</f>
        <v>4.99787252982746</v>
      </c>
      <c r="R21" s="2" t="n">
        <v>0.00212747017254121</v>
      </c>
      <c r="S21" s="1" t="n">
        <v>0.0409128879334847</v>
      </c>
      <c r="T21" s="2" t="n">
        <v>0.00679736453934751</v>
      </c>
      <c r="W21" s="0" t="n">
        <v>45</v>
      </c>
      <c r="X21" s="0" t="n">
        <f aca="false">5-Y21</f>
        <v>2.24346991808972</v>
      </c>
      <c r="Y21" s="2" t="n">
        <v>2.75653008191028</v>
      </c>
      <c r="Z21" s="1" t="n">
        <v>57.4277100397976</v>
      </c>
      <c r="AA21" s="2" t="n">
        <v>1.02757683529805</v>
      </c>
    </row>
    <row r="22" customFormat="false" ht="15.75" hidden="false" customHeight="false" outlineLevel="0" collapsed="false">
      <c r="A22" s="0" t="n">
        <v>150</v>
      </c>
      <c r="B22" s="0" t="n">
        <f aca="false">5-C22</f>
        <v>4.90815489570876</v>
      </c>
      <c r="C22" s="0" t="n">
        <f aca="false">'[2]PBS pH 6.8'!$P$11</f>
        <v>0.0918451042912442</v>
      </c>
      <c r="D22" s="2" t="n">
        <v>1.95415116</v>
      </c>
      <c r="E22" s="0" t="n">
        <v>0.28031724656729</v>
      </c>
      <c r="I22" s="0" t="n">
        <v>60</v>
      </c>
      <c r="J22" s="0" t="n">
        <f aca="false">5-K22</f>
        <v>4.290422731</v>
      </c>
      <c r="K22" s="2" t="n">
        <v>0.709577269</v>
      </c>
      <c r="L22" s="2" t="n">
        <v>13.7781994</v>
      </c>
      <c r="M22" s="2" t="n">
        <v>0.980967678548359</v>
      </c>
      <c r="P22" s="0" t="n">
        <v>60</v>
      </c>
      <c r="Q22" s="0" t="n">
        <f aca="false">5-R22</f>
        <v>4.99494693874167</v>
      </c>
      <c r="R22" s="2" t="n">
        <v>0.00505306125832852</v>
      </c>
      <c r="S22" s="1" t="n">
        <v>0.0981176943364762</v>
      </c>
      <c r="T22" s="2" t="n">
        <v>0.0103979148554066</v>
      </c>
      <c r="W22" s="0" t="n">
        <v>60</v>
      </c>
      <c r="X22" s="0" t="n">
        <f aca="false">5-Y22</f>
        <v>1.85086556123876</v>
      </c>
      <c r="Y22" s="2" t="n">
        <v>3.14913443876124</v>
      </c>
      <c r="Z22" s="1" t="n">
        <v>66.2975671318155</v>
      </c>
      <c r="AA22" s="2" t="n">
        <v>1.05357260558411</v>
      </c>
    </row>
    <row r="23" customFormat="false" ht="15.75" hidden="false" customHeight="false" outlineLevel="0" collapsed="false">
      <c r="A23" s="0" t="n">
        <v>210</v>
      </c>
      <c r="B23" s="0" t="n">
        <f aca="false">5-C23</f>
        <v>4.88613495289818</v>
      </c>
      <c r="C23" s="0" t="n">
        <f aca="false">'[2]PBS pH 6.8'!$P$12</f>
        <v>0.113865047101824</v>
      </c>
      <c r="D23" s="2" t="n">
        <v>2.44871069</v>
      </c>
      <c r="E23" s="0" t="n">
        <v>0.179770027677421</v>
      </c>
      <c r="I23" s="0" t="n">
        <v>90</v>
      </c>
      <c r="J23" s="0" t="n">
        <f aca="false">5-K23</f>
        <v>4.168662937</v>
      </c>
      <c r="K23" s="2" t="n">
        <v>0.831337063</v>
      </c>
      <c r="L23" s="2" t="n">
        <v>16.3007267</v>
      </c>
      <c r="M23" s="2" t="n">
        <v>0.90255950662258</v>
      </c>
      <c r="P23" s="0" t="n">
        <v>90</v>
      </c>
      <c r="Q23" s="0" t="n">
        <f aca="false">5-R23</f>
        <v>4.99195559321447</v>
      </c>
      <c r="R23" s="2" t="n">
        <v>0.00804440678553041</v>
      </c>
      <c r="S23" s="1" t="n">
        <v>0.157733466382949</v>
      </c>
      <c r="T23" s="2" t="n">
        <v>0.0156647146098273</v>
      </c>
      <c r="W23" s="0" t="n">
        <v>90</v>
      </c>
      <c r="X23" s="0" t="n">
        <f aca="false">5-Y23</f>
        <v>1.34129830780477</v>
      </c>
      <c r="Y23" s="2" t="n">
        <v>3.65870169219523</v>
      </c>
      <c r="Z23" s="1" t="n">
        <v>77.8447168552177</v>
      </c>
      <c r="AA23" s="2" t="n">
        <v>1.66902020272137</v>
      </c>
    </row>
    <row r="24" customFormat="false" ht="15.75" hidden="false" customHeight="false" outlineLevel="0" collapsed="false">
      <c r="A24" s="0" t="n">
        <v>300</v>
      </c>
      <c r="B24" s="0" t="n">
        <f aca="false">5-C24</f>
        <v>4.8711298294354</v>
      </c>
      <c r="C24" s="0" t="n">
        <f aca="false">'[2]PBS pH 6.8'!$P$13</f>
        <v>0.128870170564595</v>
      </c>
      <c r="D24" s="2" t="n">
        <v>2.80152545</v>
      </c>
      <c r="E24" s="0" t="n">
        <v>0.0617892384438177</v>
      </c>
      <c r="I24" s="0" t="n">
        <v>120</v>
      </c>
      <c r="J24" s="0" t="n">
        <f aca="false">5-K24</f>
        <v>4.094779959</v>
      </c>
      <c r="K24" s="2" t="n">
        <v>0.905220041</v>
      </c>
      <c r="L24" s="2" t="n">
        <v>17.9251493</v>
      </c>
      <c r="M24" s="2" t="n">
        <v>0.723381329294611</v>
      </c>
      <c r="P24" s="0" t="n">
        <v>120</v>
      </c>
      <c r="Q24" s="0" t="n">
        <f aca="false">5-R24</f>
        <v>4.99069776591039</v>
      </c>
      <c r="R24" s="2" t="n">
        <v>0.00930223408960716</v>
      </c>
      <c r="S24" s="1" t="n">
        <v>0.184202655239746</v>
      </c>
      <c r="T24" s="2" t="n">
        <v>0.027709234239373</v>
      </c>
      <c r="W24" s="0" t="n">
        <v>120</v>
      </c>
      <c r="X24" s="0" t="n">
        <f aca="false">5-Y24</f>
        <v>1.11700459372691</v>
      </c>
      <c r="Y24" s="2" t="n">
        <v>3.88299540627309</v>
      </c>
      <c r="Z24" s="1" t="n">
        <v>83.5052775542599</v>
      </c>
      <c r="AA24" s="2" t="n">
        <v>2.92663449295198</v>
      </c>
    </row>
    <row r="25" customFormat="false" ht="15.75" hidden="false" customHeight="false" outlineLevel="0" collapsed="false">
      <c r="I25" s="0" t="n">
        <v>180</v>
      </c>
      <c r="J25" s="0" t="n">
        <f aca="false">5-K25</f>
        <v>4.037968677</v>
      </c>
      <c r="K25" s="2" t="n">
        <v>0.962031323</v>
      </c>
      <c r="L25" s="2" t="n">
        <v>19.2406265</v>
      </c>
      <c r="M25" s="2" t="n">
        <v>0.382952326038404</v>
      </c>
      <c r="P25" s="0" t="n">
        <v>180</v>
      </c>
      <c r="Q25" s="0" t="n">
        <f aca="false">5-R25</f>
        <v>4.98539030555131</v>
      </c>
      <c r="R25" s="2" t="n">
        <v>0.0146096944486859</v>
      </c>
      <c r="S25" s="1" t="n">
        <v>0.292193888973717</v>
      </c>
      <c r="T25" s="2" t="n">
        <v>0.0715692259888631</v>
      </c>
      <c r="W25" s="0" t="n">
        <v>180</v>
      </c>
      <c r="X25" s="0" t="n">
        <f aca="false">5-Y25</f>
        <v>0.708131420367185</v>
      </c>
      <c r="Y25" s="2" t="n">
        <v>4.29186857963281</v>
      </c>
      <c r="Z25" s="1" t="n">
        <v>93.3014908615829</v>
      </c>
      <c r="AA25" s="2" t="n">
        <v>4.32235168786541</v>
      </c>
    </row>
    <row r="26" customFormat="false" ht="15.75" hidden="false" customHeight="false" outlineLevel="0" collapsed="false">
      <c r="I26" s="0" t="n">
        <v>240</v>
      </c>
      <c r="J26" s="0" t="n">
        <f aca="false">5-K26</f>
        <v>4.00551231</v>
      </c>
      <c r="K26" s="2" t="n">
        <v>0.99448769</v>
      </c>
      <c r="L26" s="2" t="n">
        <v>20.0906604</v>
      </c>
      <c r="M26" s="2" t="n">
        <v>0.180744333912151</v>
      </c>
      <c r="P26" s="0" t="n">
        <v>240</v>
      </c>
      <c r="Q26" s="0" t="n">
        <f aca="false">5-R26</f>
        <v>4.98207412783017</v>
      </c>
      <c r="R26" s="2" t="n">
        <v>0.0179258721698265</v>
      </c>
      <c r="S26" s="1" t="n">
        <v>0.362138831713667</v>
      </c>
      <c r="T26" s="2" t="n">
        <v>0.0639943968580031</v>
      </c>
      <c r="W26" s="0" t="n">
        <v>240</v>
      </c>
      <c r="X26" s="0" t="n">
        <f aca="false">5-Y26</f>
        <v>0.540279340458745</v>
      </c>
      <c r="Y26" s="2" t="n">
        <v>4.45972065954126</v>
      </c>
      <c r="Z26" s="1" t="n">
        <v>98.0158386712364</v>
      </c>
      <c r="AA26" s="2" t="n">
        <v>5.70960253475181</v>
      </c>
    </row>
    <row r="27" customFormat="false" ht="15.75" hidden="false" customHeight="false" outlineLevel="0" collapsed="false">
      <c r="I27" s="0" t="n">
        <v>300</v>
      </c>
      <c r="J27" s="0" t="n">
        <f aca="false">5-K27</f>
        <v>3.985021452</v>
      </c>
      <c r="K27" s="2" t="n">
        <v>1.014978548</v>
      </c>
      <c r="L27" s="2" t="n">
        <v>20.7138479</v>
      </c>
      <c r="M27" s="2" t="n">
        <v>0.430109325141635</v>
      </c>
      <c r="P27" s="0" t="n">
        <v>300</v>
      </c>
      <c r="Q27" s="0" t="n">
        <f aca="false">5-R27</f>
        <v>4.9822006460297</v>
      </c>
      <c r="R27" s="2" t="n">
        <v>0.0177993539703005</v>
      </c>
      <c r="S27" s="1" t="n">
        <v>0.363252121842867</v>
      </c>
      <c r="T27" s="2" t="n">
        <v>0.0160186895350951</v>
      </c>
      <c r="W27" s="0" t="n">
        <v>300</v>
      </c>
      <c r="X27" s="0" t="n">
        <f aca="false">5-Y27</f>
        <v>0.454711058127145</v>
      </c>
      <c r="Y27" s="2" t="n">
        <v>4.54528894187285</v>
      </c>
      <c r="Z27" s="1" t="n">
        <v>100</v>
      </c>
      <c r="AA27" s="2" t="n">
        <v>5.69099438294275</v>
      </c>
    </row>
    <row r="29" customFormat="false" ht="15" hidden="false" customHeight="false" outlineLevel="0" collapsed="false">
      <c r="A29" s="0" t="s">
        <v>0</v>
      </c>
      <c r="B29" s="0" t="s">
        <v>1</v>
      </c>
      <c r="I29" s="0" t="s">
        <v>0</v>
      </c>
      <c r="J29" s="0" t="s">
        <v>2</v>
      </c>
      <c r="P29" s="0" t="s">
        <v>0</v>
      </c>
      <c r="Q29" s="0" t="s">
        <v>3</v>
      </c>
      <c r="W29" s="0" t="s">
        <v>0</v>
      </c>
      <c r="X29" s="0" t="s">
        <v>4</v>
      </c>
    </row>
    <row r="30" customFormat="false" ht="15" hidden="false" customHeight="false" outlineLevel="0" collapsed="false">
      <c r="A30" s="0" t="s">
        <v>5</v>
      </c>
      <c r="B30" s="0" t="n">
        <v>5</v>
      </c>
      <c r="C30" s="0" t="s">
        <v>6</v>
      </c>
      <c r="I30" s="0" t="s">
        <v>5</v>
      </c>
      <c r="J30" s="0" t="n">
        <v>5</v>
      </c>
      <c r="K30" s="0" t="s">
        <v>6</v>
      </c>
      <c r="P30" s="0" t="s">
        <v>5</v>
      </c>
      <c r="Q30" s="0" t="n">
        <v>5</v>
      </c>
      <c r="R30" s="0" t="s">
        <v>6</v>
      </c>
      <c r="W30" s="0" t="s">
        <v>5</v>
      </c>
      <c r="X30" s="0" t="n">
        <v>5</v>
      </c>
      <c r="Y30" s="0" t="s">
        <v>6</v>
      </c>
    </row>
    <row r="31" customFormat="false" ht="15" hidden="false" customHeight="false" outlineLevel="0" collapsed="false">
      <c r="A31" s="0" t="s">
        <v>7</v>
      </c>
      <c r="B31" s="0" t="n">
        <v>100</v>
      </c>
      <c r="C31" s="0" t="s">
        <v>8</v>
      </c>
      <c r="D31" s="0" t="s">
        <v>29</v>
      </c>
      <c r="I31" s="0" t="s">
        <v>7</v>
      </c>
      <c r="J31" s="0" t="n">
        <v>100</v>
      </c>
      <c r="K31" s="0" t="s">
        <v>8</v>
      </c>
      <c r="L31" s="0" t="s">
        <v>29</v>
      </c>
      <c r="P31" s="0" t="s">
        <v>7</v>
      </c>
      <c r="Q31" s="0" t="n">
        <v>100</v>
      </c>
      <c r="R31" s="0" t="s">
        <v>8</v>
      </c>
      <c r="S31" s="0" t="s">
        <v>29</v>
      </c>
      <c r="W31" s="0" t="s">
        <v>7</v>
      </c>
      <c r="X31" s="0" t="n">
        <v>100</v>
      </c>
      <c r="Y31" s="0" t="s">
        <v>8</v>
      </c>
      <c r="Z31" s="0" t="s">
        <v>29</v>
      </c>
    </row>
    <row r="32" customFormat="false" ht="15" hidden="false" customHeight="false" outlineLevel="0" collapsed="false">
      <c r="A32" s="0" t="s">
        <v>10</v>
      </c>
      <c r="B32" s="0" t="n">
        <v>2.557</v>
      </c>
      <c r="C32" s="0" t="s">
        <v>11</v>
      </c>
      <c r="D32" s="1" t="s">
        <v>12</v>
      </c>
      <c r="I32" s="0" t="s">
        <v>10</v>
      </c>
      <c r="J32" s="3" t="n">
        <v>1.65</v>
      </c>
      <c r="K32" s="0" t="s">
        <v>11</v>
      </c>
      <c r="L32" s="1" t="s">
        <v>12</v>
      </c>
      <c r="M32" s="1"/>
      <c r="P32" s="0" t="s">
        <v>10</v>
      </c>
      <c r="Q32" s="0" t="n">
        <f aca="false">[1]data!D42</f>
        <v>3.66391908925404</v>
      </c>
      <c r="R32" s="0" t="s">
        <v>11</v>
      </c>
      <c r="S32" s="1" t="s">
        <v>12</v>
      </c>
      <c r="T32" s="1"/>
      <c r="W32" s="0" t="s">
        <v>10</v>
      </c>
      <c r="X32" s="0" t="n">
        <v>0.351</v>
      </c>
      <c r="Y32" s="0" t="s">
        <v>11</v>
      </c>
      <c r="Z32" s="1" t="s">
        <v>12</v>
      </c>
      <c r="AA32" s="1"/>
    </row>
    <row r="33" customFormat="false" ht="15" hidden="false" customHeight="false" outlineLevel="0" collapsed="false">
      <c r="A33" s="0" t="s">
        <v>13</v>
      </c>
      <c r="B33" s="0" t="n">
        <v>1239</v>
      </c>
      <c r="C33" s="0" t="s">
        <v>14</v>
      </c>
      <c r="D33" s="1" t="n">
        <f aca="false">(B32*100)*100/5</f>
        <v>5114</v>
      </c>
      <c r="E33" s="0" t="s">
        <v>15</v>
      </c>
      <c r="I33" s="0" t="s">
        <v>13</v>
      </c>
      <c r="J33" s="0" t="n">
        <v>1367</v>
      </c>
      <c r="K33" s="0" t="s">
        <v>14</v>
      </c>
      <c r="L33" s="1" t="n">
        <f aca="false">(J32*100)*100/5</f>
        <v>3300</v>
      </c>
      <c r="M33" s="1"/>
      <c r="P33" s="0" t="s">
        <v>13</v>
      </c>
      <c r="R33" s="0" t="s">
        <v>14</v>
      </c>
      <c r="S33" s="1" t="n">
        <f aca="false">(Q32*100)*100/5</f>
        <v>7327.83817850807</v>
      </c>
      <c r="T33" s="1"/>
      <c r="W33" s="0" t="s">
        <v>13</v>
      </c>
      <c r="Y33" s="0" t="s">
        <v>14</v>
      </c>
      <c r="Z33" s="1" t="n">
        <f aca="false">(X32*100)*100/5</f>
        <v>702</v>
      </c>
      <c r="AA33" s="1"/>
    </row>
    <row r="34" customFormat="false" ht="15" hidden="false" customHeight="false" outlineLevel="0" collapsed="false">
      <c r="A34" s="0" t="s">
        <v>16</v>
      </c>
      <c r="B34" s="0" t="n">
        <v>8.592E-005</v>
      </c>
      <c r="C34" s="0" t="s">
        <v>17</v>
      </c>
      <c r="I34" s="0" t="s">
        <v>16</v>
      </c>
      <c r="J34" s="0" t="n">
        <v>8.6309E-005</v>
      </c>
      <c r="K34" s="0" t="s">
        <v>17</v>
      </c>
      <c r="P34" s="0" t="s">
        <v>16</v>
      </c>
      <c r="R34" s="0" t="s">
        <v>17</v>
      </c>
      <c r="W34" s="0" t="s">
        <v>16</v>
      </c>
      <c r="Y34" s="0" t="s">
        <v>17</v>
      </c>
    </row>
    <row r="35" customFormat="false" ht="15" hidden="false" customHeight="false" outlineLevel="0" collapsed="false">
      <c r="A35" s="0" t="s">
        <v>18</v>
      </c>
      <c r="B35" s="0" t="n">
        <v>40</v>
      </c>
      <c r="C35" s="0" t="s">
        <v>19</v>
      </c>
      <c r="I35" s="0" t="s">
        <v>18</v>
      </c>
      <c r="J35" s="0" t="n">
        <v>40</v>
      </c>
      <c r="K35" s="0" t="s">
        <v>19</v>
      </c>
      <c r="P35" s="0" t="s">
        <v>18</v>
      </c>
      <c r="Q35" s="0" t="n">
        <v>40</v>
      </c>
      <c r="R35" s="0" t="s">
        <v>19</v>
      </c>
      <c r="W35" s="0" t="s">
        <v>18</v>
      </c>
      <c r="X35" s="0" t="n">
        <v>40</v>
      </c>
      <c r="Y35" s="0" t="s">
        <v>19</v>
      </c>
    </row>
    <row r="36" customFormat="false" ht="15" hidden="false" customHeight="false" outlineLevel="0" collapsed="false">
      <c r="B36" s="0" t="n">
        <v>0.004</v>
      </c>
      <c r="C36" s="0" t="s">
        <v>20</v>
      </c>
      <c r="J36" s="0" t="n">
        <v>0.004</v>
      </c>
      <c r="K36" s="0" t="s">
        <v>20</v>
      </c>
      <c r="Q36" s="0" t="n">
        <v>0.004</v>
      </c>
      <c r="R36" s="0" t="s">
        <v>20</v>
      </c>
      <c r="X36" s="0" t="n">
        <v>0.004</v>
      </c>
      <c r="Y36" s="0" t="s">
        <v>20</v>
      </c>
    </row>
    <row r="37" customFormat="false" ht="15" hidden="false" customHeight="false" outlineLevel="0" collapsed="false">
      <c r="A37" s="0" t="s">
        <v>21</v>
      </c>
      <c r="B37" s="0" t="n">
        <v>0.0016</v>
      </c>
      <c r="C37" s="0" t="s">
        <v>20</v>
      </c>
      <c r="I37" s="0" t="s">
        <v>21</v>
      </c>
      <c r="J37" s="0" t="n">
        <v>0.0016</v>
      </c>
      <c r="K37" s="0" t="s">
        <v>20</v>
      </c>
      <c r="P37" s="0" t="s">
        <v>21</v>
      </c>
      <c r="Q37" s="0" t="n">
        <v>0.0016</v>
      </c>
      <c r="R37" s="0" t="s">
        <v>20</v>
      </c>
      <c r="W37" s="0" t="s">
        <v>21</v>
      </c>
      <c r="X37" s="0" t="n">
        <v>0.0016</v>
      </c>
      <c r="Y37" s="0" t="s">
        <v>20</v>
      </c>
    </row>
    <row r="41" customFormat="false" ht="15" hidden="false" customHeight="false" outlineLevel="0" collapsed="false">
      <c r="B41" s="0" t="s">
        <v>22</v>
      </c>
      <c r="C41" s="0" t="s">
        <v>22</v>
      </c>
      <c r="D41" s="0" t="s">
        <v>22</v>
      </c>
      <c r="E41" s="0" t="s">
        <v>23</v>
      </c>
      <c r="J41" s="0" t="s">
        <v>22</v>
      </c>
      <c r="K41" s="0" t="s">
        <v>22</v>
      </c>
      <c r="L41" s="0" t="s">
        <v>22</v>
      </c>
      <c r="M41" s="0" t="s">
        <v>23</v>
      </c>
      <c r="Q41" s="0" t="s">
        <v>22</v>
      </c>
      <c r="R41" s="0" t="s">
        <v>22</v>
      </c>
      <c r="S41" s="0" t="s">
        <v>22</v>
      </c>
      <c r="T41" s="0" t="s">
        <v>23</v>
      </c>
      <c r="X41" s="0" t="s">
        <v>22</v>
      </c>
      <c r="Y41" s="0" t="s">
        <v>22</v>
      </c>
      <c r="Z41" s="0" t="s">
        <v>22</v>
      </c>
      <c r="AA41" s="0" t="s">
        <v>23</v>
      </c>
    </row>
    <row r="42" customFormat="false" ht="15" hidden="false" customHeight="false" outlineLevel="0" collapsed="false">
      <c r="B42" s="0" t="s">
        <v>24</v>
      </c>
      <c r="C42" s="0" t="s">
        <v>25</v>
      </c>
      <c r="D42" s="0" t="s">
        <v>26</v>
      </c>
      <c r="J42" s="0" t="s">
        <v>24</v>
      </c>
      <c r="K42" s="0" t="s">
        <v>25</v>
      </c>
      <c r="L42" s="0" t="s">
        <v>26</v>
      </c>
      <c r="Q42" s="0" t="s">
        <v>24</v>
      </c>
      <c r="R42" s="0" t="s">
        <v>25</v>
      </c>
      <c r="S42" s="0" t="s">
        <v>26</v>
      </c>
      <c r="X42" s="0" t="s">
        <v>24</v>
      </c>
      <c r="Y42" s="0" t="s">
        <v>25</v>
      </c>
      <c r="Z42" s="0" t="s">
        <v>26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s">
        <v>28</v>
      </c>
      <c r="I43" s="0" t="s">
        <v>27</v>
      </c>
      <c r="J43" s="0" t="s">
        <v>28</v>
      </c>
      <c r="K43" s="0" t="s">
        <v>28</v>
      </c>
      <c r="P43" s="0" t="s">
        <v>27</v>
      </c>
      <c r="Q43" s="0" t="s">
        <v>28</v>
      </c>
      <c r="R43" s="0" t="s">
        <v>28</v>
      </c>
      <c r="W43" s="0" t="s">
        <v>27</v>
      </c>
      <c r="X43" s="0" t="s">
        <v>28</v>
      </c>
      <c r="Y43" s="0" t="s">
        <v>28</v>
      </c>
    </row>
    <row r="44" customFormat="false" ht="15.75" hidden="false" customHeight="false" outlineLevel="0" collapsed="false">
      <c r="A44" s="0" t="n">
        <v>0</v>
      </c>
      <c r="B44" s="0" t="n">
        <v>0</v>
      </c>
      <c r="C44" s="4" t="n">
        <v>0</v>
      </c>
      <c r="D44" s="1" t="n">
        <v>0</v>
      </c>
      <c r="E44" s="0" t="n">
        <v>0</v>
      </c>
      <c r="I44" s="0" t="n">
        <v>0</v>
      </c>
      <c r="J44" s="0" t="n">
        <v>0</v>
      </c>
      <c r="K44" s="4" t="n">
        <v>0</v>
      </c>
      <c r="L44" s="1" t="n">
        <v>0</v>
      </c>
      <c r="M44" s="1" t="n">
        <v>0</v>
      </c>
      <c r="P44" s="0" t="n">
        <v>0</v>
      </c>
      <c r="Q44" s="0" t="n">
        <v>0</v>
      </c>
      <c r="R44" s="4" t="n">
        <v>0</v>
      </c>
      <c r="S44" s="1" t="n">
        <v>0</v>
      </c>
      <c r="T44" s="1" t="n">
        <v>0</v>
      </c>
      <c r="W44" s="0" t="n">
        <v>0</v>
      </c>
      <c r="X44" s="0" t="n">
        <v>0</v>
      </c>
      <c r="Y44" s="4" t="n">
        <v>0</v>
      </c>
      <c r="Z44" s="1" t="n">
        <v>0</v>
      </c>
      <c r="AA44" s="1" t="n">
        <v>0</v>
      </c>
    </row>
    <row r="45" customFormat="false" ht="15.75" hidden="false" customHeight="false" outlineLevel="0" collapsed="false">
      <c r="A45" s="0" t="n">
        <v>10</v>
      </c>
      <c r="B45" s="0" t="n">
        <f aca="false">5-C45</f>
        <v>0.95</v>
      </c>
      <c r="C45" s="2" t="n">
        <v>4.05</v>
      </c>
      <c r="D45" s="2" t="n">
        <v>76.45</v>
      </c>
      <c r="E45" s="0" t="n">
        <v>4.73297948976636</v>
      </c>
      <c r="I45" s="0" t="n">
        <v>5</v>
      </c>
      <c r="J45" s="0" t="n">
        <f aca="false">5-K45</f>
        <v>1.26</v>
      </c>
      <c r="K45" s="2" t="n">
        <v>3.74</v>
      </c>
      <c r="L45" s="2" t="n">
        <v>69.34</v>
      </c>
      <c r="M45" s="2" t="n">
        <v>6.9125310125779</v>
      </c>
      <c r="P45" s="0" t="n">
        <v>5</v>
      </c>
      <c r="Q45" s="0" t="n">
        <f aca="false">5-R45</f>
        <v>2.62430932695915</v>
      </c>
      <c r="R45" s="2" t="n">
        <v>2.37569067304085</v>
      </c>
      <c r="S45" s="1" t="n">
        <v>47.513813460817</v>
      </c>
      <c r="T45" s="2" t="n">
        <v>6.9125310125779</v>
      </c>
      <c r="W45" s="0" t="n">
        <v>5</v>
      </c>
      <c r="X45" s="0" t="n">
        <f aca="false">5-Y45</f>
        <v>3.17167344193299</v>
      </c>
      <c r="Y45" s="2" t="n">
        <v>1.82832655806701</v>
      </c>
      <c r="Z45" s="1" t="n">
        <v>33.2423010557638</v>
      </c>
      <c r="AA45" s="2" t="n">
        <v>0.525935148732868</v>
      </c>
    </row>
    <row r="46" customFormat="false" ht="15.75" hidden="false" customHeight="false" outlineLevel="0" collapsed="false">
      <c r="A46" s="0" t="n">
        <v>20</v>
      </c>
      <c r="B46" s="0" t="n">
        <f aca="false">5-C46</f>
        <v>0.52</v>
      </c>
      <c r="C46" s="2" t="n">
        <v>4.48</v>
      </c>
      <c r="D46" s="2" t="n">
        <v>85.42</v>
      </c>
      <c r="E46" s="0" t="n">
        <v>3.20012166743682</v>
      </c>
      <c r="I46" s="0" t="n">
        <v>10</v>
      </c>
      <c r="J46" s="0" t="n">
        <f aca="false">5-K46</f>
        <v>0.82</v>
      </c>
      <c r="K46" s="2" t="n">
        <v>4.18</v>
      </c>
      <c r="L46" s="2" t="n">
        <v>78.16</v>
      </c>
      <c r="M46" s="2" t="n">
        <v>0.769351266225264</v>
      </c>
      <c r="P46" s="0" t="n">
        <v>10</v>
      </c>
      <c r="Q46" s="0" t="n">
        <f aca="false">5-R46</f>
        <v>0.999164275328415</v>
      </c>
      <c r="R46" s="2" t="n">
        <v>4.00083572467159</v>
      </c>
      <c r="S46" s="1" t="n">
        <v>80.8249641347795</v>
      </c>
      <c r="T46" s="2" t="n">
        <v>0.769351266225264</v>
      </c>
      <c r="W46" s="0" t="n">
        <v>10</v>
      </c>
      <c r="X46" s="0" t="n">
        <f aca="false">5-Y46</f>
        <v>2.37995900877187</v>
      </c>
      <c r="Y46" s="2" t="n">
        <v>2.62004099122813</v>
      </c>
      <c r="Z46" s="1" t="n">
        <v>48.0741466280391</v>
      </c>
      <c r="AA46" s="2" t="n">
        <v>0.424806226357361</v>
      </c>
    </row>
    <row r="47" customFormat="false" ht="15.75" hidden="false" customHeight="false" outlineLevel="0" collapsed="false">
      <c r="A47" s="0" t="n">
        <v>30</v>
      </c>
      <c r="B47" s="0" t="n">
        <f aca="false">5-C47</f>
        <v>0.26</v>
      </c>
      <c r="C47" s="2" t="n">
        <v>4.74</v>
      </c>
      <c r="D47" s="2" t="n">
        <v>91.18</v>
      </c>
      <c r="E47" s="0" t="n">
        <v>1.38785729099865</v>
      </c>
      <c r="I47" s="0" t="n">
        <v>20</v>
      </c>
      <c r="J47" s="0" t="n">
        <f aca="false">5-K47</f>
        <v>0.75</v>
      </c>
      <c r="K47" s="2" t="n">
        <v>4.25</v>
      </c>
      <c r="L47" s="2" t="n">
        <v>80.24</v>
      </c>
      <c r="M47" s="2" t="n">
        <v>0.299366250403728</v>
      </c>
      <c r="P47" s="0" t="n">
        <v>20</v>
      </c>
      <c r="Q47" s="0" t="n">
        <f aca="false">5-R47</f>
        <v>0.565753938781259</v>
      </c>
      <c r="R47" s="2" t="n">
        <v>4.43424606121874</v>
      </c>
      <c r="S47" s="1" t="n">
        <v>90.4948175758927</v>
      </c>
      <c r="T47" s="2" t="n">
        <v>0.299366250403728</v>
      </c>
      <c r="W47" s="0" t="n">
        <v>20</v>
      </c>
      <c r="X47" s="0" t="n">
        <f aca="false">5-Y47</f>
        <v>2.10879926635363</v>
      </c>
      <c r="Y47" s="2" t="n">
        <v>2.89120073364637</v>
      </c>
      <c r="Z47" s="1" t="n">
        <v>53.5407543267846</v>
      </c>
      <c r="AA47" s="2" t="n">
        <v>0.779354541015232</v>
      </c>
    </row>
    <row r="48" customFormat="false" ht="15.75" hidden="false" customHeight="false" outlineLevel="0" collapsed="false">
      <c r="A48" s="0" t="n">
        <v>60</v>
      </c>
      <c r="B48" s="0" t="n">
        <f aca="false">5-C48</f>
        <v>0.0899999999999999</v>
      </c>
      <c r="C48" s="2" t="n">
        <v>4.91</v>
      </c>
      <c r="D48" s="2" t="n">
        <v>95.27</v>
      </c>
      <c r="E48" s="0" t="n">
        <v>0.248242765694756</v>
      </c>
      <c r="I48" s="0" t="n">
        <v>30</v>
      </c>
      <c r="J48" s="0" t="n">
        <f aca="false">5-K48</f>
        <v>0.68</v>
      </c>
      <c r="K48" s="2" t="n">
        <v>4.32</v>
      </c>
      <c r="L48" s="2" t="n">
        <v>82.34</v>
      </c>
      <c r="M48" s="2" t="n">
        <v>0.193652507710978</v>
      </c>
      <c r="P48" s="0" t="n">
        <v>30</v>
      </c>
      <c r="Q48" s="0" t="n">
        <f aca="false">5-R48</f>
        <v>0.52182045122666</v>
      </c>
      <c r="R48" s="2" t="n">
        <v>4.47817954877334</v>
      </c>
      <c r="S48" s="1" t="n">
        <v>92.3335989437802</v>
      </c>
      <c r="T48" s="2" t="n">
        <v>0.193652507710978</v>
      </c>
      <c r="W48" s="0" t="n">
        <v>30</v>
      </c>
      <c r="X48" s="0" t="n">
        <f aca="false">5-Y48</f>
        <v>1.93448664559333</v>
      </c>
      <c r="Y48" s="2" t="n">
        <v>3.06551335440667</v>
      </c>
      <c r="Z48" s="1" t="n">
        <v>57.2993150356387</v>
      </c>
      <c r="AA48" s="2" t="n">
        <v>0.867272789370977</v>
      </c>
    </row>
    <row r="49" customFormat="false" ht="15.75" hidden="false" customHeight="false" outlineLevel="0" collapsed="false">
      <c r="A49" s="0" t="n">
        <v>90</v>
      </c>
      <c r="B49" s="0" t="n">
        <f aca="false">5-C49</f>
        <v>0.0499999999999998</v>
      </c>
      <c r="C49" s="2" t="n">
        <v>4.95</v>
      </c>
      <c r="D49" s="2" t="n">
        <v>97.14</v>
      </c>
      <c r="E49" s="0" t="n">
        <v>0.202773369074246</v>
      </c>
      <c r="I49" s="0" t="n">
        <v>45</v>
      </c>
      <c r="J49" s="0" t="n">
        <f aca="false">5-K49</f>
        <v>0.57</v>
      </c>
      <c r="K49" s="2" t="n">
        <v>4.43</v>
      </c>
      <c r="L49" s="2" t="n">
        <v>85.13</v>
      </c>
      <c r="M49" s="2" t="n">
        <v>0.800037801336509</v>
      </c>
      <c r="P49" s="0" t="n">
        <v>45</v>
      </c>
      <c r="Q49" s="0" t="n">
        <f aca="false">5-R49</f>
        <v>0.540436825878231</v>
      </c>
      <c r="R49" s="2" t="n">
        <v>4.45956317412177</v>
      </c>
      <c r="S49" s="1" t="n">
        <v>92.9075661275368</v>
      </c>
      <c r="T49" s="2" t="n">
        <v>0.800037801336509</v>
      </c>
      <c r="W49" s="0" t="n">
        <v>45</v>
      </c>
      <c r="X49" s="0" t="n">
        <f aca="false">5-Y49</f>
        <v>1.65963806988451</v>
      </c>
      <c r="Y49" s="2" t="n">
        <v>3.34036193011549</v>
      </c>
      <c r="Z49" s="1" t="n">
        <v>63.025696794632</v>
      </c>
      <c r="AA49" s="2" t="n">
        <v>0.690397611108098</v>
      </c>
    </row>
    <row r="50" customFormat="false" ht="15.75" hidden="false" customHeight="false" outlineLevel="0" collapsed="false">
      <c r="A50" s="0" t="n">
        <v>150</v>
      </c>
      <c r="B50" s="0" t="n">
        <f aca="false">5-C50</f>
        <v>0.0599999999999996</v>
      </c>
      <c r="C50" s="2" t="n">
        <v>4.94</v>
      </c>
      <c r="D50" s="2" t="n">
        <v>97.8</v>
      </c>
      <c r="E50" s="0" t="n">
        <v>0.209161031341836</v>
      </c>
      <c r="I50" s="0" t="n">
        <v>60</v>
      </c>
      <c r="J50" s="0" t="n">
        <f aca="false">5-K50</f>
        <v>0.49</v>
      </c>
      <c r="K50" s="2" t="n">
        <v>4.51</v>
      </c>
      <c r="L50" s="2" t="n">
        <v>87.49</v>
      </c>
      <c r="M50" s="2" t="n">
        <v>0.97557393825651</v>
      </c>
      <c r="P50" s="0" t="n">
        <v>60</v>
      </c>
      <c r="Q50" s="0" t="n">
        <f aca="false">5-R50</f>
        <v>0.648259124607161</v>
      </c>
      <c r="R50" s="2" t="n">
        <v>4.35174087539284</v>
      </c>
      <c r="S50" s="1" t="n">
        <v>91.6155973766914</v>
      </c>
      <c r="T50" s="2" t="n">
        <v>0.97557393825651</v>
      </c>
      <c r="W50" s="0" t="n">
        <v>60</v>
      </c>
      <c r="X50" s="0" t="n">
        <f aca="false">5-Y50</f>
        <v>1.39286968810124</v>
      </c>
      <c r="Y50" s="2" t="n">
        <v>3.60713031189876</v>
      </c>
      <c r="Z50" s="1" t="n">
        <v>68.7072440361669</v>
      </c>
      <c r="AA50" s="2" t="n">
        <v>0.936772513350145</v>
      </c>
    </row>
    <row r="51" customFormat="false" ht="15.75" hidden="false" customHeight="false" outlineLevel="0" collapsed="false">
      <c r="A51" s="0" t="n">
        <v>210</v>
      </c>
      <c r="B51" s="0" t="n">
        <f aca="false">5-C51</f>
        <v>0.0499999999999998</v>
      </c>
      <c r="C51" s="2" t="n">
        <v>4.95</v>
      </c>
      <c r="D51" s="2" t="n">
        <v>98.98</v>
      </c>
      <c r="E51" s="0" t="n">
        <v>0.0966562572696014</v>
      </c>
      <c r="I51" s="0" t="n">
        <v>90</v>
      </c>
      <c r="J51" s="0" t="n">
        <f aca="false">5-K51</f>
        <v>0.35</v>
      </c>
      <c r="K51" s="2" t="n">
        <v>4.65</v>
      </c>
      <c r="L51" s="2" t="n">
        <v>91.19</v>
      </c>
      <c r="M51" s="2" t="n">
        <v>1.34495702692091</v>
      </c>
      <c r="P51" s="0" t="n">
        <v>90</v>
      </c>
      <c r="Q51" s="0" t="n">
        <f aca="false">5-R51</f>
        <v>0.667510169902034</v>
      </c>
      <c r="R51" s="2" t="n">
        <v>4.33248983009797</v>
      </c>
      <c r="S51" s="1" t="n">
        <v>92.1806346829354</v>
      </c>
      <c r="T51" s="2" t="n">
        <v>1.34495702692091</v>
      </c>
      <c r="W51" s="0" t="n">
        <v>90</v>
      </c>
      <c r="X51" s="0" t="n">
        <f aca="false">5-Y51</f>
        <v>0.813111820814323</v>
      </c>
      <c r="Y51" s="2" t="n">
        <v>4.18688817918568</v>
      </c>
      <c r="Z51" s="1" t="n">
        <v>80.5170803689553</v>
      </c>
      <c r="AA51" s="2" t="n">
        <v>1.32829446827777</v>
      </c>
    </row>
    <row r="52" customFormat="false" ht="15.75" hidden="false" customHeight="false" outlineLevel="0" collapsed="false">
      <c r="A52" s="0" t="n">
        <v>300</v>
      </c>
      <c r="B52" s="0" t="n">
        <f aca="false">5-C52</f>
        <v>0.04</v>
      </c>
      <c r="C52" s="2" t="n">
        <v>4.96</v>
      </c>
      <c r="D52" s="2" t="n">
        <v>100.15</v>
      </c>
      <c r="E52" s="0" t="n">
        <v>0.30097613048111</v>
      </c>
      <c r="I52" s="0" t="n">
        <v>120</v>
      </c>
      <c r="J52" s="0" t="n">
        <f aca="false">5-K52</f>
        <v>0.24</v>
      </c>
      <c r="K52" s="2" t="n">
        <v>4.76</v>
      </c>
      <c r="L52" s="2" t="n">
        <v>94.21</v>
      </c>
      <c r="M52" s="2" t="n">
        <v>1.47173595467443</v>
      </c>
      <c r="P52" s="0" t="n">
        <v>120</v>
      </c>
      <c r="Q52" s="0" t="n">
        <f aca="false">5-R52</f>
        <v>0.713815576007268</v>
      </c>
      <c r="R52" s="2" t="n">
        <v>4.28618442399273</v>
      </c>
      <c r="S52" s="1" t="n">
        <v>92.1760091181232</v>
      </c>
      <c r="T52" s="2" t="n">
        <v>1.47173595467443</v>
      </c>
      <c r="W52" s="0" t="n">
        <v>120</v>
      </c>
      <c r="X52" s="0" t="n">
        <f aca="false">5-Y52</f>
        <v>0.471208026603061</v>
      </c>
      <c r="Y52" s="2" t="n">
        <v>4.52879197339694</v>
      </c>
      <c r="Z52" s="1" t="n">
        <v>87.9377082212998</v>
      </c>
      <c r="AA52" s="2" t="n">
        <v>1.81728006481729</v>
      </c>
    </row>
    <row r="53" customFormat="false" ht="15.75" hidden="false" customHeight="false" outlineLevel="0" collapsed="false">
      <c r="C53" s="2"/>
      <c r="D53" s="3"/>
      <c r="E53" s="3"/>
      <c r="I53" s="0" t="n">
        <v>180</v>
      </c>
      <c r="J53" s="0" t="n">
        <f aca="false">5-K53</f>
        <v>0.11</v>
      </c>
      <c r="K53" s="2" t="n">
        <v>4.89</v>
      </c>
      <c r="L53" s="2" t="n">
        <v>97.77</v>
      </c>
      <c r="M53" s="2" t="n">
        <v>1.40735777544944</v>
      </c>
      <c r="P53" s="0" t="n">
        <v>180</v>
      </c>
      <c r="Q53" s="0" t="n">
        <f aca="false">5-R53</f>
        <v>0.681455890150764</v>
      </c>
      <c r="R53" s="2" t="n">
        <v>4.31854410984924</v>
      </c>
      <c r="S53" s="1" t="n">
        <v>93.8813936923747</v>
      </c>
      <c r="T53" s="2" t="n">
        <v>1.40735777544944</v>
      </c>
      <c r="W53" s="0" t="n">
        <v>180</v>
      </c>
      <c r="X53" s="0" t="n">
        <f aca="false">5-Y53</f>
        <v>-0.0895872497115038</v>
      </c>
      <c r="Y53" s="2" t="n">
        <v>5.0895872497115</v>
      </c>
      <c r="Z53" s="1" t="n">
        <v>99.7958284257157</v>
      </c>
      <c r="AA53" s="2" t="n">
        <v>1.33952467974696</v>
      </c>
    </row>
    <row r="54" customFormat="false" ht="15.75" hidden="false" customHeight="false" outlineLevel="0" collapsed="false">
      <c r="C54" s="2"/>
      <c r="D54" s="3"/>
      <c r="E54" s="3"/>
      <c r="I54" s="0" t="n">
        <v>240</v>
      </c>
      <c r="J54" s="0" t="n">
        <f aca="false">5-K54</f>
        <v>0.0599999999999996</v>
      </c>
      <c r="K54" s="2" t="n">
        <v>4.94</v>
      </c>
      <c r="L54" s="2" t="n">
        <v>99.73</v>
      </c>
      <c r="M54" s="2" t="n">
        <v>1.59123727157567</v>
      </c>
      <c r="P54" s="0" t="n">
        <v>240</v>
      </c>
      <c r="Q54" s="0" t="n">
        <f aca="false">5-R54</f>
        <v>0.66475351644685</v>
      </c>
      <c r="R54" s="2" t="n">
        <v>4.33524648355315</v>
      </c>
      <c r="S54" s="1" t="n">
        <v>95.2801424956736</v>
      </c>
      <c r="T54" s="2" t="n">
        <v>1.59123727157567</v>
      </c>
      <c r="W54" s="0" t="n">
        <v>240</v>
      </c>
      <c r="X54" s="0" t="n">
        <f aca="false">5-Y54</f>
        <v>-0.26211079762052</v>
      </c>
      <c r="Y54" s="2" t="n">
        <v>5.26211079762052</v>
      </c>
      <c r="Z54" s="1" t="n">
        <v>100</v>
      </c>
      <c r="AA54" s="2" t="n">
        <v>0.840760569832253</v>
      </c>
    </row>
    <row r="55" customFormat="false" ht="15.75" hidden="false" customHeight="false" outlineLevel="0" collapsed="false">
      <c r="C55" s="2"/>
      <c r="D55" s="3"/>
      <c r="E55" s="3"/>
      <c r="I55" s="0" t="n">
        <v>300</v>
      </c>
      <c r="J55" s="0" t="n">
        <f aca="false">5-K55</f>
        <v>0.0700000000000003</v>
      </c>
      <c r="K55" s="2" t="n">
        <v>4.93</v>
      </c>
      <c r="L55" s="2" t="n">
        <v>100.59</v>
      </c>
      <c r="M55" s="2" t="n">
        <v>1.47684793464036</v>
      </c>
      <c r="P55" s="0" t="n">
        <v>300</v>
      </c>
      <c r="Q55" s="0" t="n">
        <f aca="false">5-R55</f>
        <v>0.654464197283314</v>
      </c>
      <c r="R55" s="2" t="n">
        <v>4.34553580271669</v>
      </c>
      <c r="S55" s="1" t="n">
        <v>96.567462282593</v>
      </c>
      <c r="T55" s="2" t="n">
        <v>1.47684793464036</v>
      </c>
      <c r="W55" s="0" t="n">
        <v>300</v>
      </c>
      <c r="X55" s="0" t="n">
        <f aca="false">5-Y55</f>
        <v>-0.278908203835351</v>
      </c>
      <c r="Y55" s="2" t="n">
        <v>5.27890820383535</v>
      </c>
      <c r="Z55" s="1" t="n">
        <v>100</v>
      </c>
      <c r="AA55" s="2" t="n">
        <v>0.997915679456702</v>
      </c>
    </row>
    <row r="56" customFormat="false" ht="15.75" hidden="false" customHeight="false" outlineLevel="0" collapsed="false">
      <c r="C56" s="2"/>
      <c r="D56" s="3"/>
      <c r="E56" s="3"/>
      <c r="K56" s="2"/>
      <c r="L56" s="3"/>
      <c r="M56" s="3"/>
      <c r="R56" s="2"/>
      <c r="S56" s="3"/>
      <c r="T56" s="3"/>
      <c r="Y56" s="2"/>
      <c r="Z56" s="3"/>
      <c r="AA56" s="3"/>
    </row>
    <row r="58" customFormat="false" ht="15" hidden="false" customHeight="false" outlineLevel="0" collapsed="false">
      <c r="A58" s="0" t="s">
        <v>0</v>
      </c>
      <c r="B58" s="0" t="s">
        <v>1</v>
      </c>
      <c r="I58" s="0" t="s">
        <v>0</v>
      </c>
      <c r="J58" s="0" t="s">
        <v>2</v>
      </c>
      <c r="P58" s="0" t="s">
        <v>0</v>
      </c>
      <c r="Q58" s="0" t="s">
        <v>3</v>
      </c>
      <c r="W58" s="0" t="s">
        <v>0</v>
      </c>
      <c r="X58" s="0" t="s">
        <v>4</v>
      </c>
    </row>
    <row r="59" customFormat="false" ht="15" hidden="false" customHeight="false" outlineLevel="0" collapsed="false">
      <c r="A59" s="0" t="s">
        <v>5</v>
      </c>
      <c r="B59" s="0" t="n">
        <v>5</v>
      </c>
      <c r="C59" s="0" t="s">
        <v>6</v>
      </c>
      <c r="I59" s="0" t="s">
        <v>5</v>
      </c>
      <c r="J59" s="0" t="n">
        <v>5</v>
      </c>
      <c r="K59" s="0" t="s">
        <v>6</v>
      </c>
      <c r="P59" s="0" t="s">
        <v>5</v>
      </c>
      <c r="Q59" s="0" t="n">
        <v>5</v>
      </c>
      <c r="R59" s="0" t="s">
        <v>6</v>
      </c>
      <c r="W59" s="0" t="s">
        <v>5</v>
      </c>
      <c r="X59" s="0" t="n">
        <v>5</v>
      </c>
      <c r="Y59" s="0" t="s">
        <v>6</v>
      </c>
    </row>
    <row r="60" customFormat="false" ht="15" hidden="false" customHeight="false" outlineLevel="0" collapsed="false">
      <c r="A60" s="0" t="s">
        <v>7</v>
      </c>
      <c r="B60" s="0" t="n">
        <v>100</v>
      </c>
      <c r="C60" s="0" t="s">
        <v>8</v>
      </c>
      <c r="D60" s="0" t="s">
        <v>30</v>
      </c>
      <c r="I60" s="0" t="s">
        <v>7</v>
      </c>
      <c r="J60" s="0" t="n">
        <v>100</v>
      </c>
      <c r="K60" s="0" t="s">
        <v>8</v>
      </c>
      <c r="L60" s="0" t="s">
        <v>30</v>
      </c>
      <c r="P60" s="0" t="s">
        <v>7</v>
      </c>
      <c r="Q60" s="0" t="n">
        <v>100</v>
      </c>
      <c r="R60" s="0" t="s">
        <v>8</v>
      </c>
      <c r="S60" s="0" t="s">
        <v>30</v>
      </c>
      <c r="W60" s="0" t="s">
        <v>7</v>
      </c>
      <c r="X60" s="0" t="n">
        <v>100</v>
      </c>
      <c r="Y60" s="0" t="s">
        <v>8</v>
      </c>
      <c r="Z60" s="0" t="s">
        <v>30</v>
      </c>
    </row>
    <row r="61" customFormat="false" ht="15" hidden="false" customHeight="false" outlineLevel="0" collapsed="false">
      <c r="A61" s="0" t="s">
        <v>10</v>
      </c>
      <c r="B61" s="0" t="n">
        <v>0.0909</v>
      </c>
      <c r="C61" s="0" t="s">
        <v>11</v>
      </c>
      <c r="D61" s="1" t="s">
        <v>12</v>
      </c>
      <c r="I61" s="0" t="s">
        <v>10</v>
      </c>
      <c r="J61" s="0" t="n">
        <v>0.116</v>
      </c>
      <c r="K61" s="0" t="s">
        <v>11</v>
      </c>
      <c r="L61" s="1" t="s">
        <v>12</v>
      </c>
      <c r="M61" s="1"/>
      <c r="P61" s="0" t="s">
        <v>10</v>
      </c>
      <c r="Q61" s="0" t="n">
        <f aca="false">[1]data!D45</f>
        <v>0.0855378054747878</v>
      </c>
      <c r="R61" s="0" t="s">
        <v>11</v>
      </c>
      <c r="S61" s="1" t="s">
        <v>12</v>
      </c>
      <c r="T61" s="1"/>
      <c r="W61" s="0" t="s">
        <v>10</v>
      </c>
      <c r="X61" s="0" t="n">
        <v>0.825</v>
      </c>
      <c r="Y61" s="0" t="s">
        <v>11</v>
      </c>
      <c r="Z61" s="1" t="s">
        <v>12</v>
      </c>
      <c r="AA61" s="1"/>
    </row>
    <row r="62" customFormat="false" ht="15" hidden="false" customHeight="false" outlineLevel="0" collapsed="false">
      <c r="A62" s="0" t="s">
        <v>13</v>
      </c>
      <c r="B62" s="0" t="n">
        <v>1239</v>
      </c>
      <c r="C62" s="0" t="s">
        <v>14</v>
      </c>
      <c r="D62" s="1" t="n">
        <f aca="false">(B61*100)*100/5</f>
        <v>181.8</v>
      </c>
      <c r="E62" s="0" t="s">
        <v>15</v>
      </c>
      <c r="I62" s="0" t="s">
        <v>13</v>
      </c>
      <c r="J62" s="0" t="n">
        <v>1367</v>
      </c>
      <c r="K62" s="0" t="s">
        <v>14</v>
      </c>
      <c r="L62" s="1" t="n">
        <f aca="false">(J61*100)*100/5</f>
        <v>232</v>
      </c>
      <c r="M62" s="1"/>
      <c r="P62" s="0" t="s">
        <v>13</v>
      </c>
      <c r="R62" s="0" t="s">
        <v>14</v>
      </c>
      <c r="S62" s="1" t="n">
        <f aca="false">(Q61*100)*100/5</f>
        <v>171.075610949576</v>
      </c>
      <c r="T62" s="1"/>
      <c r="W62" s="0" t="s">
        <v>13</v>
      </c>
      <c r="Y62" s="0" t="s">
        <v>14</v>
      </c>
      <c r="Z62" s="1" t="n">
        <f aca="false">(X61*100)*100/5</f>
        <v>1650</v>
      </c>
      <c r="AA62" s="1"/>
    </row>
    <row r="63" customFormat="false" ht="15" hidden="false" customHeight="false" outlineLevel="0" collapsed="false">
      <c r="A63" s="0" t="s">
        <v>16</v>
      </c>
      <c r="B63" s="0" t="n">
        <v>3.548E-005</v>
      </c>
      <c r="C63" s="0" t="s">
        <v>17</v>
      </c>
      <c r="I63" s="0" t="s">
        <v>16</v>
      </c>
      <c r="J63" s="0" t="n">
        <v>3.7152E-005</v>
      </c>
      <c r="K63" s="0" t="s">
        <v>17</v>
      </c>
      <c r="P63" s="0" t="s">
        <v>16</v>
      </c>
      <c r="Q63" s="0" t="n">
        <v>3.7152E-005</v>
      </c>
      <c r="R63" s="0" t="s">
        <v>17</v>
      </c>
      <c r="W63" s="0" t="s">
        <v>16</v>
      </c>
      <c r="Y63" s="0" t="s">
        <v>17</v>
      </c>
    </row>
    <row r="64" customFormat="false" ht="15" hidden="false" customHeight="false" outlineLevel="0" collapsed="false">
      <c r="A64" s="0" t="s">
        <v>18</v>
      </c>
      <c r="B64" s="0" t="n">
        <v>40</v>
      </c>
      <c r="C64" s="0" t="s">
        <v>19</v>
      </c>
      <c r="I64" s="0" t="s">
        <v>18</v>
      </c>
      <c r="J64" s="0" t="n">
        <v>40</v>
      </c>
      <c r="K64" s="0" t="s">
        <v>19</v>
      </c>
      <c r="P64" s="0" t="s">
        <v>18</v>
      </c>
      <c r="Q64" s="0" t="n">
        <v>40</v>
      </c>
      <c r="R64" s="0" t="s">
        <v>19</v>
      </c>
      <c r="W64" s="0" t="s">
        <v>18</v>
      </c>
      <c r="X64" s="0" t="n">
        <v>40</v>
      </c>
      <c r="Y64" s="0" t="s">
        <v>19</v>
      </c>
    </row>
    <row r="65" customFormat="false" ht="15" hidden="false" customHeight="false" outlineLevel="0" collapsed="false">
      <c r="B65" s="0" t="n">
        <v>0.004</v>
      </c>
      <c r="C65" s="0" t="s">
        <v>20</v>
      </c>
      <c r="J65" s="0" t="n">
        <v>0.004</v>
      </c>
      <c r="K65" s="0" t="s">
        <v>20</v>
      </c>
      <c r="Q65" s="0" t="n">
        <v>0.004</v>
      </c>
      <c r="R65" s="0" t="s">
        <v>20</v>
      </c>
      <c r="X65" s="0" t="n">
        <v>0.004</v>
      </c>
      <c r="Y65" s="0" t="s">
        <v>20</v>
      </c>
    </row>
    <row r="66" customFormat="false" ht="15" hidden="false" customHeight="false" outlineLevel="0" collapsed="false">
      <c r="A66" s="0" t="s">
        <v>21</v>
      </c>
      <c r="B66" s="0" t="n">
        <v>0.0016</v>
      </c>
      <c r="C66" s="0" t="s">
        <v>20</v>
      </c>
      <c r="I66" s="0" t="s">
        <v>21</v>
      </c>
      <c r="J66" s="0" t="n">
        <v>0.0016</v>
      </c>
      <c r="K66" s="0" t="s">
        <v>20</v>
      </c>
      <c r="P66" s="0" t="s">
        <v>21</v>
      </c>
      <c r="Q66" s="0" t="n">
        <v>0.0016</v>
      </c>
      <c r="R66" s="0" t="s">
        <v>20</v>
      </c>
      <c r="W66" s="0" t="s">
        <v>21</v>
      </c>
      <c r="X66" s="0" t="n">
        <v>0.0016</v>
      </c>
      <c r="Y66" s="0" t="s">
        <v>20</v>
      </c>
    </row>
    <row r="70" customFormat="false" ht="15" hidden="false" customHeight="false" outlineLevel="0" collapsed="false">
      <c r="B70" s="0" t="s">
        <v>22</v>
      </c>
      <c r="C70" s="0" t="s">
        <v>22</v>
      </c>
      <c r="D70" s="0" t="s">
        <v>22</v>
      </c>
      <c r="E70" s="0" t="s">
        <v>23</v>
      </c>
      <c r="J70" s="0" t="s">
        <v>22</v>
      </c>
      <c r="K70" s="0" t="s">
        <v>22</v>
      </c>
      <c r="L70" s="0" t="s">
        <v>22</v>
      </c>
      <c r="M70" s="0" t="s">
        <v>23</v>
      </c>
      <c r="Q70" s="0" t="s">
        <v>22</v>
      </c>
      <c r="R70" s="0" t="s">
        <v>22</v>
      </c>
      <c r="S70" s="0" t="s">
        <v>22</v>
      </c>
      <c r="T70" s="0" t="s">
        <v>23</v>
      </c>
      <c r="X70" s="0" t="s">
        <v>22</v>
      </c>
      <c r="Y70" s="0" t="s">
        <v>22</v>
      </c>
      <c r="Z70" s="0" t="s">
        <v>22</v>
      </c>
      <c r="AA70" s="0" t="s">
        <v>23</v>
      </c>
    </row>
    <row r="71" customFormat="false" ht="15" hidden="false" customHeight="false" outlineLevel="0" collapsed="false">
      <c r="B71" s="0" t="s">
        <v>24</v>
      </c>
      <c r="C71" s="0" t="s">
        <v>25</v>
      </c>
      <c r="D71" s="0" t="s">
        <v>26</v>
      </c>
      <c r="J71" s="0" t="s">
        <v>24</v>
      </c>
      <c r="K71" s="0" t="s">
        <v>25</v>
      </c>
      <c r="L71" s="0" t="s">
        <v>26</v>
      </c>
      <c r="Q71" s="0" t="s">
        <v>24</v>
      </c>
      <c r="R71" s="0" t="s">
        <v>25</v>
      </c>
      <c r="S71" s="0" t="s">
        <v>26</v>
      </c>
      <c r="X71" s="0" t="s">
        <v>24</v>
      </c>
      <c r="Y71" s="0" t="s">
        <v>25</v>
      </c>
      <c r="Z71" s="0" t="s">
        <v>26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s">
        <v>28</v>
      </c>
      <c r="I72" s="0" t="s">
        <v>27</v>
      </c>
      <c r="J72" s="0" t="s">
        <v>28</v>
      </c>
      <c r="K72" s="0" t="s">
        <v>28</v>
      </c>
      <c r="P72" s="0" t="s">
        <v>27</v>
      </c>
      <c r="Q72" s="0" t="s">
        <v>28</v>
      </c>
      <c r="R72" s="0" t="s">
        <v>28</v>
      </c>
      <c r="W72" s="0" t="s">
        <v>27</v>
      </c>
      <c r="X72" s="0" t="s">
        <v>28</v>
      </c>
      <c r="Y72" s="0" t="s">
        <v>28</v>
      </c>
    </row>
    <row r="73" customFormat="false" ht="15.75" hidden="false" customHeight="false" outlineLevel="0" collapsed="false">
      <c r="A73" s="0" t="n">
        <v>0</v>
      </c>
      <c r="B73" s="0" t="n">
        <v>0</v>
      </c>
      <c r="C73" s="4" t="n">
        <v>0</v>
      </c>
      <c r="D73" s="1" t="n">
        <v>0</v>
      </c>
      <c r="E73" s="0" t="n">
        <v>0</v>
      </c>
      <c r="I73" s="0" t="n">
        <v>0</v>
      </c>
      <c r="J73" s="0" t="n">
        <v>0</v>
      </c>
      <c r="K73" s="4" t="n">
        <v>0</v>
      </c>
      <c r="L73" s="1" t="n">
        <v>0</v>
      </c>
      <c r="M73" s="1" t="n">
        <v>0</v>
      </c>
      <c r="P73" s="0" t="n">
        <v>0</v>
      </c>
      <c r="Q73" s="0" t="n">
        <v>0</v>
      </c>
      <c r="R73" s="4" t="n">
        <v>0</v>
      </c>
      <c r="S73" s="1" t="n">
        <v>0</v>
      </c>
      <c r="T73" s="1" t="n">
        <v>0</v>
      </c>
      <c r="W73" s="0" t="n">
        <v>0</v>
      </c>
      <c r="X73" s="0" t="n">
        <v>0</v>
      </c>
      <c r="Y73" s="4" t="n">
        <v>0</v>
      </c>
      <c r="Z73" s="1" t="n">
        <v>0</v>
      </c>
      <c r="AA73" s="1" t="n">
        <v>0</v>
      </c>
    </row>
    <row r="74" customFormat="false" ht="15.75" hidden="false" customHeight="false" outlineLevel="0" collapsed="false">
      <c r="A74" s="0" t="n">
        <v>10</v>
      </c>
      <c r="B74" s="0" t="n">
        <f aca="false">5-C74</f>
        <v>4.37</v>
      </c>
      <c r="C74" s="2" t="n">
        <v>0.63</v>
      </c>
      <c r="D74" s="2" t="n">
        <v>12.81</v>
      </c>
      <c r="E74" s="0" t="n">
        <v>0.936645854906455</v>
      </c>
      <c r="I74" s="0" t="n">
        <v>5</v>
      </c>
      <c r="J74" s="0" t="n">
        <f aca="false">5-K74</f>
        <v>3.26</v>
      </c>
      <c r="K74" s="2" t="n">
        <v>1.74</v>
      </c>
      <c r="L74" s="2" t="n">
        <v>34.74</v>
      </c>
      <c r="M74" s="2" t="n">
        <v>3.6415683135843</v>
      </c>
      <c r="P74" s="0" t="n">
        <v>5</v>
      </c>
      <c r="Q74" s="0" t="n">
        <f aca="false">5-R74</f>
        <v>4.52123683518909</v>
      </c>
      <c r="R74" s="2" t="n">
        <v>0.478763164810911</v>
      </c>
      <c r="S74" s="2" t="n">
        <v>9.57526329621823</v>
      </c>
      <c r="T74" s="2" t="n">
        <v>0.189834077338592</v>
      </c>
      <c r="W74" s="0" t="n">
        <v>5</v>
      </c>
      <c r="X74" s="0" t="n">
        <f aca="false">5-Y74</f>
        <v>3.6702600348492</v>
      </c>
      <c r="Y74" s="2" t="n">
        <v>1.3297399651508</v>
      </c>
      <c r="Z74" s="2" t="n">
        <v>24.1770902754692</v>
      </c>
      <c r="AA74" s="2" t="n">
        <v>0.538100148679946</v>
      </c>
    </row>
    <row r="75" customFormat="false" ht="15.75" hidden="false" customHeight="false" outlineLevel="0" collapsed="false">
      <c r="A75" s="0" t="n">
        <v>20</v>
      </c>
      <c r="B75" s="0" t="n">
        <f aca="false">5-C75</f>
        <v>3.89</v>
      </c>
      <c r="C75" s="2" t="n">
        <v>1.11</v>
      </c>
      <c r="D75" s="2" t="n">
        <v>22.64</v>
      </c>
      <c r="E75" s="0" t="n">
        <v>1.40698892130054</v>
      </c>
      <c r="I75" s="0" t="n">
        <v>10</v>
      </c>
      <c r="J75" s="0" t="n">
        <f aca="false">5-K75</f>
        <v>2.89</v>
      </c>
      <c r="K75" s="2" t="n">
        <v>2.11</v>
      </c>
      <c r="L75" s="2" t="n">
        <v>42.67</v>
      </c>
      <c r="M75" s="2" t="n">
        <v>3.39809787520988</v>
      </c>
      <c r="P75" s="0" t="n">
        <v>10</v>
      </c>
      <c r="Q75" s="0" t="n">
        <f aca="false">5-R75</f>
        <v>4.06037930656527</v>
      </c>
      <c r="R75" s="2" t="n">
        <v>0.939620693434727</v>
      </c>
      <c r="S75" s="2" t="n">
        <v>18.9822362310046</v>
      </c>
      <c r="T75" s="2" t="n">
        <v>0.409528898729464</v>
      </c>
      <c r="W75" s="0" t="n">
        <v>10</v>
      </c>
      <c r="X75" s="0" t="n">
        <f aca="false">5-Y75</f>
        <v>2.83006895599546</v>
      </c>
      <c r="Y75" s="2" t="n">
        <v>2.16993104400454</v>
      </c>
      <c r="Z75" s="2" t="n">
        <v>39.8152485138448</v>
      </c>
      <c r="AA75" s="2" t="n">
        <v>1.4976508840021</v>
      </c>
    </row>
    <row r="76" customFormat="false" ht="15.75" hidden="false" customHeight="false" outlineLevel="0" collapsed="false">
      <c r="A76" s="0" t="n">
        <v>30</v>
      </c>
      <c r="B76" s="0" t="n">
        <f aca="false">5-C76</f>
        <v>3.49</v>
      </c>
      <c r="C76" s="2" t="n">
        <v>1.51</v>
      </c>
      <c r="D76" s="2" t="n">
        <v>31.17</v>
      </c>
      <c r="E76" s="0" t="n">
        <v>1.20093292270343</v>
      </c>
      <c r="I76" s="0" t="n">
        <v>20</v>
      </c>
      <c r="J76" s="0" t="n">
        <f aca="false">5-K76</f>
        <v>2.3</v>
      </c>
      <c r="K76" s="2" t="n">
        <v>2.7</v>
      </c>
      <c r="L76" s="2" t="n">
        <v>55.11</v>
      </c>
      <c r="M76" s="2" t="n">
        <v>2.58602877910149</v>
      </c>
      <c r="P76" s="0" t="n">
        <v>20</v>
      </c>
      <c r="Q76" s="0" t="n">
        <f aca="false">5-R76</f>
        <v>3.37877352844837</v>
      </c>
      <c r="R76" s="2" t="n">
        <v>1.62122647155163</v>
      </c>
      <c r="S76" s="2" t="n">
        <v>33.0862545214619</v>
      </c>
      <c r="T76" s="2" t="n">
        <v>0.780283964745585</v>
      </c>
      <c r="W76" s="0" t="n">
        <v>20</v>
      </c>
      <c r="X76" s="0" t="n">
        <f aca="false">5-Y76</f>
        <v>2.29752612179075</v>
      </c>
      <c r="Y76" s="2" t="n">
        <v>2.70247387820925</v>
      </c>
      <c r="Z76" s="2" t="n">
        <v>50.0458125594305</v>
      </c>
      <c r="AA76" s="2" t="n">
        <v>2.35057367121476</v>
      </c>
    </row>
    <row r="77" customFormat="false" ht="15.75" hidden="false" customHeight="false" outlineLevel="0" collapsed="false">
      <c r="A77" s="0" t="n">
        <v>60</v>
      </c>
      <c r="B77" s="0" t="n">
        <f aca="false">5-C77</f>
        <v>2.67</v>
      </c>
      <c r="C77" s="2" t="n">
        <v>2.33</v>
      </c>
      <c r="D77" s="2" t="n">
        <v>48.62</v>
      </c>
      <c r="E77" s="0" t="n">
        <v>0.610878577181524</v>
      </c>
      <c r="I77" s="0" t="n">
        <v>30</v>
      </c>
      <c r="J77" s="0" t="n">
        <f aca="false">5-K77</f>
        <v>1.97</v>
      </c>
      <c r="K77" s="2" t="n">
        <v>3.03</v>
      </c>
      <c r="L77" s="2" t="n">
        <v>62.56</v>
      </c>
      <c r="M77" s="2" t="n">
        <v>1.4310667010375</v>
      </c>
      <c r="P77" s="0" t="n">
        <v>30</v>
      </c>
      <c r="Q77" s="0" t="n">
        <f aca="false">5-R77</f>
        <v>2.90976096573686</v>
      </c>
      <c r="R77" s="2" t="n">
        <v>2.09023903426314</v>
      </c>
      <c r="S77" s="2" t="n">
        <v>43.0977120466628</v>
      </c>
      <c r="T77" s="2" t="n">
        <v>0.87077723405318</v>
      </c>
      <c r="W77" s="0" t="n">
        <v>30</v>
      </c>
      <c r="X77" s="0" t="n">
        <f aca="false">5-Y77</f>
        <v>1.75157427692288</v>
      </c>
      <c r="Y77" s="2" t="n">
        <v>3.24842572307712</v>
      </c>
      <c r="Z77" s="2" t="n">
        <v>60.7182378145255</v>
      </c>
      <c r="AA77" s="2" t="n">
        <v>4.21797369885703</v>
      </c>
    </row>
    <row r="78" customFormat="false" ht="15.75" hidden="false" customHeight="false" outlineLevel="0" collapsed="false">
      <c r="A78" s="0" t="n">
        <v>90</v>
      </c>
      <c r="B78" s="0" t="n">
        <f aca="false">5-C78</f>
        <v>2.15</v>
      </c>
      <c r="C78" s="2" t="n">
        <v>2.85</v>
      </c>
      <c r="D78" s="2" t="n">
        <v>60.06</v>
      </c>
      <c r="E78" s="0" t="n">
        <v>0.389996620979559</v>
      </c>
      <c r="I78" s="0" t="n">
        <v>45</v>
      </c>
      <c r="J78" s="0" t="n">
        <f aca="false">5-K78</f>
        <v>1.73</v>
      </c>
      <c r="K78" s="2" t="n">
        <v>3.27</v>
      </c>
      <c r="L78" s="2" t="n">
        <v>68.1</v>
      </c>
      <c r="M78" s="2" t="n">
        <v>1.16236986885882</v>
      </c>
      <c r="P78" s="0" t="n">
        <v>45</v>
      </c>
      <c r="Q78" s="0" t="n">
        <f aca="false">5-R78</f>
        <v>2.46857538807146</v>
      </c>
      <c r="R78" s="2" t="n">
        <v>2.53142461192854</v>
      </c>
      <c r="S78" s="2" t="n">
        <v>52.7380127485113</v>
      </c>
      <c r="T78" s="2" t="n">
        <v>0.973139944527355</v>
      </c>
      <c r="W78" s="0" t="n">
        <v>45</v>
      </c>
      <c r="X78" s="0" t="n">
        <f aca="false">5-Y78</f>
        <v>1.56949545355815</v>
      </c>
      <c r="Y78" s="2" t="n">
        <v>3.43050454644185</v>
      </c>
      <c r="Z78" s="2" t="n">
        <v>64.7265008762614</v>
      </c>
      <c r="AA78" s="2" t="n">
        <v>4.74680273011043</v>
      </c>
    </row>
    <row r="79" customFormat="false" ht="15.75" hidden="false" customHeight="false" outlineLevel="0" collapsed="false">
      <c r="A79" s="0" t="n">
        <v>150</v>
      </c>
      <c r="B79" s="0" t="n">
        <f aca="false">5-C79</f>
        <v>1.44</v>
      </c>
      <c r="C79" s="2" t="n">
        <v>3.56</v>
      </c>
      <c r="D79" s="2" t="n">
        <v>75.71</v>
      </c>
      <c r="E79" s="0" t="n">
        <v>0.730350473373991</v>
      </c>
      <c r="I79" s="0" t="n">
        <v>60</v>
      </c>
      <c r="J79" s="0" t="n">
        <f aca="false">5-K79</f>
        <v>1.6</v>
      </c>
      <c r="K79" s="2" t="n">
        <v>3.4</v>
      </c>
      <c r="L79" s="2" t="n">
        <v>71.52</v>
      </c>
      <c r="M79" s="2" t="n">
        <v>0.819970801571</v>
      </c>
      <c r="P79" s="0" t="n">
        <v>60</v>
      </c>
      <c r="Q79" s="0" t="n">
        <f aca="false">5-R79</f>
        <v>2.1452732581037</v>
      </c>
      <c r="R79" s="2" t="n">
        <v>2.8547267418963</v>
      </c>
      <c r="S79" s="2" t="n">
        <v>60.0995103557116</v>
      </c>
      <c r="T79" s="2" t="n">
        <v>1.19405525590243</v>
      </c>
      <c r="W79" s="0" t="n">
        <v>60</v>
      </c>
      <c r="X79" s="0" t="n">
        <f aca="false">5-Y79</f>
        <v>1.20555014628325</v>
      </c>
      <c r="Y79" s="2" t="n">
        <v>3.79444985371675</v>
      </c>
      <c r="Z79" s="2" t="n">
        <v>72.2752353088905</v>
      </c>
      <c r="AA79" s="2" t="n">
        <v>5.19042686083668</v>
      </c>
    </row>
    <row r="80" customFormat="false" ht="15.75" hidden="false" customHeight="false" outlineLevel="0" collapsed="false">
      <c r="A80" s="0" t="n">
        <v>210</v>
      </c>
      <c r="B80" s="0" t="n">
        <f aca="false">5-C80</f>
        <v>1.02</v>
      </c>
      <c r="C80" s="2" t="n">
        <v>3.98</v>
      </c>
      <c r="D80" s="2" t="n">
        <v>85.59</v>
      </c>
      <c r="E80" s="0" t="n">
        <v>0.391342731519754</v>
      </c>
      <c r="I80" s="0" t="n">
        <v>90</v>
      </c>
      <c r="J80" s="0" t="n">
        <f aca="false">5-K80</f>
        <v>1.43</v>
      </c>
      <c r="K80" s="2" t="n">
        <v>3.57</v>
      </c>
      <c r="L80" s="2" t="n">
        <v>75.88</v>
      </c>
      <c r="M80" s="2" t="n">
        <v>0.947031737392309</v>
      </c>
      <c r="P80" s="0" t="n">
        <v>90</v>
      </c>
      <c r="Q80" s="0" t="n">
        <f aca="false">5-R80</f>
        <v>1.71988221015045</v>
      </c>
      <c r="R80" s="2" t="n">
        <v>3.28011778984955</v>
      </c>
      <c r="S80" s="2" t="n">
        <v>69.7897402095649</v>
      </c>
      <c r="T80" s="2" t="n">
        <v>1.26445795971679</v>
      </c>
      <c r="W80" s="0" t="n">
        <v>90</v>
      </c>
      <c r="X80" s="0" t="n">
        <f aca="false">5-Y80</f>
        <v>0.639823624975813</v>
      </c>
      <c r="Y80" s="2" t="n">
        <v>4.36017637502419</v>
      </c>
      <c r="Z80" s="2" t="n">
        <v>83.849545673542</v>
      </c>
      <c r="AA80" s="2" t="n">
        <v>5.31074380169726</v>
      </c>
    </row>
    <row r="81" customFormat="false" ht="15.75" hidden="false" customHeight="false" outlineLevel="0" collapsed="false">
      <c r="A81" s="0" t="n">
        <v>300</v>
      </c>
      <c r="B81" s="0" t="n">
        <f aca="false">5-C81</f>
        <v>0.63</v>
      </c>
      <c r="C81" s="2" t="n">
        <v>4.37</v>
      </c>
      <c r="D81" s="2" t="n">
        <v>95.03</v>
      </c>
      <c r="E81" s="0" t="n">
        <v>0.936585889046673</v>
      </c>
      <c r="I81" s="0" t="n">
        <v>120</v>
      </c>
      <c r="J81" s="0" t="n">
        <f aca="false">5-K81</f>
        <v>1.41</v>
      </c>
      <c r="K81" s="2" t="n">
        <v>3.59</v>
      </c>
      <c r="L81" s="2" t="n">
        <v>77.27</v>
      </c>
      <c r="M81" s="2" t="n">
        <v>0.506180569710997</v>
      </c>
      <c r="P81" s="0" t="n">
        <v>120</v>
      </c>
      <c r="Q81" s="0" t="n">
        <f aca="false">5-R81</f>
        <v>1.44534110229252</v>
      </c>
      <c r="R81" s="2" t="n">
        <v>3.55465889770748</v>
      </c>
      <c r="S81" s="2" t="n">
        <v>76.4442773700534</v>
      </c>
      <c r="T81" s="2" t="n">
        <v>1.33925163547107</v>
      </c>
      <c r="W81" s="0" t="n">
        <v>120</v>
      </c>
      <c r="X81" s="0" t="n">
        <f aca="false">5-Y81</f>
        <v>0.329869012421281</v>
      </c>
      <c r="Y81" s="2" t="n">
        <v>4.67013098757872</v>
      </c>
      <c r="Z81" s="2" t="n">
        <v>90.6821550986159</v>
      </c>
      <c r="AA81" s="2" t="n">
        <v>4.96914903458904</v>
      </c>
    </row>
    <row r="82" customFormat="false" ht="15.75" hidden="false" customHeight="false" outlineLevel="0" collapsed="false">
      <c r="C82" s="2"/>
      <c r="D82" s="3"/>
      <c r="E82" s="3"/>
      <c r="I82" s="0" t="n">
        <v>180</v>
      </c>
      <c r="J82" s="0" t="n">
        <f aca="false">5-K82</f>
        <v>1.3</v>
      </c>
      <c r="K82" s="2" t="n">
        <v>3.7</v>
      </c>
      <c r="L82" s="2" t="n">
        <v>80.34</v>
      </c>
      <c r="M82" s="2" t="n">
        <v>0.692126538306364</v>
      </c>
      <c r="P82" s="0" t="n">
        <v>180</v>
      </c>
      <c r="Q82" s="0" t="n">
        <f aca="false">5-R82</f>
        <v>1.13310775031513</v>
      </c>
      <c r="R82" s="2" t="n">
        <v>3.86689224968487</v>
      </c>
      <c r="S82" s="2" t="n">
        <v>84.0628749931492</v>
      </c>
      <c r="T82" s="2" t="n">
        <v>1.6378544622781</v>
      </c>
      <c r="W82" s="0" t="n">
        <v>180</v>
      </c>
      <c r="X82" s="0" t="n">
        <f aca="false">5-Y82</f>
        <v>-0.0895239996612061</v>
      </c>
      <c r="Y82" s="2" t="n">
        <v>5.08952399966121</v>
      </c>
      <c r="Z82" s="2" t="n">
        <v>99.7945882286511</v>
      </c>
      <c r="AA82" s="2" t="n">
        <v>4.2594324000726</v>
      </c>
    </row>
    <row r="83" customFormat="false" ht="15.75" hidden="false" customHeight="false" outlineLevel="0" collapsed="false">
      <c r="C83" s="2"/>
      <c r="D83" s="3"/>
      <c r="E83" s="3"/>
      <c r="I83" s="0" t="n">
        <v>240</v>
      </c>
      <c r="J83" s="0" t="n">
        <f aca="false">5-K83</f>
        <v>1.22</v>
      </c>
      <c r="K83" s="2" t="n">
        <v>3.78</v>
      </c>
      <c r="L83" s="2" t="n">
        <v>83.04</v>
      </c>
      <c r="M83" s="2" t="n">
        <v>0.450327846607849</v>
      </c>
      <c r="P83" s="0" t="n">
        <v>240</v>
      </c>
      <c r="Q83" s="0" t="n">
        <f aca="false">5-R83</f>
        <v>0.934226196700551</v>
      </c>
      <c r="R83" s="2" t="n">
        <v>4.06577380329945</v>
      </c>
      <c r="S83" s="2" t="n">
        <v>89.3576660065813</v>
      </c>
      <c r="T83" s="2" t="n">
        <v>1.60096600012909</v>
      </c>
      <c r="W83" s="0" t="n">
        <v>240</v>
      </c>
      <c r="X83" s="0" t="n">
        <f aca="false">5-Y83</f>
        <v>-0.171048796634474</v>
      </c>
      <c r="Y83" s="2" t="n">
        <v>5.17104879663447</v>
      </c>
      <c r="Z83" s="2" t="n">
        <v>100</v>
      </c>
      <c r="AA83" s="2" t="n">
        <v>3.11762834885737</v>
      </c>
    </row>
    <row r="84" customFormat="false" ht="15.75" hidden="false" customHeight="false" outlineLevel="0" collapsed="false">
      <c r="C84" s="2"/>
      <c r="D84" s="3"/>
      <c r="E84" s="3"/>
      <c r="I84" s="0" t="n">
        <v>300</v>
      </c>
      <c r="J84" s="0" t="n">
        <f aca="false">5-K84</f>
        <v>1.17</v>
      </c>
      <c r="K84" s="2" t="n">
        <v>3.83</v>
      </c>
      <c r="L84" s="2" t="n">
        <v>85.04</v>
      </c>
      <c r="M84" s="2" t="n">
        <v>0.249413254391179</v>
      </c>
      <c r="P84" s="0" t="n">
        <v>300</v>
      </c>
      <c r="Q84" s="0" t="n">
        <f aca="false">5-R84</f>
        <v>0.800134568808527</v>
      </c>
      <c r="R84" s="2" t="n">
        <v>4.19986543119147</v>
      </c>
      <c r="S84" s="2" t="n">
        <v>93.330342915366</v>
      </c>
      <c r="T84" s="2" t="n">
        <v>1.88712309214281</v>
      </c>
      <c r="W84" s="0" t="n">
        <v>300</v>
      </c>
      <c r="X84" s="0" t="n">
        <f aca="false">5-Y84</f>
        <v>-0.232331318582045</v>
      </c>
      <c r="Y84" s="2" t="n">
        <v>5.23233131858204</v>
      </c>
      <c r="Z84" s="2" t="n">
        <v>100</v>
      </c>
      <c r="AA84" s="2" t="n">
        <v>2.73984393463827</v>
      </c>
    </row>
    <row r="85" customFormat="false" ht="15.75" hidden="false" customHeight="false" outlineLevel="0" collapsed="false">
      <c r="C85" s="2"/>
      <c r="D85" s="3"/>
      <c r="E85" s="3"/>
      <c r="K85" s="2"/>
      <c r="L85" s="3"/>
      <c r="M85" s="3"/>
      <c r="R85" s="2"/>
      <c r="S85" s="3"/>
      <c r="T85" s="3"/>
      <c r="Y85" s="2"/>
      <c r="Z85" s="3"/>
      <c r="AA85" s="3"/>
    </row>
    <row r="87" customFormat="false" ht="15" hidden="false" customHeight="false" outlineLevel="0" collapsed="false">
      <c r="A87" s="0" t="s">
        <v>0</v>
      </c>
      <c r="B87" s="0" t="s">
        <v>1</v>
      </c>
      <c r="I87" s="0" t="s">
        <v>0</v>
      </c>
      <c r="J87" s="0" t="s">
        <v>2</v>
      </c>
      <c r="P87" s="0" t="s">
        <v>0</v>
      </c>
      <c r="Q87" s="0" t="s">
        <v>3</v>
      </c>
      <c r="W87" s="0" t="s">
        <v>0</v>
      </c>
      <c r="X87" s="0" t="s">
        <v>4</v>
      </c>
    </row>
    <row r="88" customFormat="false" ht="15" hidden="false" customHeight="false" outlineLevel="0" collapsed="false">
      <c r="A88" s="0" t="s">
        <v>5</v>
      </c>
      <c r="B88" s="0" t="n">
        <v>5</v>
      </c>
      <c r="C88" s="0" t="s">
        <v>6</v>
      </c>
      <c r="I88" s="0" t="s">
        <v>5</v>
      </c>
      <c r="J88" s="0" t="n">
        <v>5</v>
      </c>
      <c r="K88" s="0" t="s">
        <v>6</v>
      </c>
      <c r="P88" s="0" t="s">
        <v>5</v>
      </c>
      <c r="Q88" s="0" t="n">
        <v>5</v>
      </c>
      <c r="R88" s="0" t="s">
        <v>6</v>
      </c>
      <c r="W88" s="0" t="s">
        <v>5</v>
      </c>
      <c r="X88" s="0" t="n">
        <v>5</v>
      </c>
      <c r="Y88" s="0" t="s">
        <v>6</v>
      </c>
    </row>
    <row r="89" customFormat="false" ht="15" hidden="false" customHeight="false" outlineLevel="0" collapsed="false">
      <c r="A89" s="0" t="s">
        <v>7</v>
      </c>
      <c r="B89" s="0" t="n">
        <v>100</v>
      </c>
      <c r="C89" s="0" t="s">
        <v>8</v>
      </c>
      <c r="D89" s="0" t="s">
        <v>31</v>
      </c>
      <c r="I89" s="0" t="s">
        <v>7</v>
      </c>
      <c r="J89" s="0" t="n">
        <v>100</v>
      </c>
      <c r="K89" s="0" t="s">
        <v>8</v>
      </c>
      <c r="L89" s="0" t="s">
        <v>31</v>
      </c>
      <c r="P89" s="0" t="s">
        <v>7</v>
      </c>
      <c r="Q89" s="0" t="n">
        <v>100</v>
      </c>
      <c r="R89" s="0" t="s">
        <v>8</v>
      </c>
      <c r="S89" s="0" t="s">
        <v>31</v>
      </c>
      <c r="W89" s="0" t="s">
        <v>7</v>
      </c>
      <c r="X89" s="0" t="n">
        <v>100</v>
      </c>
      <c r="Y89" s="0" t="s">
        <v>8</v>
      </c>
      <c r="Z89" s="0" t="s">
        <v>31</v>
      </c>
    </row>
    <row r="90" customFormat="false" ht="15" hidden="false" customHeight="false" outlineLevel="0" collapsed="false">
      <c r="A90" s="0" t="s">
        <v>10</v>
      </c>
      <c r="B90" s="0" t="n">
        <v>0.106</v>
      </c>
      <c r="C90" s="0" t="s">
        <v>11</v>
      </c>
      <c r="D90" s="1" t="s">
        <v>12</v>
      </c>
      <c r="I90" s="0" t="s">
        <v>10</v>
      </c>
      <c r="J90" s="0" t="n">
        <v>0.154</v>
      </c>
      <c r="K90" s="0" t="s">
        <v>11</v>
      </c>
      <c r="L90" s="1" t="s">
        <v>12</v>
      </c>
      <c r="M90" s="1"/>
      <c r="P90" s="0" t="s">
        <v>10</v>
      </c>
      <c r="Q90" s="0" t="n">
        <f aca="false">[1]data!D48</f>
        <v>0.126544090239637</v>
      </c>
      <c r="R90" s="0" t="s">
        <v>11</v>
      </c>
      <c r="S90" s="1" t="s">
        <v>12</v>
      </c>
      <c r="T90" s="1"/>
      <c r="W90" s="0" t="s">
        <v>10</v>
      </c>
      <c r="X90" s="0" t="n">
        <v>0.755</v>
      </c>
      <c r="Y90" s="0" t="s">
        <v>11</v>
      </c>
      <c r="Z90" s="1" t="s">
        <v>12</v>
      </c>
      <c r="AA90" s="1"/>
    </row>
    <row r="91" customFormat="false" ht="15" hidden="false" customHeight="false" outlineLevel="0" collapsed="false">
      <c r="A91" s="0" t="s">
        <v>13</v>
      </c>
      <c r="B91" s="0" t="n">
        <v>1239</v>
      </c>
      <c r="C91" s="0" t="s">
        <v>14</v>
      </c>
      <c r="D91" s="1" t="n">
        <f aca="false">(B90*100)*100/5</f>
        <v>212</v>
      </c>
      <c r="E91" s="0" t="s">
        <v>15</v>
      </c>
      <c r="I91" s="0" t="s">
        <v>13</v>
      </c>
      <c r="J91" s="0" t="n">
        <v>1367</v>
      </c>
      <c r="K91" s="0" t="s">
        <v>14</v>
      </c>
      <c r="L91" s="1" t="n">
        <f aca="false">(J90*100)*100/5</f>
        <v>308</v>
      </c>
      <c r="M91" s="1"/>
      <c r="P91" s="0" t="s">
        <v>13</v>
      </c>
      <c r="R91" s="0" t="s">
        <v>14</v>
      </c>
      <c r="S91" s="1" t="n">
        <f aca="false">(Q90*100)*100/5</f>
        <v>253.088180479274</v>
      </c>
      <c r="T91" s="1"/>
      <c r="W91" s="0" t="s">
        <v>13</v>
      </c>
      <c r="Y91" s="0" t="s">
        <v>14</v>
      </c>
      <c r="Z91" s="1" t="n">
        <f aca="false">(X90*100)*100/5</f>
        <v>1510</v>
      </c>
      <c r="AA91" s="1"/>
    </row>
    <row r="92" customFormat="false" ht="15" hidden="false" customHeight="false" outlineLevel="0" collapsed="false">
      <c r="A92" s="0" t="s">
        <v>16</v>
      </c>
      <c r="B92" s="0" t="n">
        <v>4.674E-005</v>
      </c>
      <c r="C92" s="0" t="s">
        <v>17</v>
      </c>
      <c r="I92" s="0" t="s">
        <v>16</v>
      </c>
      <c r="J92" s="0" t="n">
        <v>4.8164E-005</v>
      </c>
      <c r="K92" s="0" t="s">
        <v>17</v>
      </c>
      <c r="P92" s="0" t="s">
        <v>16</v>
      </c>
      <c r="R92" s="0" t="s">
        <v>17</v>
      </c>
      <c r="W92" s="0" t="s">
        <v>16</v>
      </c>
      <c r="Y92" s="0" t="s">
        <v>17</v>
      </c>
    </row>
    <row r="93" customFormat="false" ht="15" hidden="false" customHeight="false" outlineLevel="0" collapsed="false">
      <c r="A93" s="0" t="s">
        <v>18</v>
      </c>
      <c r="B93" s="0" t="n">
        <v>40</v>
      </c>
      <c r="C93" s="0" t="s">
        <v>19</v>
      </c>
      <c r="I93" s="0" t="s">
        <v>18</v>
      </c>
      <c r="J93" s="0" t="n">
        <v>40</v>
      </c>
      <c r="K93" s="0" t="s">
        <v>19</v>
      </c>
      <c r="P93" s="0" t="s">
        <v>18</v>
      </c>
      <c r="Q93" s="0" t="n">
        <v>40</v>
      </c>
      <c r="R93" s="0" t="s">
        <v>19</v>
      </c>
      <c r="W93" s="0" t="s">
        <v>18</v>
      </c>
      <c r="X93" s="0" t="n">
        <v>40</v>
      </c>
      <c r="Y93" s="0" t="s">
        <v>19</v>
      </c>
    </row>
    <row r="94" customFormat="false" ht="15" hidden="false" customHeight="false" outlineLevel="0" collapsed="false">
      <c r="B94" s="0" t="n">
        <v>0.004</v>
      </c>
      <c r="C94" s="0" t="s">
        <v>20</v>
      </c>
      <c r="J94" s="0" t="n">
        <v>0.004</v>
      </c>
      <c r="K94" s="0" t="s">
        <v>20</v>
      </c>
      <c r="Q94" s="0" t="n">
        <v>0.004</v>
      </c>
      <c r="R94" s="0" t="s">
        <v>20</v>
      </c>
      <c r="X94" s="0" t="n">
        <v>0.004</v>
      </c>
      <c r="Y94" s="0" t="s">
        <v>20</v>
      </c>
    </row>
    <row r="95" customFormat="false" ht="15" hidden="false" customHeight="false" outlineLevel="0" collapsed="false">
      <c r="A95" s="0" t="s">
        <v>21</v>
      </c>
      <c r="B95" s="0" t="n">
        <v>0.0016</v>
      </c>
      <c r="C95" s="0" t="s">
        <v>20</v>
      </c>
      <c r="I95" s="0" t="s">
        <v>21</v>
      </c>
      <c r="J95" s="0" t="n">
        <v>0.0016</v>
      </c>
      <c r="K95" s="0" t="s">
        <v>20</v>
      </c>
      <c r="P95" s="0" t="s">
        <v>21</v>
      </c>
      <c r="Q95" s="0" t="n">
        <v>0.0016</v>
      </c>
      <c r="R95" s="0" t="s">
        <v>20</v>
      </c>
      <c r="W95" s="0" t="s">
        <v>21</v>
      </c>
      <c r="X95" s="0" t="n">
        <v>0.0016</v>
      </c>
      <c r="Y95" s="0" t="s">
        <v>20</v>
      </c>
    </row>
    <row r="99" customFormat="false" ht="15" hidden="false" customHeight="false" outlineLevel="0" collapsed="false">
      <c r="B99" s="0" t="s">
        <v>22</v>
      </c>
      <c r="C99" s="0" t="s">
        <v>22</v>
      </c>
      <c r="D99" s="0" t="s">
        <v>22</v>
      </c>
      <c r="E99" s="0" t="s">
        <v>23</v>
      </c>
      <c r="J99" s="0" t="s">
        <v>22</v>
      </c>
      <c r="K99" s="0" t="s">
        <v>22</v>
      </c>
      <c r="L99" s="0" t="s">
        <v>22</v>
      </c>
      <c r="M99" s="0" t="s">
        <v>23</v>
      </c>
      <c r="Q99" s="0" t="s">
        <v>22</v>
      </c>
      <c r="R99" s="0" t="s">
        <v>22</v>
      </c>
      <c r="S99" s="0" t="s">
        <v>22</v>
      </c>
      <c r="T99" s="0" t="s">
        <v>23</v>
      </c>
      <c r="X99" s="0" t="s">
        <v>22</v>
      </c>
      <c r="Y99" s="0" t="s">
        <v>22</v>
      </c>
      <c r="Z99" s="0" t="s">
        <v>22</v>
      </c>
      <c r="AA99" s="0" t="s">
        <v>23</v>
      </c>
    </row>
    <row r="100" customFormat="false" ht="15" hidden="false" customHeight="false" outlineLevel="0" collapsed="false">
      <c r="B100" s="0" t="s">
        <v>24</v>
      </c>
      <c r="C100" s="0" t="s">
        <v>25</v>
      </c>
      <c r="D100" s="0" t="s">
        <v>26</v>
      </c>
      <c r="J100" s="0" t="s">
        <v>24</v>
      </c>
      <c r="K100" s="0" t="s">
        <v>25</v>
      </c>
      <c r="L100" s="0" t="s">
        <v>26</v>
      </c>
      <c r="Q100" s="0" t="s">
        <v>24</v>
      </c>
      <c r="R100" s="0" t="s">
        <v>25</v>
      </c>
      <c r="S100" s="0" t="s">
        <v>26</v>
      </c>
      <c r="X100" s="0" t="s">
        <v>24</v>
      </c>
      <c r="Y100" s="0" t="s">
        <v>25</v>
      </c>
      <c r="Z100" s="0" t="s">
        <v>26</v>
      </c>
    </row>
    <row r="101" customFormat="false" ht="15" hidden="false" customHeight="false" outlineLevel="0" collapsed="false">
      <c r="A101" s="0" t="s">
        <v>27</v>
      </c>
      <c r="B101" s="0" t="s">
        <v>28</v>
      </c>
      <c r="C101" s="0" t="s">
        <v>28</v>
      </c>
      <c r="I101" s="0" t="s">
        <v>27</v>
      </c>
      <c r="J101" s="0" t="s">
        <v>28</v>
      </c>
      <c r="K101" s="0" t="s">
        <v>28</v>
      </c>
      <c r="P101" s="0" t="s">
        <v>27</v>
      </c>
      <c r="Q101" s="0" t="s">
        <v>28</v>
      </c>
      <c r="R101" s="0" t="s">
        <v>28</v>
      </c>
      <c r="W101" s="0" t="s">
        <v>27</v>
      </c>
      <c r="X101" s="0" t="s">
        <v>28</v>
      </c>
      <c r="Y101" s="0" t="s">
        <v>28</v>
      </c>
    </row>
    <row r="102" customFormat="false" ht="15.75" hidden="false" customHeight="false" outlineLevel="0" collapsed="false">
      <c r="A102" s="0" t="n">
        <v>0</v>
      </c>
      <c r="B102" s="0" t="n">
        <v>0</v>
      </c>
      <c r="C102" s="4" t="n">
        <v>0</v>
      </c>
      <c r="D102" s="1" t="n">
        <v>0</v>
      </c>
      <c r="E102" s="0" t="n">
        <v>0</v>
      </c>
      <c r="I102" s="0" t="n">
        <v>0</v>
      </c>
      <c r="J102" s="0" t="n">
        <v>0</v>
      </c>
      <c r="K102" s="4" t="n">
        <v>0</v>
      </c>
      <c r="L102" s="1" t="n">
        <v>0</v>
      </c>
      <c r="M102" s="1" t="n">
        <v>0</v>
      </c>
      <c r="P102" s="0" t="n">
        <v>0</v>
      </c>
      <c r="Q102" s="0" t="n">
        <v>0</v>
      </c>
      <c r="R102" s="4"/>
      <c r="S102" s="1" t="n">
        <v>0</v>
      </c>
      <c r="T102" s="1" t="n">
        <v>0</v>
      </c>
      <c r="W102" s="0" t="n">
        <v>0</v>
      </c>
      <c r="X102" s="0" t="n">
        <v>0</v>
      </c>
      <c r="Y102" s="4" t="n">
        <v>0</v>
      </c>
      <c r="Z102" s="1" t="n">
        <v>0</v>
      </c>
      <c r="AA102" s="1" t="n">
        <v>0</v>
      </c>
    </row>
    <row r="103" customFormat="false" ht="15.75" hidden="false" customHeight="false" outlineLevel="0" collapsed="false">
      <c r="A103" s="0" t="n">
        <v>10</v>
      </c>
      <c r="B103" s="0" t="n">
        <f aca="false">5-C103</f>
        <v>4.24</v>
      </c>
      <c r="C103" s="2" t="n">
        <v>0.76</v>
      </c>
      <c r="D103" s="2" t="n">
        <v>15.4</v>
      </c>
      <c r="E103" s="0" t="n">
        <v>5.18880267983753</v>
      </c>
      <c r="I103" s="0" t="n">
        <v>5</v>
      </c>
      <c r="J103" s="0" t="n">
        <f aca="false">5-K103</f>
        <v>3</v>
      </c>
      <c r="K103" s="2" t="n">
        <v>2</v>
      </c>
      <c r="L103" s="2" t="n">
        <v>40</v>
      </c>
      <c r="M103" s="2" t="n">
        <v>4.97956577654064</v>
      </c>
      <c r="P103" s="0" t="n">
        <v>5</v>
      </c>
      <c r="Q103" s="0" t="n">
        <f aca="false">5-R103</f>
        <v>4.48179030925836</v>
      </c>
      <c r="R103" s="0" t="n">
        <v>0.518209690741638</v>
      </c>
      <c r="S103" s="2" t="n">
        <v>10.3641938148328</v>
      </c>
      <c r="T103" s="2" t="n">
        <v>1.74149663391518</v>
      </c>
      <c r="W103" s="0" t="n">
        <v>5</v>
      </c>
      <c r="X103" s="0" t="n">
        <f aca="false">5-Y103</f>
        <v>2.91796619553624</v>
      </c>
      <c r="Y103" s="2" t="n">
        <v>2.08203380446376</v>
      </c>
      <c r="Z103" s="2" t="n">
        <v>37.1791750797099</v>
      </c>
      <c r="AA103" s="2" t="n">
        <v>0.29658094541606</v>
      </c>
    </row>
    <row r="104" customFormat="false" ht="15.75" hidden="false" customHeight="false" outlineLevel="0" collapsed="false">
      <c r="A104" s="0" t="n">
        <v>20</v>
      </c>
      <c r="B104" s="0" t="n">
        <f aca="false">5-C104</f>
        <v>3.75</v>
      </c>
      <c r="C104" s="2" t="n">
        <v>1.25</v>
      </c>
      <c r="D104" s="2" t="n">
        <v>25.56</v>
      </c>
      <c r="E104" s="0" t="n">
        <v>6.27951987561186</v>
      </c>
      <c r="I104" s="0" t="n">
        <v>10</v>
      </c>
      <c r="J104" s="0" t="n">
        <f aca="false">5-K104</f>
        <v>2.49</v>
      </c>
      <c r="K104" s="2" t="n">
        <v>2.51</v>
      </c>
      <c r="L104" s="2" t="n">
        <v>50.69</v>
      </c>
      <c r="M104" s="2" t="n">
        <v>1.88687120366161</v>
      </c>
      <c r="P104" s="0" t="n">
        <v>10</v>
      </c>
      <c r="Q104" s="0" t="n">
        <f aca="false">5-R104</f>
        <v>3.86747917677689</v>
      </c>
      <c r="R104" s="0" t="n">
        <v>1.13252082322311</v>
      </c>
      <c r="S104" s="2" t="n">
        <v>22.8792085499617</v>
      </c>
      <c r="T104" s="2" t="n">
        <v>2.62392061807031</v>
      </c>
      <c r="W104" s="0" t="n">
        <v>10</v>
      </c>
      <c r="X104" s="0" t="n">
        <f aca="false">5-Y104</f>
        <v>2.1111711432398</v>
      </c>
      <c r="Y104" s="2" t="n">
        <v>2.8888288567602</v>
      </c>
      <c r="Z104" s="2" t="n">
        <v>52.0509703920756</v>
      </c>
      <c r="AA104" s="2" t="n">
        <v>0.49201482664814</v>
      </c>
    </row>
    <row r="105" customFormat="false" ht="15.75" hidden="false" customHeight="false" outlineLevel="0" collapsed="false">
      <c r="A105" s="0" t="n">
        <v>30</v>
      </c>
      <c r="B105" s="0" t="n">
        <f aca="false">5-C105</f>
        <v>3.37</v>
      </c>
      <c r="C105" s="2" t="n">
        <v>1.63</v>
      </c>
      <c r="D105" s="2" t="n">
        <v>33.53</v>
      </c>
      <c r="E105" s="0" t="n">
        <v>7.8311004153075</v>
      </c>
      <c r="I105" s="0" t="n">
        <v>20</v>
      </c>
      <c r="J105" s="0" t="n">
        <f aca="false">5-K105</f>
        <v>1.98</v>
      </c>
      <c r="K105" s="2" t="n">
        <v>3.02</v>
      </c>
      <c r="L105" s="2" t="n">
        <v>61.57</v>
      </c>
      <c r="M105" s="2" t="n">
        <v>1.47381069186743</v>
      </c>
      <c r="P105" s="0" t="n">
        <v>20</v>
      </c>
      <c r="Q105" s="0" t="n">
        <f aca="false">5-R105</f>
        <v>3.08618552509793</v>
      </c>
      <c r="R105" s="0" t="n">
        <v>1.91381447490207</v>
      </c>
      <c r="S105" s="2" t="n">
        <v>39.0574382633075</v>
      </c>
      <c r="T105" s="2" t="n">
        <v>4.09314152448911</v>
      </c>
      <c r="W105" s="0" t="n">
        <v>20</v>
      </c>
      <c r="X105" s="0" t="n">
        <f aca="false">5-Y105</f>
        <v>1.80881557244249</v>
      </c>
      <c r="Y105" s="2" t="n">
        <v>3.19118442755751</v>
      </c>
      <c r="Z105" s="2" t="n">
        <v>58.0215350465002</v>
      </c>
      <c r="AA105" s="2" t="n">
        <v>1.1363663954844</v>
      </c>
    </row>
    <row r="106" customFormat="false" ht="15.75" hidden="false" customHeight="false" outlineLevel="0" collapsed="false">
      <c r="A106" s="0" t="n">
        <v>60</v>
      </c>
      <c r="B106" s="0" t="n">
        <f aca="false">5-C106</f>
        <v>2.6</v>
      </c>
      <c r="C106" s="2" t="n">
        <v>2.4</v>
      </c>
      <c r="D106" s="2" t="n">
        <v>49.98</v>
      </c>
      <c r="E106" s="0" t="n">
        <v>8.62791116347429</v>
      </c>
      <c r="I106" s="0" t="n">
        <v>30</v>
      </c>
      <c r="J106" s="0" t="n">
        <f aca="false">5-K106</f>
        <v>1.76</v>
      </c>
      <c r="K106" s="2" t="n">
        <v>3.24</v>
      </c>
      <c r="L106" s="2" t="n">
        <v>66.81</v>
      </c>
      <c r="M106" s="2" t="n">
        <v>2.11821794942556</v>
      </c>
      <c r="P106" s="0" t="n">
        <v>30</v>
      </c>
      <c r="Q106" s="0" t="n">
        <f aca="false">5-R106</f>
        <v>2.52273889156845</v>
      </c>
      <c r="R106" s="0" t="n">
        <v>2.47726110843155</v>
      </c>
      <c r="S106" s="2" t="n">
        <v>51.0775486274547</v>
      </c>
      <c r="T106" s="2" t="n">
        <v>3.86685157778164</v>
      </c>
      <c r="W106" s="0" t="n">
        <v>30</v>
      </c>
      <c r="X106" s="0" t="n">
        <f aca="false">5-Y106</f>
        <v>1.57090954396838</v>
      </c>
      <c r="Y106" s="2" t="n">
        <v>3.42909045603162</v>
      </c>
      <c r="Z106" s="2" t="n">
        <v>62.91909093636</v>
      </c>
      <c r="AA106" s="2" t="n">
        <v>2.35783522014958</v>
      </c>
    </row>
    <row r="107" customFormat="false" ht="15.75" hidden="false" customHeight="false" outlineLevel="0" collapsed="false">
      <c r="A107" s="0" t="n">
        <v>90</v>
      </c>
      <c r="B107" s="0" t="n">
        <f aca="false">5-C107</f>
        <v>2.1</v>
      </c>
      <c r="C107" s="2" t="n">
        <v>2.9</v>
      </c>
      <c r="D107" s="2" t="n">
        <v>61.13</v>
      </c>
      <c r="E107" s="0" t="n">
        <v>8.67395060964669</v>
      </c>
      <c r="I107" s="0" t="n">
        <v>45</v>
      </c>
      <c r="J107" s="0" t="n">
        <f aca="false">5-K107</f>
        <v>1.49</v>
      </c>
      <c r="K107" s="2" t="n">
        <v>3.51</v>
      </c>
      <c r="L107" s="2" t="n">
        <v>73.18</v>
      </c>
      <c r="M107" s="2" t="n">
        <v>1.5764194744686</v>
      </c>
      <c r="P107" s="0" t="n">
        <v>45</v>
      </c>
      <c r="Q107" s="0" t="n">
        <f aca="false">5-R107</f>
        <v>1.93962283062187</v>
      </c>
      <c r="R107" s="0" t="n">
        <v>3.06037716937813</v>
      </c>
      <c r="S107" s="2" t="n">
        <v>63.7578576953776</v>
      </c>
      <c r="T107" s="2" t="n">
        <v>2.48514758130485</v>
      </c>
      <c r="W107" s="0" t="n">
        <v>45</v>
      </c>
      <c r="X107" s="0" t="n">
        <f aca="false">5-Y107</f>
        <v>1.49667205636158</v>
      </c>
      <c r="Y107" s="2" t="n">
        <v>3.50332794363842</v>
      </c>
      <c r="Z107" s="2" t="n">
        <v>64.8764434007115</v>
      </c>
      <c r="AA107" s="2" t="n">
        <v>2.99463880524309</v>
      </c>
    </row>
    <row r="108" customFormat="false" ht="15.75" hidden="false" customHeight="false" outlineLevel="0" collapsed="false">
      <c r="A108" s="0" t="n">
        <v>150</v>
      </c>
      <c r="B108" s="0" t="n">
        <f aca="false">5-C108</f>
        <v>1.47</v>
      </c>
      <c r="C108" s="2" t="n">
        <v>3.53</v>
      </c>
      <c r="D108" s="2" t="n">
        <v>75.2</v>
      </c>
      <c r="E108" s="0" t="n">
        <v>9.64094501642747</v>
      </c>
      <c r="I108" s="0" t="n">
        <v>60</v>
      </c>
      <c r="J108" s="0" t="n">
        <f aca="false">5-K108</f>
        <v>1.33</v>
      </c>
      <c r="K108" s="2" t="n">
        <v>3.67</v>
      </c>
      <c r="L108" s="2" t="n">
        <v>77.24</v>
      </c>
      <c r="M108" s="2" t="n">
        <v>1.51813762973149</v>
      </c>
      <c r="P108" s="0" t="n">
        <v>60</v>
      </c>
      <c r="Q108" s="0" t="n">
        <f aca="false">5-R108</f>
        <v>1.54016337788436</v>
      </c>
      <c r="R108" s="0" t="n">
        <v>3.45983662211564</v>
      </c>
      <c r="S108" s="2" t="n">
        <v>72.8386657287504</v>
      </c>
      <c r="T108" s="2" t="n">
        <v>1.43556011068585</v>
      </c>
      <c r="W108" s="0" t="n">
        <v>60</v>
      </c>
      <c r="X108" s="0" t="n">
        <f aca="false">5-Y108</f>
        <v>1.30611998518729</v>
      </c>
      <c r="Y108" s="2" t="n">
        <v>3.69388001481271</v>
      </c>
      <c r="Z108" s="2" t="n">
        <v>69.0444862581815</v>
      </c>
      <c r="AA108" s="2" t="n">
        <v>3.63736912219518</v>
      </c>
    </row>
    <row r="109" customFormat="false" ht="15.75" hidden="false" customHeight="false" outlineLevel="0" collapsed="false">
      <c r="A109" s="0" t="n">
        <v>210</v>
      </c>
      <c r="B109" s="0" t="n">
        <f aca="false">5-C109</f>
        <v>1.15</v>
      </c>
      <c r="C109" s="2" t="n">
        <v>3.85</v>
      </c>
      <c r="D109" s="2" t="n">
        <v>82.71</v>
      </c>
      <c r="E109" s="0" t="n">
        <v>9.70771606555394</v>
      </c>
      <c r="I109" s="0" t="n">
        <v>90</v>
      </c>
      <c r="J109" s="0" t="n">
        <f aca="false">5-K109</f>
        <v>1.05</v>
      </c>
      <c r="K109" s="2" t="n">
        <v>3.95</v>
      </c>
      <c r="L109" s="2" t="n">
        <v>83.95</v>
      </c>
      <c r="M109" s="2" t="n">
        <v>0.332072584405557</v>
      </c>
      <c r="P109" s="0" t="n">
        <v>90</v>
      </c>
      <c r="Q109" s="0" t="n">
        <f aca="false">5-R109</f>
        <v>1.09340392831679</v>
      </c>
      <c r="R109" s="0" t="n">
        <v>3.90659607168321</v>
      </c>
      <c r="S109" s="2" t="n">
        <v>83.119065354962</v>
      </c>
      <c r="T109" s="2" t="n">
        <v>1.93740213741982</v>
      </c>
      <c r="W109" s="0" t="n">
        <v>90</v>
      </c>
      <c r="X109" s="0" t="n">
        <f aca="false">5-Y109</f>
        <v>1.00114179623298</v>
      </c>
      <c r="Y109" s="2" t="n">
        <v>3.99885820376702</v>
      </c>
      <c r="Z109" s="2" t="n">
        <v>75.4501547880569</v>
      </c>
      <c r="AA109" s="2" t="n">
        <v>4.26716864350212</v>
      </c>
    </row>
    <row r="110" customFormat="false" ht="15.75" hidden="false" customHeight="false" outlineLevel="0" collapsed="false">
      <c r="A110" s="0" t="n">
        <v>300</v>
      </c>
      <c r="B110" s="0" t="n">
        <f aca="false">5-C110</f>
        <v>0.87</v>
      </c>
      <c r="C110" s="2" t="n">
        <v>4.13</v>
      </c>
      <c r="D110" s="2" t="n">
        <v>89.72</v>
      </c>
      <c r="E110" s="0" t="n">
        <v>9.71096922774214</v>
      </c>
      <c r="I110" s="0" t="n">
        <v>120</v>
      </c>
      <c r="J110" s="0" t="n">
        <f aca="false">5-K110</f>
        <v>1.15</v>
      </c>
      <c r="K110" s="2" t="n">
        <v>3.85</v>
      </c>
      <c r="L110" s="2" t="n">
        <v>82.84</v>
      </c>
      <c r="M110" s="2" t="n">
        <v>1.4992918806381</v>
      </c>
      <c r="P110" s="0" t="n">
        <v>120</v>
      </c>
      <c r="Q110" s="0" t="n">
        <f aca="false">5-R110</f>
        <v>0.884061559876103</v>
      </c>
      <c r="R110" s="0" t="n">
        <v>4.1159384401239</v>
      </c>
      <c r="S110" s="2" t="n">
        <v>88.5148051639547</v>
      </c>
      <c r="T110" s="2" t="n">
        <v>2.55237175724168</v>
      </c>
      <c r="W110" s="0" t="n">
        <v>120</v>
      </c>
      <c r="X110" s="0" t="n">
        <f aca="false">5-Y110</f>
        <v>0.70688449080417</v>
      </c>
      <c r="Y110" s="2" t="n">
        <v>4.29311550919583</v>
      </c>
      <c r="Z110" s="2" t="n">
        <v>81.7736287465872</v>
      </c>
      <c r="AA110" s="2" t="n">
        <v>4.20006014010937</v>
      </c>
    </row>
    <row r="111" customFormat="false" ht="15.75" hidden="false" customHeight="false" outlineLevel="0" collapsed="false">
      <c r="I111" s="0" t="n">
        <v>180</v>
      </c>
      <c r="J111" s="0" t="n">
        <f aca="false">5-K111</f>
        <v>0.93</v>
      </c>
      <c r="K111" s="2" t="n">
        <v>4.07</v>
      </c>
      <c r="L111" s="2" t="n">
        <v>88.42</v>
      </c>
      <c r="M111" s="2" t="n">
        <v>0.70361913239737</v>
      </c>
      <c r="P111" s="0" t="n">
        <v>180</v>
      </c>
      <c r="Q111" s="0" t="n">
        <f aca="false">5-R111</f>
        <v>0.640869038983684</v>
      </c>
      <c r="R111" s="0" t="n">
        <v>4.35913096101632</v>
      </c>
      <c r="S111" s="2" t="n">
        <v>94.7637165438329</v>
      </c>
      <c r="T111" s="2" t="n">
        <v>2.99412627888185</v>
      </c>
      <c r="W111" s="0" t="n">
        <v>180</v>
      </c>
      <c r="X111" s="0" t="n">
        <f aca="false">5-Y111</f>
        <v>0.193144992980881</v>
      </c>
      <c r="Y111" s="2" t="n">
        <v>4.80685500701912</v>
      </c>
      <c r="Z111" s="2" t="n">
        <v>92.4395193657523</v>
      </c>
      <c r="AA111" s="2" t="n">
        <v>1.93730015161964</v>
      </c>
    </row>
    <row r="112" customFormat="false" ht="15.75" hidden="false" customHeight="false" outlineLevel="0" collapsed="false">
      <c r="I112" s="0" t="n">
        <v>240</v>
      </c>
      <c r="J112" s="0" t="n">
        <f aca="false">5-K112</f>
        <v>0.84</v>
      </c>
      <c r="K112" s="2" t="n">
        <v>4.16</v>
      </c>
      <c r="L112" s="2" t="n">
        <v>91.33</v>
      </c>
      <c r="M112" s="2" t="n">
        <v>0.358498461089525</v>
      </c>
      <c r="P112" s="0" t="n">
        <v>240</v>
      </c>
      <c r="Q112" s="0" t="n">
        <f aca="false">5-R112</f>
        <v>0.551228750355715</v>
      </c>
      <c r="R112" s="0" t="n">
        <v>4.44877124964429</v>
      </c>
      <c r="S112" s="2" t="n">
        <v>97.7751922998744</v>
      </c>
      <c r="T112" s="2" t="n">
        <v>3.2676368771138</v>
      </c>
      <c r="W112" s="0" t="n">
        <v>240</v>
      </c>
      <c r="X112" s="0" t="n">
        <f aca="false">5-Y112</f>
        <v>-0.0984309621013724</v>
      </c>
      <c r="Y112" s="2" t="n">
        <v>5.09843096210137</v>
      </c>
      <c r="Z112" s="2" t="n">
        <v>98.9986594582791</v>
      </c>
      <c r="AA112" s="2" t="n">
        <v>0.661365505820627</v>
      </c>
    </row>
    <row r="113" customFormat="false" ht="15.75" hidden="false" customHeight="false" outlineLevel="0" collapsed="false">
      <c r="I113" s="0" t="n">
        <v>300</v>
      </c>
      <c r="J113" s="0" t="n">
        <f aca="false">5-K113</f>
        <v>0.68</v>
      </c>
      <c r="K113" s="2" t="n">
        <v>4.32</v>
      </c>
      <c r="L113" s="2" t="n">
        <v>96</v>
      </c>
      <c r="M113" s="2" t="n">
        <v>1.31409390122919</v>
      </c>
      <c r="P113" s="0" t="n">
        <v>300</v>
      </c>
      <c r="Q113" s="0" t="n">
        <f aca="false">5-R113</f>
        <v>0.494161912564009</v>
      </c>
      <c r="R113" s="0" t="n">
        <v>4.50583808743599</v>
      </c>
      <c r="S113" s="2" t="n">
        <v>100.129735276355</v>
      </c>
      <c r="T113" s="2" t="n">
        <v>3.16280005122352</v>
      </c>
      <c r="W113" s="0" t="n">
        <v>300</v>
      </c>
      <c r="X113" s="0" t="n">
        <f aca="false">5-Y113</f>
        <v>-0.125497465768142</v>
      </c>
      <c r="Y113" s="2" t="n">
        <v>5.12549746576814</v>
      </c>
      <c r="Z113" s="2" t="n">
        <v>100.499950309179</v>
      </c>
      <c r="AA113" s="2" t="n">
        <v>1.08211902636725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2024-09-25T21:17:44Z</dcterms:created>
  <dc:creator>Patel, Roshni</dc:creator>
  <dc:description/>
  <dc:language>en-US</dc:language>
  <cp:lastModifiedBy/>
  <dcterms:modified xsi:type="dcterms:W3CDTF">2024-09-26T14:51:30Z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