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f1c75638fc70f8/Dokumenty/"/>
    </mc:Choice>
  </mc:AlternateContent>
  <xr:revisionPtr revIDLastSave="327" documentId="8_{6F6C2E25-4067-4C49-9198-765740475637}" xr6:coauthVersionLast="47" xr6:coauthVersionMax="47" xr10:uidLastSave="{5B306702-E95B-4074-8097-8AC2BC089F3F}"/>
  <bookViews>
    <workbookView xWindow="-108" yWindow="492" windowWidth="23256" windowHeight="12576" activeTab="1" xr2:uid="{6FE5A200-16DC-4D09-AFC6-65300187EA8A}"/>
  </bookViews>
  <sheets>
    <sheet name="drogówka " sheetId="1" r:id="rId1"/>
    <sheet name="Arkusz2" sheetId="5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5" l="1"/>
  <c r="L15" i="5"/>
  <c r="L16" i="5"/>
  <c r="L17" i="5"/>
  <c r="L18" i="5"/>
  <c r="L19" i="5"/>
  <c r="L14" i="5"/>
  <c r="O16" i="5"/>
  <c r="O17" i="5"/>
  <c r="O20" i="5"/>
  <c r="N15" i="5"/>
  <c r="O15" i="5" s="1"/>
  <c r="N16" i="5"/>
  <c r="N17" i="5"/>
  <c r="N18" i="5"/>
  <c r="O18" i="5" s="1"/>
  <c r="N19" i="5"/>
  <c r="O19" i="5" s="1"/>
  <c r="N20" i="5"/>
  <c r="N14" i="5"/>
  <c r="O14" i="5" s="1"/>
  <c r="O21" i="5" l="1"/>
  <c r="M23" i="5" s="1"/>
</calcChain>
</file>

<file path=xl/sharedStrings.xml><?xml version="1.0" encoding="utf-8"?>
<sst xmlns="http://schemas.openxmlformats.org/spreadsheetml/2006/main" count="272" uniqueCount="121">
  <si>
    <t>Rodzaj informacji: XII 2018 = 100</t>
  </si>
  <si>
    <t>Wskaźniki</t>
  </si>
  <si>
    <t>WSKAŹNIKI CEN PRODUKCJI SPRZEDANEJ WYROBÓW PRZEMYSŁOWYCH</t>
  </si>
  <si>
    <t xml:space="preserve">DYNAMIKA PRZECIĘTNEGO MIESIĘCZNEGO WYNAGRODZENIA BRUTTO W SEKTORZE PRZEDSIĘBIORSTW </t>
  </si>
  <si>
    <t>WSKAŹNIK CEN TOWARÓW I USŁUG KONSUMPCYJNYCH (CPI)</t>
  </si>
  <si>
    <t>08.1</t>
  </si>
  <si>
    <t>08.9</t>
  </si>
  <si>
    <t>19.2</t>
  </si>
  <si>
    <t>23.5</t>
  </si>
  <si>
    <t>24.1</t>
  </si>
  <si>
    <t>F.42</t>
  </si>
  <si>
    <t>C.00</t>
  </si>
  <si>
    <t>KAMIEŃ, PIASEK I GLINA</t>
  </si>
  <si>
    <t>PRODUKTY GÓRNICTWA I WYDOBYWANIA, GDZIE INDZIEJ NIESKLASYFIKOWANE</t>
  </si>
  <si>
    <t>BRYKIETY, BRYKIETKI I PODOBNE PALIWA STAŁE WYTWARZANE Z WĘGLA I TORFU ORAZ PRODUKTY RAFINACJI ROPY NAFTOWEJ</t>
  </si>
  <si>
    <t>CEMENT, WAPNO I GIPS</t>
  </si>
  <si>
    <t>ŻELIWO, STAL I ŻELAZOSTOPY</t>
  </si>
  <si>
    <t xml:space="preserve">ROBOTY ZWIĄZANE Z BUDOWĄ OBIEKTÓW INŻYNIERII LĄDOWEJ I WODNEJ </t>
  </si>
  <si>
    <t>OGÓŁEM</t>
  </si>
  <si>
    <t xml:space="preserve">nr wskażnika </t>
  </si>
  <si>
    <t>Nazwa wskażnika</t>
  </si>
  <si>
    <t>2019 I</t>
  </si>
  <si>
    <t>2019 II</t>
  </si>
  <si>
    <t>2019 III</t>
  </si>
  <si>
    <t>2019 IV</t>
  </si>
  <si>
    <t>2019 V</t>
  </si>
  <si>
    <t>2019 VI</t>
  </si>
  <si>
    <t>2019 VII</t>
  </si>
  <si>
    <t>2019 VIII</t>
  </si>
  <si>
    <t>2019 IX</t>
  </si>
  <si>
    <t>2019 X</t>
  </si>
  <si>
    <t>2019 XI</t>
  </si>
  <si>
    <t>2019 XII</t>
  </si>
  <si>
    <t>2020 I</t>
  </si>
  <si>
    <t>2020 II</t>
  </si>
  <si>
    <t>2020 III</t>
  </si>
  <si>
    <t>2020 IV</t>
  </si>
  <si>
    <t>2020 V</t>
  </si>
  <si>
    <t>2020 VI</t>
  </si>
  <si>
    <t>2020 VII</t>
  </si>
  <si>
    <t>2020 VIII</t>
  </si>
  <si>
    <t>2020 IX</t>
  </si>
  <si>
    <t>2020 X</t>
  </si>
  <si>
    <t>2020 XI</t>
  </si>
  <si>
    <t>2020 XII</t>
  </si>
  <si>
    <t>2021 I</t>
  </si>
  <si>
    <t>2021 II</t>
  </si>
  <si>
    <t>2021 III</t>
  </si>
  <si>
    <t>2021 IV</t>
  </si>
  <si>
    <t>2021 V</t>
  </si>
  <si>
    <t>2021 VI</t>
  </si>
  <si>
    <t>2021 VII</t>
  </si>
  <si>
    <t>2021 VIII</t>
  </si>
  <si>
    <t>2021 IX</t>
  </si>
  <si>
    <t>2021 X</t>
  </si>
  <si>
    <t>2021 XI</t>
  </si>
  <si>
    <t>2021 XII</t>
  </si>
  <si>
    <t>Tablica</t>
  </si>
  <si>
    <t>2022 I</t>
  </si>
  <si>
    <t>2022 II</t>
  </si>
  <si>
    <t>2022 III</t>
  </si>
  <si>
    <t>2022 VI</t>
  </si>
  <si>
    <t>2022 IV</t>
  </si>
  <si>
    <t>2022 V</t>
  </si>
  <si>
    <t>2022 VII</t>
  </si>
  <si>
    <t>2022 VIIII</t>
  </si>
  <si>
    <t>2022 IX</t>
  </si>
  <si>
    <t>2022 X</t>
  </si>
  <si>
    <t>2022 XI</t>
  </si>
  <si>
    <t>2022 XII</t>
  </si>
  <si>
    <t>okres poprzedni = 100</t>
  </si>
  <si>
    <t>24.4</t>
  </si>
  <si>
    <t xml:space="preserve"> analogiczny okres poprzedniego roku = 100</t>
  </si>
  <si>
    <t>METALE SZLACHETNE I POZOSTAŁE METALE NIEŻELAZNE</t>
  </si>
  <si>
    <t xml:space="preserve">Waga wskażnika </t>
  </si>
  <si>
    <t>CPI</t>
  </si>
  <si>
    <t>R</t>
  </si>
  <si>
    <t xml:space="preserve">paliwo </t>
  </si>
  <si>
    <t>cement</t>
  </si>
  <si>
    <t>stal</t>
  </si>
  <si>
    <t xml:space="preserve">kruszywo </t>
  </si>
  <si>
    <t>miedź</t>
  </si>
  <si>
    <t>wskażnik</t>
  </si>
  <si>
    <t>indeks/symbok</t>
  </si>
  <si>
    <t>liczenia jest bajecznie proste 
1. wybranie tablicy ze wskażnikami 
2. wybranie z listy wskażnika (bok z ptaszkami) 
3. przypisanie wagi dla wskażnika (suma musi być równa 50 można ją żąglować)
4. wybranie miesiące [n] - okres dla jakiego wsytawiana jest faktura 
5. wybranie miesiąca odniesienia (tu jest dowolność) 
http://swaid.stat.gov.pl/Ceny_dashboards/Raporty_predefiniowane/RAP_DBD_CEN_45_2.aspx</t>
  </si>
  <si>
    <t>dodatkowe założenia 
dodawanie tablic z kolejnymi wskaźnikami
dodawanie dowolnego wskaźnika (miedz jest dla koleii w drogówne jej nie ma w energetyce też jest różnie)</t>
  </si>
  <si>
    <t>a</t>
  </si>
  <si>
    <t>Wskaźniki do waloryzacji kontraktów infrastrukturalnych z siecią trakcyjną</t>
  </si>
  <si>
    <t>Symbol wskaźnika z klauzuli waloryzacyjnej</t>
  </si>
  <si>
    <t>Wyszczególnienie</t>
  </si>
  <si>
    <t>2021 II (n)</t>
  </si>
  <si>
    <t>2020 VII (0)</t>
  </si>
  <si>
    <t>2021 II (n/0)*100</t>
  </si>
  <si>
    <t>Symbol</t>
  </si>
  <si>
    <t>Nazwa</t>
  </si>
  <si>
    <t>XII 2018 =100</t>
  </si>
  <si>
    <t>2020 VII =100</t>
  </si>
  <si>
    <t>Stały współczynnik</t>
  </si>
  <si>
    <t>x</t>
  </si>
  <si>
    <t>Wskaźniki cen produkcji sprzedanej wyrobów przemysłowych</t>
  </si>
  <si>
    <t>K</t>
  </si>
  <si>
    <t>Kamień, piasek i glina</t>
  </si>
  <si>
    <t>P</t>
  </si>
  <si>
    <t>Brykiety, brykietki i podobne paliwa stałe wytwarzane z węgla i torfu oraz produkty rafinacji ropy naftowej</t>
  </si>
  <si>
    <t>C</t>
  </si>
  <si>
    <t>Cement, wapno i gips</t>
  </si>
  <si>
    <t>S</t>
  </si>
  <si>
    <t>Żeliwo, stal i żelazostopy</t>
  </si>
  <si>
    <t>M</t>
  </si>
  <si>
    <t>Metale szlachetne i pozostałe metale nieżelazne</t>
  </si>
  <si>
    <r>
      <t xml:space="preserve">Miesiąc od: </t>
    </r>
    <r>
      <rPr>
        <b/>
        <sz val="8"/>
        <color rgb="FF000000"/>
        <rFont val="Verdana"/>
        <family val="2"/>
        <charset val="238"/>
      </rPr>
      <t>2020 VII</t>
    </r>
  </si>
  <si>
    <r>
      <t xml:space="preserve">Miesiąc do: </t>
    </r>
    <r>
      <rPr>
        <b/>
        <sz val="8"/>
        <color rgb="FF000000"/>
        <rFont val="Verdana"/>
        <family val="2"/>
        <charset val="238"/>
      </rPr>
      <t>2021 II</t>
    </r>
  </si>
  <si>
    <r>
      <t xml:space="preserve">Kwota podlegająca waloryzacji (PLN): </t>
    </r>
    <r>
      <rPr>
        <b/>
        <sz val="8"/>
        <color rgb="FF000000"/>
        <rFont val="Verdana"/>
        <family val="2"/>
        <charset val="238"/>
      </rPr>
      <t>100 000,00</t>
    </r>
  </si>
  <si>
    <t>Wartość mnożnika korygującego:</t>
  </si>
  <si>
    <t>Kwota po waloryzacji (PLN):</t>
  </si>
  <si>
    <t>102 947,40</t>
  </si>
  <si>
    <t>Wskaźnik cen towarów i usług konsumpcyjnych (CPI)</t>
  </si>
  <si>
    <t>Ogółem</t>
  </si>
  <si>
    <t>Dynamika przeciętnego miesięcznego wynagrodzenia</t>
  </si>
  <si>
    <t>Roboty związane z budową inżynierii lądowej i wodnej</t>
  </si>
  <si>
    <t xml:space="preserve">kwota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</si>
</sst>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10415]0.0;\(0.0\)"/>
    <numFmt numFmtId="165" formatCode="0.000000"/>
    <numFmt numFmtId="166" formatCode="_-* #,##0.00\ _z_ł_-;\-* #,##0.00\ _z_ł_-;_-* &quot;-&quot;??\ _z_ł_-;_-@_-"/>
    <numFmt numFmtId="173" formatCode="_-* #,##0.00000_-;\-* #,##0.00000_-;_-* &quot;-&quot;??_-;_-@_-"/>
    <numFmt numFmtId="176" formatCode="_-* #,##0.0000\ _z_ł_-;\-* #,##0.0000\ _z_ł_-;_-* &quot;-&quot;??\ _z_ł_-;_-@_-"/>
  </numFmts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8"/>
      <color rgb="FFFFFFFF"/>
      <name val="Verdana"/>
      <family val="2"/>
      <charset val="238"/>
    </font>
    <font>
      <b/>
      <sz val="8"/>
      <color rgb="FF000000"/>
      <name val="Verdana"/>
      <family val="2"/>
      <charset val="238"/>
    </font>
    <font>
      <sz val="11"/>
      <name val="Calibri"/>
      <family val="2"/>
      <charset val="238"/>
    </font>
    <font>
      <sz val="8"/>
      <color rgb="FF000000"/>
      <name val="Verdana"/>
      <family val="2"/>
      <charset val="238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8"/>
      <name val="Verdana"/>
      <family val="2"/>
      <charset val="238"/>
    </font>
    <font>
      <sz val="11"/>
      <color theme="1"/>
      <name val="Calibri"/>
      <family val="2"/>
      <charset val="238"/>
      <scheme val="minor"/>
    </font>
    <font>
      <sz val="6"/>
      <color rgb="FF444444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8"/>
      <color rgb="FFFF0000"/>
      <name val="Verdana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3" tint="0.39997558519241921"/>
        <bgColor rgb="FF39536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95362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/>
      <top style="medium">
        <color rgb="FFD3D3D3"/>
      </top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ill="1"/>
    <xf numFmtId="0" fontId="3" fillId="0" borderId="3" xfId="1" applyFont="1" applyFill="1" applyBorder="1" applyAlignment="1">
      <alignment horizontal="center" vertical="center" wrapText="1" readingOrder="1"/>
    </xf>
    <xf numFmtId="0" fontId="4" fillId="2" borderId="3" xfId="1" applyFont="1" applyFill="1" applyBorder="1" applyAlignment="1">
      <alignment horizontal="left" vertical="center" textRotation="90" wrapText="1" readingOrder="1"/>
    </xf>
    <xf numFmtId="0" fontId="4" fillId="2" borderId="3" xfId="1" applyFont="1" applyFill="1" applyBorder="1" applyAlignment="1">
      <alignment horizontal="center" vertical="top" textRotation="90" wrapText="1" readingOrder="1"/>
    </xf>
    <xf numFmtId="0" fontId="4" fillId="3" borderId="3" xfId="1" applyFont="1" applyFill="1" applyBorder="1" applyAlignment="1">
      <alignment vertical="top" wrapText="1" readingOrder="1"/>
    </xf>
    <xf numFmtId="0" fontId="4" fillId="3" borderId="3" xfId="1" applyFont="1" applyFill="1" applyBorder="1" applyAlignment="1">
      <alignment horizontal="center" vertical="top" wrapText="1" readingOrder="1"/>
    </xf>
    <xf numFmtId="164" fontId="6" fillId="2" borderId="1" xfId="1" applyNumberFormat="1" applyFont="1" applyFill="1" applyBorder="1" applyAlignment="1">
      <alignment horizontal="right" vertical="top" wrapText="1" readingOrder="1"/>
    </xf>
    <xf numFmtId="0" fontId="6" fillId="2" borderId="1" xfId="1" applyFont="1" applyFill="1" applyBorder="1" applyAlignment="1">
      <alignment horizontal="right" vertical="top" wrapText="1" readingOrder="1"/>
    </xf>
    <xf numFmtId="0" fontId="3" fillId="4" borderId="1" xfId="1" applyFont="1" applyFill="1" applyBorder="1" applyAlignment="1">
      <alignment horizontal="center" vertical="center" wrapText="1" readingOrder="1"/>
    </xf>
    <xf numFmtId="0" fontId="3" fillId="4" borderId="2" xfId="1" applyFont="1" applyFill="1" applyBorder="1" applyAlignment="1">
      <alignment horizontal="center" vertical="center" wrapText="1" readingOrder="1"/>
    </xf>
    <xf numFmtId="0" fontId="0" fillId="5" borderId="0" xfId="0" applyFill="1"/>
    <xf numFmtId="0" fontId="5" fillId="2" borderId="3" xfId="1" applyFont="1" applyFill="1" applyBorder="1" applyAlignment="1">
      <alignment horizontal="center" vertical="center" textRotation="90" wrapText="1"/>
    </xf>
    <xf numFmtId="0" fontId="1" fillId="6" borderId="0" xfId="0" applyFont="1" applyFill="1" applyAlignment="1"/>
    <xf numFmtId="0" fontId="0" fillId="6" borderId="0" xfId="0" applyFill="1"/>
    <xf numFmtId="0" fontId="1" fillId="6" borderId="0" xfId="0" applyFont="1" applyFill="1"/>
    <xf numFmtId="0" fontId="4" fillId="2" borderId="6" xfId="1" applyFont="1" applyFill="1" applyBorder="1" applyAlignment="1">
      <alignment horizontal="left" vertical="center" textRotation="90" wrapText="1" readingOrder="1"/>
    </xf>
    <xf numFmtId="0" fontId="4" fillId="2" borderId="6" xfId="1" applyFont="1" applyFill="1" applyBorder="1" applyAlignment="1">
      <alignment horizontal="center" vertical="top" textRotation="90" wrapText="1" readingOrder="1"/>
    </xf>
    <xf numFmtId="0" fontId="3" fillId="0" borderId="6" xfId="1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/>
    <xf numFmtId="0" fontId="5" fillId="2" borderId="6" xfId="1" applyFont="1" applyFill="1" applyBorder="1" applyAlignment="1">
      <alignment horizontal="center" vertical="center" textRotation="90" wrapText="1"/>
    </xf>
    <xf numFmtId="164" fontId="6" fillId="2" borderId="1" xfId="1" applyNumberFormat="1" applyFont="1" applyFill="1" applyBorder="1" applyAlignment="1">
      <alignment horizontal="right" vertical="top" wrapText="1" readingOrder="1"/>
    </xf>
    <xf numFmtId="164" fontId="6" fillId="2" borderId="1" xfId="1" applyNumberFormat="1" applyFont="1" applyFill="1" applyBorder="1" applyAlignment="1">
      <alignment vertical="top" wrapText="1" readingOrder="1"/>
    </xf>
    <xf numFmtId="164" fontId="9" fillId="0" borderId="1" xfId="1" applyNumberFormat="1" applyFont="1" applyFill="1" applyBorder="1" applyAlignment="1">
      <alignment horizontal="right" vertical="top" wrapText="1" readingOrder="1"/>
    </xf>
    <xf numFmtId="2" fontId="0" fillId="5" borderId="0" xfId="0" applyNumberFormat="1" applyFill="1"/>
    <xf numFmtId="2" fontId="0" fillId="0" borderId="0" xfId="0" applyNumberFormat="1"/>
    <xf numFmtId="165" fontId="0" fillId="0" borderId="0" xfId="0" applyNumberFormat="1"/>
    <xf numFmtId="164" fontId="6" fillId="0" borderId="1" xfId="1" applyNumberFormat="1" applyFont="1" applyFill="1" applyBorder="1" applyAlignment="1">
      <alignment horizontal="right" vertical="top" wrapText="1" readingOrder="1"/>
    </xf>
    <xf numFmtId="0" fontId="6" fillId="2" borderId="5" xfId="1" applyFont="1" applyFill="1" applyBorder="1" applyAlignment="1">
      <alignment horizontal="center" vertical="center" textRotation="90" wrapText="1" readingOrder="1"/>
    </xf>
    <xf numFmtId="0" fontId="6" fillId="2" borderId="6" xfId="1" applyFont="1" applyFill="1" applyBorder="1" applyAlignment="1">
      <alignment horizontal="center" vertical="center" textRotation="90" wrapText="1" readingOrder="1"/>
    </xf>
    <xf numFmtId="0" fontId="6" fillId="2" borderId="3" xfId="1" applyFont="1" applyFill="1" applyBorder="1" applyAlignment="1">
      <alignment horizontal="center" vertical="center" textRotation="90" wrapText="1" readingOrder="1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 vertical="top" wrapText="1" readingOrder="1"/>
    </xf>
    <xf numFmtId="0" fontId="4" fillId="2" borderId="6" xfId="1" applyFont="1" applyFill="1" applyBorder="1" applyAlignment="1">
      <alignment horizontal="center" vertical="center" textRotation="90" wrapText="1" readingOrder="1"/>
    </xf>
    <xf numFmtId="0" fontId="5" fillId="2" borderId="6" xfId="1" applyFont="1" applyFill="1" applyBorder="1" applyAlignment="1">
      <alignment horizontal="center" vertical="center" textRotation="90" wrapText="1"/>
    </xf>
    <xf numFmtId="0" fontId="1" fillId="6" borderId="4" xfId="0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 vertical="center" textRotation="90" wrapText="1" readingOrder="1"/>
    </xf>
    <xf numFmtId="0" fontId="5" fillId="2" borderId="3" xfId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43" fontId="0" fillId="0" borderId="0" xfId="3" applyFont="1"/>
    <xf numFmtId="0" fontId="0" fillId="7" borderId="0" xfId="0" applyFill="1"/>
    <xf numFmtId="0" fontId="3" fillId="8" borderId="10" xfId="0" applyFont="1" applyFill="1" applyBorder="1" applyAlignment="1">
      <alignment horizontal="center" vertical="center" wrapText="1" readingOrder="1"/>
    </xf>
    <xf numFmtId="0" fontId="11" fillId="7" borderId="0" xfId="0" applyFont="1" applyFill="1" applyAlignment="1">
      <alignment vertical="center" wrapText="1"/>
    </xf>
    <xf numFmtId="0" fontId="6" fillId="7" borderId="10" xfId="0" applyFont="1" applyFill="1" applyBorder="1" applyAlignment="1">
      <alignment horizontal="left" vertical="top" wrapText="1" readingOrder="1"/>
    </xf>
    <xf numFmtId="0" fontId="6" fillId="7" borderId="10" xfId="0" applyFont="1" applyFill="1" applyBorder="1" applyAlignment="1">
      <alignment horizontal="center" vertical="center" wrapText="1" readingOrder="1"/>
    </xf>
    <xf numFmtId="16" fontId="6" fillId="7" borderId="10" xfId="0" applyNumberFormat="1" applyFont="1" applyFill="1" applyBorder="1" applyAlignment="1">
      <alignment horizontal="center" vertical="center" wrapText="1" readingOrder="1"/>
    </xf>
    <xf numFmtId="0" fontId="6" fillId="7" borderId="10" xfId="0" applyFont="1" applyFill="1" applyBorder="1" applyAlignment="1">
      <alignment horizontal="left" vertical="center" wrapText="1" readingOrder="1"/>
    </xf>
    <xf numFmtId="0" fontId="3" fillId="8" borderId="11" xfId="0" applyFont="1" applyFill="1" applyBorder="1" applyAlignment="1">
      <alignment horizontal="center" vertical="center" wrapText="1" readingOrder="1"/>
    </xf>
    <xf numFmtId="0" fontId="3" fillId="8" borderId="12" xfId="0" applyFont="1" applyFill="1" applyBorder="1" applyAlignment="1">
      <alignment horizontal="center" vertical="center" wrapText="1" readingOrder="1"/>
    </xf>
    <xf numFmtId="0" fontId="3" fillId="8" borderId="13" xfId="0" applyFont="1" applyFill="1" applyBorder="1" applyAlignment="1">
      <alignment horizontal="center" vertical="center" wrapText="1" readingOrder="1"/>
    </xf>
    <xf numFmtId="0" fontId="3" fillId="8" borderId="14" xfId="0" applyFont="1" applyFill="1" applyBorder="1" applyAlignment="1">
      <alignment horizontal="center" vertical="center" wrapText="1" readingOrder="1"/>
    </xf>
    <xf numFmtId="0" fontId="6" fillId="7" borderId="11" xfId="0" applyFont="1" applyFill="1" applyBorder="1" applyAlignment="1">
      <alignment horizontal="left" vertical="center" wrapText="1" readingOrder="1"/>
    </xf>
    <xf numFmtId="0" fontId="6" fillId="7" borderId="15" xfId="0" applyFont="1" applyFill="1" applyBorder="1" applyAlignment="1">
      <alignment horizontal="left" vertical="center" wrapText="1" readingOrder="1"/>
    </xf>
    <xf numFmtId="0" fontId="6" fillId="7" borderId="12" xfId="0" applyFont="1" applyFill="1" applyBorder="1" applyAlignment="1">
      <alignment horizontal="left" vertical="center" wrapText="1" readingOrder="1"/>
    </xf>
    <xf numFmtId="0" fontId="6" fillId="7" borderId="0" xfId="0" applyFont="1" applyFill="1" applyBorder="1" applyAlignment="1">
      <alignment horizontal="center" vertical="center" wrapText="1" readingOrder="1"/>
    </xf>
    <xf numFmtId="43" fontId="6" fillId="7" borderId="0" xfId="3" applyFont="1" applyFill="1" applyBorder="1" applyAlignment="1">
      <alignment horizontal="center" vertical="center" wrapText="1" readingOrder="1"/>
    </xf>
    <xf numFmtId="0" fontId="4" fillId="7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6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173" fontId="0" fillId="0" borderId="0" xfId="3" applyNumberFormat="1" applyFont="1"/>
    <xf numFmtId="166" fontId="0" fillId="0" borderId="0" xfId="0" applyNumberFormat="1"/>
    <xf numFmtId="176" fontId="0" fillId="0" borderId="0" xfId="0" applyNumberFormat="1"/>
    <xf numFmtId="164" fontId="6" fillId="9" borderId="1" xfId="1" applyNumberFormat="1" applyFont="1" applyFill="1" applyBorder="1" applyAlignment="1">
      <alignment horizontal="right" vertical="top" wrapText="1" readingOrder="1"/>
    </xf>
    <xf numFmtId="0" fontId="6" fillId="10" borderId="10" xfId="0" applyFont="1" applyFill="1" applyBorder="1" applyAlignment="1">
      <alignment horizontal="center" vertical="center" wrapText="1" readingOrder="1"/>
    </xf>
    <xf numFmtId="0" fontId="6" fillId="11" borderId="10" xfId="0" applyFont="1" applyFill="1" applyBorder="1" applyAlignment="1">
      <alignment horizontal="center" vertical="center" wrapText="1" readingOrder="1"/>
    </xf>
    <xf numFmtId="164" fontId="6" fillId="11" borderId="1" xfId="1" applyNumberFormat="1" applyFont="1" applyFill="1" applyBorder="1" applyAlignment="1">
      <alignment horizontal="right" vertical="top" wrapText="1" readingOrder="1"/>
    </xf>
    <xf numFmtId="0" fontId="3" fillId="8" borderId="0" xfId="0" applyFont="1" applyFill="1" applyBorder="1" applyAlignment="1">
      <alignment horizontal="center" vertical="center" wrapText="1" readingOrder="1"/>
    </xf>
  </cellXfs>
  <cellStyles count="4">
    <cellStyle name="Dziesiętny" xfId="3" builtinId="3"/>
    <cellStyle name="Normal" xfId="1" xr:uid="{21143F87-C031-4735-9908-FFABCB81CE01}"/>
    <cellStyle name="Normalny" xfId="0" builtinId="0"/>
    <cellStyle name="Normalny 2" xfId="2" xr:uid="{908D5E4D-BD62-40A9-A460-7354A5A46A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472440</xdr:colOff>
      <xdr:row>2</xdr:row>
      <xdr:rowOff>175260</xdr:rowOff>
    </xdr:from>
    <xdr:to>
      <xdr:col>12</xdr:col>
      <xdr:colOff>576283</xdr:colOff>
      <xdr:row>7</xdr:row>
      <xdr:rowOff>175146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3691B3C-B1DF-44ED-A306-E4C56D9F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" y="541020"/>
          <a:ext cx="7457143" cy="914286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0</xdr:row>
      <xdr:rowOff>0</xdr:rowOff>
    </xdr:from>
    <xdr:to>
      <xdr:col>22</xdr:col>
      <xdr:colOff>528408</xdr:colOff>
      <xdr:row>15</xdr:row>
      <xdr:rowOff>71326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FE226C06-E33C-4D63-9EC9-0E78A3A2E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0"/>
          <a:ext cx="5732868" cy="2814526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40</xdr:row>
      <xdr:rowOff>91440</xdr:rowOff>
    </xdr:from>
    <xdr:to>
      <xdr:col>14</xdr:col>
      <xdr:colOff>286561</xdr:colOff>
      <xdr:row>71</xdr:row>
      <xdr:rowOff>98350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AB8D347F-B577-4A2F-A14E-974F1D78D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" y="7406640"/>
          <a:ext cx="8752381" cy="5676190"/>
        </a:xfrm>
        <a:prstGeom prst="rect">
          <a:avLst/>
        </a:prstGeom>
      </xdr:spPr>
    </xdr:pic>
    <xdr:clientData/>
  </xdr:twoCellAnchor>
  <xdr:twoCellAnchor editAs="oneCell">
    <xdr:from>
      <xdr:col>14</xdr:col>
      <xdr:colOff>480060</xdr:colOff>
      <xdr:row>41</xdr:row>
      <xdr:rowOff>7620</xdr:rowOff>
    </xdr:from>
    <xdr:to>
      <xdr:col>19</xdr:col>
      <xdr:colOff>536822</xdr:colOff>
      <xdr:row>73</xdr:row>
      <xdr:rowOff>126889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2BDCFD71-81B8-41F4-B704-BA01ABCB2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2560" y="7505700"/>
          <a:ext cx="3104762" cy="5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2A4E-7C03-430D-A0EE-15A06E60C8E0}">
  <dimension ref="A1:AC56"/>
  <sheetViews>
    <sheetView zoomScaleNormal="100" workbookViewId="0">
      <pane ySplit="5" topLeftCell="A16" activePane="bottomLeft" state="frozen"/>
      <selection activeCell="A5" sqref="A5"/>
      <selection pane="bottomLeft" activeCell="B24" sqref="B24"/>
    </sheetView>
  </sheetViews>
  <sheetFormatPr defaultRowHeight="14.4" x14ac:dyDescent="0.3"/>
  <cols>
    <col min="1" max="1" width="13.5546875" customWidth="1"/>
    <col min="2" max="2" width="7.77734375" customWidth="1"/>
    <col min="3" max="3" width="8.77734375" customWidth="1"/>
    <col min="4" max="4" width="7.21875" customWidth="1"/>
    <col min="5" max="5" width="7.5546875" customWidth="1"/>
    <col min="6" max="7" width="8" customWidth="1"/>
    <col min="8" max="8" width="6.6640625" customWidth="1"/>
    <col min="9" max="9" width="7.21875" customWidth="1"/>
    <col min="10" max="10" width="8.5546875" customWidth="1"/>
    <col min="11" max="11" width="13.33203125" customWidth="1"/>
    <col min="20" max="20" width="5.88671875" customWidth="1"/>
    <col min="21" max="21" width="11.44140625" customWidth="1"/>
  </cols>
  <sheetData>
    <row r="1" spans="1:29" ht="15" thickBot="1" x14ac:dyDescent="0.35">
      <c r="A1" s="38" t="s">
        <v>57</v>
      </c>
      <c r="B1" s="38"/>
      <c r="C1" s="38"/>
      <c r="D1" s="13" t="s">
        <v>0</v>
      </c>
      <c r="E1" s="13"/>
      <c r="F1" s="13"/>
      <c r="G1" s="13"/>
      <c r="H1" s="13"/>
      <c r="I1" s="13"/>
      <c r="J1" s="14"/>
      <c r="K1" s="19" t="s">
        <v>57</v>
      </c>
      <c r="L1" s="33" t="s">
        <v>72</v>
      </c>
      <c r="M1" s="33"/>
      <c r="N1" s="33"/>
      <c r="O1" s="33"/>
      <c r="P1" s="33"/>
      <c r="Q1" s="33"/>
      <c r="R1" s="33"/>
      <c r="S1" s="34"/>
      <c r="T1" s="15"/>
      <c r="U1" s="15"/>
      <c r="V1" s="31" t="s">
        <v>57</v>
      </c>
      <c r="W1" s="32"/>
      <c r="X1" s="33" t="s">
        <v>70</v>
      </c>
      <c r="Y1" s="33"/>
      <c r="Z1" s="33"/>
      <c r="AA1" s="33"/>
      <c r="AB1" s="33"/>
      <c r="AC1" s="34"/>
    </row>
    <row r="2" spans="1:29" ht="118.8" customHeight="1" x14ac:dyDescent="0.3">
      <c r="A2" s="2" t="s">
        <v>1</v>
      </c>
      <c r="B2" s="39" t="s">
        <v>2</v>
      </c>
      <c r="C2" s="40"/>
      <c r="D2" s="40"/>
      <c r="E2" s="40"/>
      <c r="F2" s="40"/>
      <c r="G2" s="12"/>
      <c r="H2" s="3" t="s">
        <v>3</v>
      </c>
      <c r="I2" s="4" t="s">
        <v>4</v>
      </c>
      <c r="J2" s="11"/>
      <c r="K2" s="18" t="s">
        <v>1</v>
      </c>
      <c r="L2" s="36" t="s">
        <v>2</v>
      </c>
      <c r="M2" s="37"/>
      <c r="N2" s="37"/>
      <c r="O2" s="37"/>
      <c r="P2" s="37"/>
      <c r="Q2" s="20"/>
      <c r="R2" s="16" t="s">
        <v>3</v>
      </c>
      <c r="S2" s="17" t="s">
        <v>4</v>
      </c>
      <c r="T2" s="11"/>
      <c r="U2" s="1"/>
      <c r="V2" s="36" t="s">
        <v>2</v>
      </c>
      <c r="W2" s="37"/>
      <c r="X2" s="37"/>
      <c r="Y2" s="37"/>
      <c r="Z2" s="37"/>
      <c r="AA2" s="20"/>
      <c r="AB2" s="16" t="s">
        <v>3</v>
      </c>
      <c r="AC2" s="17" t="s">
        <v>4</v>
      </c>
    </row>
    <row r="3" spans="1:29" ht="13.8" customHeight="1" x14ac:dyDescent="0.3">
      <c r="A3" s="35" t="s">
        <v>20</v>
      </c>
      <c r="B3" s="30" t="s">
        <v>12</v>
      </c>
      <c r="C3" s="30" t="s">
        <v>13</v>
      </c>
      <c r="D3" s="30" t="s">
        <v>14</v>
      </c>
      <c r="E3" s="30" t="s">
        <v>15</v>
      </c>
      <c r="F3" s="30" t="s">
        <v>16</v>
      </c>
      <c r="G3" s="28" t="s">
        <v>73</v>
      </c>
      <c r="H3" s="30" t="s">
        <v>17</v>
      </c>
      <c r="I3" s="30" t="s">
        <v>18</v>
      </c>
      <c r="J3" s="11"/>
      <c r="K3" s="35" t="s">
        <v>20</v>
      </c>
      <c r="L3" s="30" t="s">
        <v>12</v>
      </c>
      <c r="M3" s="30" t="s">
        <v>13</v>
      </c>
      <c r="N3" s="30" t="s">
        <v>14</v>
      </c>
      <c r="O3" s="30" t="s">
        <v>15</v>
      </c>
      <c r="P3" s="30" t="s">
        <v>16</v>
      </c>
      <c r="Q3" s="28" t="s">
        <v>73</v>
      </c>
      <c r="R3" s="30" t="s">
        <v>17</v>
      </c>
      <c r="S3" s="30" t="s">
        <v>18</v>
      </c>
      <c r="T3" s="11"/>
      <c r="U3" s="35" t="s">
        <v>20</v>
      </c>
      <c r="V3" s="30" t="s">
        <v>12</v>
      </c>
      <c r="W3" s="30" t="s">
        <v>13</v>
      </c>
      <c r="X3" s="30" t="s">
        <v>14</v>
      </c>
      <c r="Y3" s="30" t="s">
        <v>15</v>
      </c>
      <c r="Z3" s="30" t="s">
        <v>16</v>
      </c>
      <c r="AA3" s="28" t="s">
        <v>73</v>
      </c>
      <c r="AB3" s="30" t="s">
        <v>17</v>
      </c>
      <c r="AC3" s="30" t="s">
        <v>18</v>
      </c>
    </row>
    <row r="4" spans="1:29" ht="14.4" customHeight="1" x14ac:dyDescent="0.3">
      <c r="A4" s="35"/>
      <c r="B4" s="30"/>
      <c r="C4" s="30"/>
      <c r="D4" s="30"/>
      <c r="E4" s="30"/>
      <c r="F4" s="30"/>
      <c r="G4" s="29"/>
      <c r="H4" s="30"/>
      <c r="I4" s="30"/>
      <c r="J4" s="11"/>
      <c r="K4" s="35"/>
      <c r="L4" s="30"/>
      <c r="M4" s="30"/>
      <c r="N4" s="30"/>
      <c r="O4" s="30"/>
      <c r="P4" s="30"/>
      <c r="Q4" s="29"/>
      <c r="R4" s="30"/>
      <c r="S4" s="30"/>
      <c r="T4" s="11"/>
      <c r="U4" s="35"/>
      <c r="V4" s="30"/>
      <c r="W4" s="30"/>
      <c r="X4" s="30"/>
      <c r="Y4" s="30"/>
      <c r="Z4" s="30"/>
      <c r="AA4" s="29"/>
      <c r="AB4" s="30"/>
      <c r="AC4" s="30"/>
    </row>
    <row r="5" spans="1:29" x14ac:dyDescent="0.3">
      <c r="A5" s="5" t="s">
        <v>19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71</v>
      </c>
      <c r="H5" s="6" t="s">
        <v>10</v>
      </c>
      <c r="I5" s="6" t="s">
        <v>11</v>
      </c>
      <c r="J5" s="11"/>
      <c r="K5" s="5" t="s">
        <v>19</v>
      </c>
      <c r="L5" s="6" t="s">
        <v>5</v>
      </c>
      <c r="M5" s="6" t="s">
        <v>6</v>
      </c>
      <c r="N5" s="6" t="s">
        <v>7</v>
      </c>
      <c r="O5" s="6" t="s">
        <v>8</v>
      </c>
      <c r="P5" s="6" t="s">
        <v>9</v>
      </c>
      <c r="Q5" s="6" t="s">
        <v>71</v>
      </c>
      <c r="R5" s="6" t="s">
        <v>10</v>
      </c>
      <c r="S5" s="6" t="s">
        <v>11</v>
      </c>
      <c r="T5" s="11"/>
      <c r="U5" s="5" t="s">
        <v>19</v>
      </c>
      <c r="V5" s="6" t="s">
        <v>5</v>
      </c>
      <c r="W5" s="6" t="s">
        <v>6</v>
      </c>
      <c r="X5" s="6" t="s">
        <v>7</v>
      </c>
      <c r="Y5" s="6" t="s">
        <v>8</v>
      </c>
      <c r="Z5" s="6" t="s">
        <v>9</v>
      </c>
      <c r="AA5" s="6" t="s">
        <v>71</v>
      </c>
      <c r="AB5" s="6" t="s">
        <v>10</v>
      </c>
      <c r="AC5" s="6" t="s">
        <v>11</v>
      </c>
    </row>
    <row r="6" spans="1:29" x14ac:dyDescent="0.3">
      <c r="A6" s="9" t="s">
        <v>21</v>
      </c>
      <c r="B6" s="7">
        <v>101.5</v>
      </c>
      <c r="C6" s="7">
        <v>100.7</v>
      </c>
      <c r="D6" s="7">
        <v>101.1</v>
      </c>
      <c r="E6" s="7">
        <v>102</v>
      </c>
      <c r="F6" s="7">
        <v>100.3</v>
      </c>
      <c r="G6" s="22">
        <v>98.6</v>
      </c>
      <c r="H6" s="7">
        <v>89.7</v>
      </c>
      <c r="I6" s="7">
        <v>99.8</v>
      </c>
      <c r="J6" s="11"/>
      <c r="K6" s="9" t="s">
        <v>21</v>
      </c>
      <c r="L6" s="7">
        <v>107.4</v>
      </c>
      <c r="M6" s="7">
        <v>109.1</v>
      </c>
      <c r="N6" s="7">
        <v>101.7</v>
      </c>
      <c r="O6" s="7">
        <v>108.5</v>
      </c>
      <c r="P6" s="7">
        <v>105.8</v>
      </c>
      <c r="Q6" s="22">
        <v>95.5</v>
      </c>
      <c r="R6" s="7">
        <v>109</v>
      </c>
      <c r="S6" s="7">
        <v>100.7</v>
      </c>
      <c r="T6" s="11"/>
      <c r="U6" s="9" t="s">
        <v>21</v>
      </c>
      <c r="V6" s="7">
        <v>101.5</v>
      </c>
      <c r="W6" s="7">
        <v>100.7</v>
      </c>
      <c r="X6" s="7">
        <v>101.1</v>
      </c>
      <c r="Y6" s="7">
        <v>102</v>
      </c>
      <c r="Z6" s="7">
        <v>100.3</v>
      </c>
      <c r="AA6" s="22">
        <v>98.6</v>
      </c>
      <c r="AB6" s="7">
        <v>89.7</v>
      </c>
      <c r="AC6" s="7">
        <v>99.8</v>
      </c>
    </row>
    <row r="7" spans="1:29" x14ac:dyDescent="0.3">
      <c r="A7" s="9" t="s">
        <v>22</v>
      </c>
      <c r="B7" s="7">
        <v>103.6</v>
      </c>
      <c r="C7" s="7">
        <v>100.3</v>
      </c>
      <c r="D7" s="7">
        <v>107</v>
      </c>
      <c r="E7" s="7">
        <v>102.8</v>
      </c>
      <c r="F7" s="7">
        <v>98.8</v>
      </c>
      <c r="G7" s="21">
        <v>103.9</v>
      </c>
      <c r="H7" s="7">
        <v>88.3</v>
      </c>
      <c r="I7" s="7">
        <v>100.2</v>
      </c>
      <c r="J7" s="11"/>
      <c r="K7" s="9" t="s">
        <v>22</v>
      </c>
      <c r="L7" s="7">
        <v>110.4</v>
      </c>
      <c r="M7" s="7">
        <v>109.5</v>
      </c>
      <c r="N7" s="7">
        <v>111.7</v>
      </c>
      <c r="O7" s="7">
        <v>109.2</v>
      </c>
      <c r="P7" s="7">
        <v>101.7</v>
      </c>
      <c r="Q7" s="21">
        <v>102.4</v>
      </c>
      <c r="R7" s="7">
        <v>105.8</v>
      </c>
      <c r="S7" s="7">
        <v>101.2</v>
      </c>
      <c r="T7" s="11"/>
      <c r="U7" s="9" t="s">
        <v>22</v>
      </c>
      <c r="V7" s="7">
        <v>102.1</v>
      </c>
      <c r="W7" s="7">
        <v>99.6</v>
      </c>
      <c r="X7" s="7">
        <v>105.8</v>
      </c>
      <c r="Y7" s="7">
        <v>100.8</v>
      </c>
      <c r="Z7" s="7">
        <v>98.5</v>
      </c>
      <c r="AA7" s="21">
        <v>105.4</v>
      </c>
      <c r="AB7" s="7">
        <v>98.4</v>
      </c>
      <c r="AC7" s="7">
        <v>100.4</v>
      </c>
    </row>
    <row r="8" spans="1:29" x14ac:dyDescent="0.3">
      <c r="A8" s="9" t="s">
        <v>23</v>
      </c>
      <c r="B8" s="7">
        <v>104</v>
      </c>
      <c r="C8" s="7">
        <v>99.7</v>
      </c>
      <c r="D8" s="7">
        <v>109.4</v>
      </c>
      <c r="E8" s="7">
        <v>104.5</v>
      </c>
      <c r="F8" s="7">
        <v>97.8</v>
      </c>
      <c r="G8" s="21">
        <v>103.9</v>
      </c>
      <c r="H8" s="7">
        <v>91.2</v>
      </c>
      <c r="I8" s="7">
        <v>100.5</v>
      </c>
      <c r="J8" s="11"/>
      <c r="K8" s="9" t="s">
        <v>23</v>
      </c>
      <c r="L8" s="7">
        <v>109.5</v>
      </c>
      <c r="M8" s="7">
        <v>109.3</v>
      </c>
      <c r="N8" s="7">
        <v>112</v>
      </c>
      <c r="O8" s="7">
        <v>108.3</v>
      </c>
      <c r="P8" s="7">
        <v>100</v>
      </c>
      <c r="Q8" s="21">
        <v>103.6</v>
      </c>
      <c r="R8" s="7">
        <v>99</v>
      </c>
      <c r="S8" s="7">
        <v>101.7</v>
      </c>
      <c r="T8" s="11"/>
      <c r="U8" s="9" t="s">
        <v>23</v>
      </c>
      <c r="V8" s="7">
        <v>100.4</v>
      </c>
      <c r="W8" s="7">
        <v>99.4</v>
      </c>
      <c r="X8" s="7">
        <v>102.2</v>
      </c>
      <c r="Y8" s="7">
        <v>101.7</v>
      </c>
      <c r="Z8" s="7">
        <v>99</v>
      </c>
      <c r="AA8" s="21">
        <v>100</v>
      </c>
      <c r="AB8" s="7">
        <v>103.3</v>
      </c>
      <c r="AC8" s="7">
        <v>100.3</v>
      </c>
    </row>
    <row r="9" spans="1:29" x14ac:dyDescent="0.3">
      <c r="A9" s="9" t="s">
        <v>24</v>
      </c>
      <c r="B9" s="7">
        <v>105.1</v>
      </c>
      <c r="C9" s="7">
        <v>99.3</v>
      </c>
      <c r="D9" s="7">
        <v>113.6</v>
      </c>
      <c r="E9" s="7">
        <v>106.6</v>
      </c>
      <c r="F9" s="7">
        <v>98</v>
      </c>
      <c r="G9" s="21">
        <v>103.8</v>
      </c>
      <c r="H9" s="7">
        <v>96</v>
      </c>
      <c r="I9" s="7">
        <v>101.6</v>
      </c>
      <c r="J9" s="11"/>
      <c r="K9" s="9" t="s">
        <v>24</v>
      </c>
      <c r="L9" s="7">
        <v>109.6</v>
      </c>
      <c r="M9" s="7">
        <v>108.6</v>
      </c>
      <c r="N9" s="7">
        <v>111.4</v>
      </c>
      <c r="O9" s="7">
        <v>109.4</v>
      </c>
      <c r="P9" s="7">
        <v>98.9</v>
      </c>
      <c r="Q9" s="21">
        <v>103.4</v>
      </c>
      <c r="R9" s="7">
        <v>99.8</v>
      </c>
      <c r="S9" s="7">
        <v>102.2</v>
      </c>
      <c r="T9" s="11"/>
      <c r="U9" s="9" t="s">
        <v>24</v>
      </c>
      <c r="V9" s="7">
        <v>101.1</v>
      </c>
      <c r="W9" s="7">
        <v>99.6</v>
      </c>
      <c r="X9" s="7">
        <v>103.8</v>
      </c>
      <c r="Y9" s="7">
        <v>102</v>
      </c>
      <c r="Z9" s="7">
        <v>100.2</v>
      </c>
      <c r="AA9" s="21">
        <v>99.9</v>
      </c>
      <c r="AB9" s="7">
        <v>105.3</v>
      </c>
      <c r="AC9" s="7">
        <v>101.1</v>
      </c>
    </row>
    <row r="10" spans="1:29" x14ac:dyDescent="0.3">
      <c r="A10" s="9" t="s">
        <v>25</v>
      </c>
      <c r="B10" s="7">
        <v>105.9</v>
      </c>
      <c r="C10" s="7">
        <v>100.5</v>
      </c>
      <c r="D10" s="7">
        <v>114.2</v>
      </c>
      <c r="E10" s="7">
        <v>107.3</v>
      </c>
      <c r="F10" s="7">
        <v>98.1</v>
      </c>
      <c r="G10" s="21">
        <v>99.6</v>
      </c>
      <c r="H10" s="7">
        <v>102.3</v>
      </c>
      <c r="I10" s="7">
        <v>101.9</v>
      </c>
      <c r="J10" s="11"/>
      <c r="K10" s="9" t="s">
        <v>25</v>
      </c>
      <c r="L10" s="7">
        <v>108.6</v>
      </c>
      <c r="M10" s="7">
        <v>111.3</v>
      </c>
      <c r="N10" s="7">
        <v>102.8</v>
      </c>
      <c r="O10" s="7">
        <v>109.8</v>
      </c>
      <c r="P10" s="7">
        <v>97.6</v>
      </c>
      <c r="Q10" s="21">
        <v>95.9</v>
      </c>
      <c r="R10" s="7">
        <v>110.6</v>
      </c>
      <c r="S10" s="7">
        <v>102.4</v>
      </c>
      <c r="T10" s="11"/>
      <c r="U10" s="9" t="s">
        <v>25</v>
      </c>
      <c r="V10" s="7">
        <v>100.8</v>
      </c>
      <c r="W10" s="7">
        <v>101.2</v>
      </c>
      <c r="X10" s="7">
        <v>100.5</v>
      </c>
      <c r="Y10" s="7">
        <v>100.7</v>
      </c>
      <c r="Z10" s="7">
        <v>100.1</v>
      </c>
      <c r="AA10" s="21">
        <v>96</v>
      </c>
      <c r="AB10" s="7">
        <v>106.5</v>
      </c>
      <c r="AC10" s="7">
        <v>100.2</v>
      </c>
    </row>
    <row r="11" spans="1:29" x14ac:dyDescent="0.3">
      <c r="A11" s="9" t="s">
        <v>26</v>
      </c>
      <c r="B11" s="23">
        <v>105.5</v>
      </c>
      <c r="C11" s="23">
        <v>99.8</v>
      </c>
      <c r="D11" s="23">
        <v>107.6</v>
      </c>
      <c r="E11" s="23">
        <v>107.4</v>
      </c>
      <c r="F11" s="23">
        <v>98</v>
      </c>
      <c r="G11" s="23">
        <v>97.8</v>
      </c>
      <c r="H11" s="23">
        <v>98.4</v>
      </c>
      <c r="I11" s="23">
        <v>102.2</v>
      </c>
      <c r="J11" s="11"/>
      <c r="K11" s="9" t="s">
        <v>26</v>
      </c>
      <c r="L11" s="7">
        <v>107.4</v>
      </c>
      <c r="M11" s="7">
        <v>108.9</v>
      </c>
      <c r="N11" s="7">
        <v>96.6</v>
      </c>
      <c r="O11" s="7">
        <v>109.1</v>
      </c>
      <c r="P11" s="7">
        <v>97.9</v>
      </c>
      <c r="Q11" s="21">
        <v>91.5</v>
      </c>
      <c r="R11" s="7">
        <v>104.3</v>
      </c>
      <c r="S11" s="7">
        <v>102.6</v>
      </c>
      <c r="T11" s="11"/>
      <c r="U11" s="9" t="s">
        <v>26</v>
      </c>
      <c r="V11" s="7">
        <v>99.6</v>
      </c>
      <c r="W11" s="7">
        <v>99.3</v>
      </c>
      <c r="X11" s="7">
        <v>94.2</v>
      </c>
      <c r="Y11" s="7">
        <v>100.1</v>
      </c>
      <c r="Z11" s="7">
        <v>99.9</v>
      </c>
      <c r="AA11" s="21">
        <v>98.2</v>
      </c>
      <c r="AB11" s="7">
        <v>96.2</v>
      </c>
      <c r="AC11" s="7">
        <v>100.3</v>
      </c>
    </row>
    <row r="12" spans="1:29" x14ac:dyDescent="0.3">
      <c r="A12" s="9" t="s">
        <v>27</v>
      </c>
      <c r="B12" s="23">
        <v>105.7</v>
      </c>
      <c r="C12" s="23">
        <v>101.3</v>
      </c>
      <c r="D12" s="23">
        <v>109.8</v>
      </c>
      <c r="E12" s="23">
        <v>107.5</v>
      </c>
      <c r="F12" s="23">
        <v>96.5</v>
      </c>
      <c r="G12" s="23">
        <v>98.8</v>
      </c>
      <c r="H12" s="23">
        <v>100.3</v>
      </c>
      <c r="I12" s="23">
        <v>102.2</v>
      </c>
      <c r="J12" s="11"/>
      <c r="K12" s="9" t="s">
        <v>27</v>
      </c>
      <c r="L12" s="7">
        <v>107</v>
      </c>
      <c r="M12" s="7">
        <v>106.7</v>
      </c>
      <c r="N12" s="7">
        <v>97.9</v>
      </c>
      <c r="O12" s="7">
        <v>108.7</v>
      </c>
      <c r="P12" s="7">
        <v>96.6</v>
      </c>
      <c r="Q12" s="21">
        <v>96.8</v>
      </c>
      <c r="R12" s="7">
        <v>105.5</v>
      </c>
      <c r="S12" s="7">
        <v>102.9</v>
      </c>
      <c r="T12" s="11"/>
      <c r="U12" s="9" t="s">
        <v>27</v>
      </c>
      <c r="V12" s="7">
        <v>100.2</v>
      </c>
      <c r="W12" s="7">
        <v>101.5</v>
      </c>
      <c r="X12" s="7">
        <v>102</v>
      </c>
      <c r="Y12" s="7">
        <v>100.1</v>
      </c>
      <c r="Z12" s="7">
        <v>98.5</v>
      </c>
      <c r="AA12" s="21">
        <v>101</v>
      </c>
      <c r="AB12" s="7">
        <v>101.9</v>
      </c>
      <c r="AC12" s="7">
        <v>100</v>
      </c>
    </row>
    <row r="13" spans="1:29" x14ac:dyDescent="0.3">
      <c r="A13" s="9" t="s">
        <v>28</v>
      </c>
      <c r="B13" s="7">
        <v>106.2</v>
      </c>
      <c r="C13" s="7">
        <v>102.1</v>
      </c>
      <c r="D13" s="7">
        <v>109.5</v>
      </c>
      <c r="E13" s="7">
        <v>107.7</v>
      </c>
      <c r="F13" s="7">
        <v>97.5</v>
      </c>
      <c r="G13" s="21">
        <v>100</v>
      </c>
      <c r="H13" s="7">
        <v>103.6</v>
      </c>
      <c r="I13" s="7">
        <v>102.2</v>
      </c>
      <c r="J13" s="11"/>
      <c r="K13" s="9" t="s">
        <v>28</v>
      </c>
      <c r="L13" s="7">
        <v>107.8</v>
      </c>
      <c r="M13" s="7">
        <v>106.8</v>
      </c>
      <c r="N13" s="7">
        <v>97.4</v>
      </c>
      <c r="O13" s="7">
        <v>108.5</v>
      </c>
      <c r="P13" s="7">
        <v>97.2</v>
      </c>
      <c r="Q13" s="21">
        <v>101.5</v>
      </c>
      <c r="R13" s="7">
        <v>102.3</v>
      </c>
      <c r="S13" s="7">
        <v>102.9</v>
      </c>
      <c r="T13" s="11"/>
      <c r="U13" s="9" t="s">
        <v>28</v>
      </c>
      <c r="V13" s="7">
        <v>100.5</v>
      </c>
      <c r="W13" s="7">
        <v>100.8</v>
      </c>
      <c r="X13" s="7">
        <v>99.7</v>
      </c>
      <c r="Y13" s="7">
        <v>100.2</v>
      </c>
      <c r="Z13" s="7">
        <v>101</v>
      </c>
      <c r="AA13" s="21">
        <v>101.2</v>
      </c>
      <c r="AB13" s="7">
        <v>103.3</v>
      </c>
      <c r="AC13" s="7">
        <v>100</v>
      </c>
    </row>
    <row r="14" spans="1:29" x14ac:dyDescent="0.3">
      <c r="A14" s="9" t="s">
        <v>29</v>
      </c>
      <c r="B14" s="7">
        <v>106.5</v>
      </c>
      <c r="C14" s="7">
        <v>102.3</v>
      </c>
      <c r="D14" s="7">
        <v>112.2</v>
      </c>
      <c r="E14" s="7">
        <v>107.8</v>
      </c>
      <c r="F14" s="7">
        <v>96.8</v>
      </c>
      <c r="G14" s="21">
        <v>102.6</v>
      </c>
      <c r="H14" s="7">
        <v>99.6</v>
      </c>
      <c r="I14" s="7">
        <v>102.2</v>
      </c>
      <c r="J14" s="11"/>
      <c r="K14" s="9" t="s">
        <v>29</v>
      </c>
      <c r="L14" s="7">
        <v>108.4</v>
      </c>
      <c r="M14" s="7">
        <v>107.9</v>
      </c>
      <c r="N14" s="7">
        <v>97.8</v>
      </c>
      <c r="O14" s="7">
        <v>108.8</v>
      </c>
      <c r="P14" s="7">
        <v>95.5</v>
      </c>
      <c r="Q14" s="21">
        <v>104.9</v>
      </c>
      <c r="R14" s="7">
        <v>102.5</v>
      </c>
      <c r="S14" s="7">
        <v>102.6</v>
      </c>
      <c r="T14" s="11"/>
      <c r="U14" s="9" t="s">
        <v>29</v>
      </c>
      <c r="V14" s="7">
        <v>100.3</v>
      </c>
      <c r="W14" s="7">
        <v>100.2</v>
      </c>
      <c r="X14" s="7">
        <v>102.5</v>
      </c>
      <c r="Y14" s="7">
        <v>100.1</v>
      </c>
      <c r="Z14" s="7">
        <v>99.3</v>
      </c>
      <c r="AA14" s="21">
        <v>102.6</v>
      </c>
      <c r="AB14" s="7">
        <v>96.2</v>
      </c>
      <c r="AC14" s="7">
        <v>100</v>
      </c>
    </row>
    <row r="15" spans="1:29" x14ac:dyDescent="0.3">
      <c r="A15" s="9" t="s">
        <v>30</v>
      </c>
      <c r="B15" s="7">
        <v>106.5</v>
      </c>
      <c r="C15" s="7">
        <v>102.4</v>
      </c>
      <c r="D15" s="7">
        <v>108.8</v>
      </c>
      <c r="E15" s="7">
        <v>108</v>
      </c>
      <c r="F15" s="7">
        <v>93.3</v>
      </c>
      <c r="G15" s="21">
        <v>101.6</v>
      </c>
      <c r="H15" s="7">
        <v>107.2</v>
      </c>
      <c r="I15" s="7">
        <v>102.4</v>
      </c>
      <c r="J15" s="11"/>
      <c r="K15" s="9" t="s">
        <v>30</v>
      </c>
      <c r="L15" s="7">
        <v>107.6</v>
      </c>
      <c r="M15" s="7">
        <v>106</v>
      </c>
      <c r="N15" s="7">
        <v>91.2</v>
      </c>
      <c r="O15" s="7">
        <v>109</v>
      </c>
      <c r="P15" s="7">
        <v>91.5</v>
      </c>
      <c r="Q15" s="21">
        <v>100.9</v>
      </c>
      <c r="R15" s="7">
        <v>105</v>
      </c>
      <c r="S15" s="7">
        <v>102.5</v>
      </c>
      <c r="T15" s="11"/>
      <c r="U15" s="9" t="s">
        <v>30</v>
      </c>
      <c r="V15" s="7">
        <v>100</v>
      </c>
      <c r="W15" s="7">
        <v>100.1</v>
      </c>
      <c r="X15" s="7">
        <v>97</v>
      </c>
      <c r="Y15" s="7">
        <v>100.2</v>
      </c>
      <c r="Z15" s="7">
        <v>96.4</v>
      </c>
      <c r="AA15" s="21">
        <v>99</v>
      </c>
      <c r="AB15" s="7">
        <v>107.6</v>
      </c>
      <c r="AC15" s="7">
        <v>100.2</v>
      </c>
    </row>
    <row r="16" spans="1:29" x14ac:dyDescent="0.3">
      <c r="A16" s="9" t="s">
        <v>31</v>
      </c>
      <c r="B16" s="7">
        <v>107.1</v>
      </c>
      <c r="C16" s="7">
        <v>102.9</v>
      </c>
      <c r="D16" s="7">
        <v>107.9</v>
      </c>
      <c r="E16" s="7">
        <v>108.3</v>
      </c>
      <c r="F16" s="7">
        <v>89.8</v>
      </c>
      <c r="G16" s="21">
        <v>101.2</v>
      </c>
      <c r="H16" s="7">
        <v>101.1</v>
      </c>
      <c r="I16" s="7">
        <v>102.5</v>
      </c>
      <c r="J16" s="11"/>
      <c r="K16" s="9" t="s">
        <v>31</v>
      </c>
      <c r="L16" s="7">
        <v>107.6</v>
      </c>
      <c r="M16" s="7">
        <v>103.5</v>
      </c>
      <c r="N16" s="7">
        <v>96.8</v>
      </c>
      <c r="O16" s="7">
        <v>109.4</v>
      </c>
      <c r="P16" s="7">
        <v>88.2</v>
      </c>
      <c r="Q16" s="21">
        <v>100.3</v>
      </c>
      <c r="R16" s="7">
        <v>103.6</v>
      </c>
      <c r="S16" s="7">
        <v>102.6</v>
      </c>
      <c r="T16" s="11"/>
      <c r="U16" s="9" t="s">
        <v>31</v>
      </c>
      <c r="V16" s="7">
        <v>100.6</v>
      </c>
      <c r="W16" s="7">
        <v>100.5</v>
      </c>
      <c r="X16" s="7">
        <v>99.2</v>
      </c>
      <c r="Y16" s="7">
        <v>100.3</v>
      </c>
      <c r="Z16" s="7">
        <v>96.3</v>
      </c>
      <c r="AA16" s="21">
        <v>99.6</v>
      </c>
      <c r="AB16" s="7">
        <v>94.3</v>
      </c>
      <c r="AC16" s="7">
        <v>100.1</v>
      </c>
    </row>
    <row r="17" spans="1:29" x14ac:dyDescent="0.3">
      <c r="A17" s="9" t="s">
        <v>32</v>
      </c>
      <c r="B17" s="7">
        <v>107.4</v>
      </c>
      <c r="C17" s="7">
        <v>103</v>
      </c>
      <c r="D17" s="7">
        <v>110</v>
      </c>
      <c r="E17" s="7">
        <v>108.6</v>
      </c>
      <c r="F17" s="7">
        <v>87.1</v>
      </c>
      <c r="G17" s="21">
        <v>102.2</v>
      </c>
      <c r="H17" s="7">
        <v>105.5</v>
      </c>
      <c r="I17" s="7">
        <v>103.4</v>
      </c>
      <c r="J17" s="11"/>
      <c r="K17" s="9" t="s">
        <v>32</v>
      </c>
      <c r="L17" s="7">
        <v>107.4</v>
      </c>
      <c r="M17" s="7">
        <v>103</v>
      </c>
      <c r="N17" s="7">
        <v>110</v>
      </c>
      <c r="O17" s="7">
        <v>108.6</v>
      </c>
      <c r="P17" s="7">
        <v>87.1</v>
      </c>
      <c r="Q17" s="21">
        <v>102.2</v>
      </c>
      <c r="R17" s="7">
        <v>105.5</v>
      </c>
      <c r="S17" s="7">
        <v>103.4</v>
      </c>
      <c r="T17" s="11"/>
      <c r="U17" s="9" t="s">
        <v>32</v>
      </c>
      <c r="V17" s="7">
        <v>100.3</v>
      </c>
      <c r="W17" s="7">
        <v>100.1</v>
      </c>
      <c r="X17" s="7">
        <v>101.9</v>
      </c>
      <c r="Y17" s="7">
        <v>100.3</v>
      </c>
      <c r="Z17" s="7">
        <v>97</v>
      </c>
      <c r="AA17" s="21">
        <v>101</v>
      </c>
      <c r="AB17" s="7">
        <v>104.3</v>
      </c>
      <c r="AC17" s="7">
        <v>100.8</v>
      </c>
    </row>
    <row r="18" spans="1:29" x14ac:dyDescent="0.3">
      <c r="A18" s="9" t="s">
        <v>33</v>
      </c>
      <c r="B18" s="7">
        <v>108.2</v>
      </c>
      <c r="C18" s="7">
        <v>105.1</v>
      </c>
      <c r="D18" s="7">
        <v>109</v>
      </c>
      <c r="E18" s="7">
        <v>109.5</v>
      </c>
      <c r="F18" s="7">
        <v>88.1</v>
      </c>
      <c r="G18" s="21">
        <v>102</v>
      </c>
      <c r="H18" s="7">
        <v>93.6</v>
      </c>
      <c r="I18" s="7">
        <v>104.3</v>
      </c>
      <c r="J18" s="11"/>
      <c r="K18" s="9" t="s">
        <v>33</v>
      </c>
      <c r="L18" s="7">
        <v>106.6</v>
      </c>
      <c r="M18" s="7">
        <v>104.1</v>
      </c>
      <c r="N18" s="7">
        <v>107.6</v>
      </c>
      <c r="O18" s="7">
        <v>107.5</v>
      </c>
      <c r="P18" s="7">
        <v>87.8</v>
      </c>
      <c r="Q18" s="21">
        <v>103.4</v>
      </c>
      <c r="R18" s="7">
        <v>104.3</v>
      </c>
      <c r="S18" s="7">
        <v>104.3</v>
      </c>
      <c r="T18" s="11"/>
      <c r="U18" s="9" t="s">
        <v>33</v>
      </c>
      <c r="V18" s="7">
        <v>100.7</v>
      </c>
      <c r="W18" s="7">
        <v>102</v>
      </c>
      <c r="X18" s="7">
        <v>99.1</v>
      </c>
      <c r="Y18" s="7">
        <v>100.8</v>
      </c>
      <c r="Z18" s="7">
        <v>101.2</v>
      </c>
      <c r="AA18" s="21">
        <v>99.8</v>
      </c>
      <c r="AB18" s="7">
        <v>88.7</v>
      </c>
      <c r="AC18" s="7">
        <v>100.9</v>
      </c>
    </row>
    <row r="19" spans="1:29" x14ac:dyDescent="0.3">
      <c r="A19" s="9" t="s">
        <v>34</v>
      </c>
      <c r="B19" s="7">
        <v>108</v>
      </c>
      <c r="C19" s="7">
        <v>104.9</v>
      </c>
      <c r="D19" s="7">
        <v>103.6</v>
      </c>
      <c r="E19" s="7">
        <v>110.4</v>
      </c>
      <c r="F19" s="7">
        <v>87.4</v>
      </c>
      <c r="G19" s="21">
        <v>101.1</v>
      </c>
      <c r="H19" s="7">
        <v>95.1</v>
      </c>
      <c r="I19" s="7">
        <v>105</v>
      </c>
      <c r="J19" s="11"/>
      <c r="K19" s="9" t="s">
        <v>34</v>
      </c>
      <c r="L19" s="7">
        <v>104.3</v>
      </c>
      <c r="M19" s="7">
        <v>104.4</v>
      </c>
      <c r="N19" s="7">
        <v>96.6</v>
      </c>
      <c r="O19" s="7">
        <v>107.6</v>
      </c>
      <c r="P19" s="7">
        <v>88.5</v>
      </c>
      <c r="Q19" s="21">
        <v>97.3</v>
      </c>
      <c r="R19" s="7">
        <v>107.7</v>
      </c>
      <c r="S19" s="7">
        <v>104.7</v>
      </c>
      <c r="T19" s="11"/>
      <c r="U19" s="9" t="s">
        <v>34</v>
      </c>
      <c r="V19" s="7">
        <v>99.8</v>
      </c>
      <c r="W19" s="7">
        <v>99.8</v>
      </c>
      <c r="X19" s="7">
        <v>95</v>
      </c>
      <c r="Y19" s="7">
        <v>100.8</v>
      </c>
      <c r="Z19" s="7">
        <v>99.2</v>
      </c>
      <c r="AA19" s="21">
        <v>99.1</v>
      </c>
      <c r="AB19" s="7">
        <v>101.6</v>
      </c>
      <c r="AC19" s="7">
        <v>100.7</v>
      </c>
    </row>
    <row r="20" spans="1:29" x14ac:dyDescent="0.3">
      <c r="A20" s="9" t="s">
        <v>35</v>
      </c>
      <c r="B20" s="7">
        <v>110.1</v>
      </c>
      <c r="C20" s="7">
        <v>105</v>
      </c>
      <c r="D20" s="7">
        <v>88.8</v>
      </c>
      <c r="E20" s="7">
        <v>113.2</v>
      </c>
      <c r="F20" s="7">
        <v>91</v>
      </c>
      <c r="G20" s="21">
        <v>95.9</v>
      </c>
      <c r="H20" s="7">
        <v>99.8</v>
      </c>
      <c r="I20" s="7">
        <v>105.2</v>
      </c>
      <c r="J20" s="11"/>
      <c r="K20" s="9" t="s">
        <v>35</v>
      </c>
      <c r="L20" s="7">
        <v>105.8</v>
      </c>
      <c r="M20" s="7">
        <v>105.2</v>
      </c>
      <c r="N20" s="7">
        <v>81</v>
      </c>
      <c r="O20" s="7">
        <v>108.5</v>
      </c>
      <c r="P20" s="7">
        <v>93</v>
      </c>
      <c r="Q20" s="21">
        <v>92.2</v>
      </c>
      <c r="R20" s="7">
        <v>109.4</v>
      </c>
      <c r="S20" s="7">
        <v>104.6</v>
      </c>
      <c r="T20" s="11"/>
      <c r="U20" s="9" t="s">
        <v>35</v>
      </c>
      <c r="V20" s="7">
        <v>101.9</v>
      </c>
      <c r="W20" s="7">
        <v>100.1</v>
      </c>
      <c r="X20" s="7">
        <v>85.7</v>
      </c>
      <c r="Y20" s="7">
        <v>102.5</v>
      </c>
      <c r="Z20" s="7">
        <v>104.1</v>
      </c>
      <c r="AA20" s="21">
        <v>94.9</v>
      </c>
      <c r="AB20" s="7">
        <v>104.9</v>
      </c>
      <c r="AC20" s="7">
        <v>100.2</v>
      </c>
    </row>
    <row r="21" spans="1:29" x14ac:dyDescent="0.3">
      <c r="A21" s="9" t="s">
        <v>36</v>
      </c>
      <c r="B21" s="7">
        <v>110.9</v>
      </c>
      <c r="C21" s="7">
        <v>105.6</v>
      </c>
      <c r="D21" s="7">
        <v>75.5</v>
      </c>
      <c r="E21" s="7">
        <v>115.1</v>
      </c>
      <c r="F21" s="7">
        <v>92.2</v>
      </c>
      <c r="G21" s="21">
        <v>98.3</v>
      </c>
      <c r="H21" s="7">
        <v>106.6</v>
      </c>
      <c r="I21" s="7">
        <v>105.1</v>
      </c>
      <c r="J21" s="11"/>
      <c r="K21" s="9" t="s">
        <v>36</v>
      </c>
      <c r="L21" s="7">
        <v>105.4</v>
      </c>
      <c r="M21" s="7">
        <v>106.3</v>
      </c>
      <c r="N21" s="7">
        <v>66.3</v>
      </c>
      <c r="O21" s="7">
        <v>108.2</v>
      </c>
      <c r="P21" s="7">
        <v>94</v>
      </c>
      <c r="Q21" s="21">
        <v>94.6</v>
      </c>
      <c r="R21" s="7">
        <v>111</v>
      </c>
      <c r="S21" s="7">
        <v>103.4</v>
      </c>
      <c r="T21" s="11"/>
      <c r="U21" s="9" t="s">
        <v>36</v>
      </c>
      <c r="V21" s="7">
        <v>100.7</v>
      </c>
      <c r="W21" s="7">
        <v>100.6</v>
      </c>
      <c r="X21" s="7">
        <v>85</v>
      </c>
      <c r="Y21" s="7">
        <v>101.7</v>
      </c>
      <c r="Z21" s="7">
        <v>101.3</v>
      </c>
      <c r="AA21" s="21">
        <v>102.5</v>
      </c>
      <c r="AB21" s="7">
        <v>106.8</v>
      </c>
      <c r="AC21" s="7">
        <v>99.9</v>
      </c>
    </row>
    <row r="22" spans="1:29" x14ac:dyDescent="0.3">
      <c r="A22" s="9" t="s">
        <v>37</v>
      </c>
      <c r="B22" s="7">
        <v>110.6</v>
      </c>
      <c r="C22" s="7">
        <v>105.8</v>
      </c>
      <c r="D22" s="7">
        <v>78.2</v>
      </c>
      <c r="E22" s="7">
        <v>115.9</v>
      </c>
      <c r="F22" s="7">
        <v>90.6</v>
      </c>
      <c r="G22" s="21">
        <v>100.7</v>
      </c>
      <c r="H22" s="7">
        <v>97.4</v>
      </c>
      <c r="I22" s="7">
        <v>104.9</v>
      </c>
      <c r="J22" s="11"/>
      <c r="K22" s="9" t="s">
        <v>37</v>
      </c>
      <c r="L22" s="7">
        <v>104.3</v>
      </c>
      <c r="M22" s="7">
        <v>105.2</v>
      </c>
      <c r="N22" s="7">
        <v>68.3</v>
      </c>
      <c r="O22" s="7">
        <v>108.1</v>
      </c>
      <c r="P22" s="7">
        <v>92.4</v>
      </c>
      <c r="Q22" s="21">
        <v>100.9</v>
      </c>
      <c r="R22" s="7">
        <v>95.2</v>
      </c>
      <c r="S22" s="7">
        <v>102.9</v>
      </c>
      <c r="T22" s="11"/>
      <c r="U22" s="9" t="s">
        <v>37</v>
      </c>
      <c r="V22" s="7">
        <v>99.7</v>
      </c>
      <c r="W22" s="7">
        <v>100.2</v>
      </c>
      <c r="X22" s="7">
        <v>103.6</v>
      </c>
      <c r="Y22" s="7">
        <v>100.7</v>
      </c>
      <c r="Z22" s="7">
        <v>98.3</v>
      </c>
      <c r="AA22" s="21">
        <v>102.4</v>
      </c>
      <c r="AB22" s="7">
        <v>91.3</v>
      </c>
      <c r="AC22" s="7">
        <v>99.8</v>
      </c>
    </row>
    <row r="23" spans="1:29" x14ac:dyDescent="0.3">
      <c r="A23" s="9" t="s">
        <v>38</v>
      </c>
      <c r="B23" s="7">
        <v>110.6</v>
      </c>
      <c r="C23" s="7">
        <v>106.3</v>
      </c>
      <c r="D23" s="7">
        <v>88.1</v>
      </c>
      <c r="E23" s="7">
        <v>115.2</v>
      </c>
      <c r="F23" s="7">
        <v>87.2</v>
      </c>
      <c r="G23" s="21">
        <v>103.3</v>
      </c>
      <c r="H23" s="7">
        <v>102.2</v>
      </c>
      <c r="I23" s="7">
        <v>105.5</v>
      </c>
      <c r="J23" s="11"/>
      <c r="K23" s="9" t="s">
        <v>38</v>
      </c>
      <c r="L23" s="7">
        <v>104.8</v>
      </c>
      <c r="M23" s="7">
        <v>106.5</v>
      </c>
      <c r="N23" s="7">
        <v>81.8</v>
      </c>
      <c r="O23" s="7">
        <v>107.4</v>
      </c>
      <c r="P23" s="7">
        <v>89.1</v>
      </c>
      <c r="Q23" s="21">
        <v>105.4</v>
      </c>
      <c r="R23" s="7">
        <v>103.9</v>
      </c>
      <c r="S23" s="7">
        <v>103.3</v>
      </c>
      <c r="T23" s="11"/>
      <c r="U23" s="9" t="s">
        <v>38</v>
      </c>
      <c r="V23" s="7">
        <v>100</v>
      </c>
      <c r="W23" s="7">
        <v>100.5</v>
      </c>
      <c r="X23" s="7">
        <v>112.7</v>
      </c>
      <c r="Y23" s="7">
        <v>99.4</v>
      </c>
      <c r="Z23" s="7">
        <v>96.3</v>
      </c>
      <c r="AA23" s="21">
        <v>102.6</v>
      </c>
      <c r="AB23" s="7">
        <v>105</v>
      </c>
      <c r="AC23" s="7">
        <v>100.6</v>
      </c>
    </row>
    <row r="24" spans="1:29" x14ac:dyDescent="0.3">
      <c r="A24" s="9" t="s">
        <v>39</v>
      </c>
      <c r="B24" s="71">
        <v>110</v>
      </c>
      <c r="C24" s="27">
        <v>106.2</v>
      </c>
      <c r="D24" s="27">
        <v>91.5</v>
      </c>
      <c r="E24" s="27">
        <v>115.1</v>
      </c>
      <c r="F24" s="27">
        <v>86.1</v>
      </c>
      <c r="G24" s="27">
        <v>110</v>
      </c>
      <c r="H24" s="27">
        <v>103.5</v>
      </c>
      <c r="I24" s="27">
        <v>105.3</v>
      </c>
      <c r="J24" s="11"/>
      <c r="K24" s="9" t="s">
        <v>39</v>
      </c>
      <c r="L24" s="27">
        <v>104</v>
      </c>
      <c r="M24" s="27">
        <v>104.9</v>
      </c>
      <c r="N24" s="27">
        <v>83.3</v>
      </c>
      <c r="O24" s="27">
        <v>107.2</v>
      </c>
      <c r="P24" s="27">
        <v>89.3</v>
      </c>
      <c r="Q24" s="27">
        <v>111.1</v>
      </c>
      <c r="R24" s="27">
        <v>103.2</v>
      </c>
      <c r="S24" s="27">
        <v>103</v>
      </c>
      <c r="T24" s="11"/>
      <c r="U24" s="9" t="s">
        <v>39</v>
      </c>
      <c r="V24" s="27">
        <v>99.5</v>
      </c>
      <c r="W24" s="27">
        <v>99.9</v>
      </c>
      <c r="X24" s="27">
        <v>103.9</v>
      </c>
      <c r="Y24" s="27">
        <v>99.9</v>
      </c>
      <c r="Z24" s="27">
        <v>98.7</v>
      </c>
      <c r="AA24" s="27">
        <v>106.5</v>
      </c>
      <c r="AB24" s="27">
        <v>101.3</v>
      </c>
      <c r="AC24" s="27">
        <v>99.8</v>
      </c>
    </row>
    <row r="25" spans="1:29" x14ac:dyDescent="0.3">
      <c r="A25" s="9" t="s">
        <v>40</v>
      </c>
      <c r="B25" s="27">
        <v>109.9</v>
      </c>
      <c r="C25" s="27">
        <v>106</v>
      </c>
      <c r="D25" s="27">
        <v>90.8</v>
      </c>
      <c r="E25" s="27">
        <v>115.3</v>
      </c>
      <c r="F25" s="27">
        <v>85.8</v>
      </c>
      <c r="G25" s="27">
        <v>108.9</v>
      </c>
      <c r="H25" s="27">
        <v>107.2</v>
      </c>
      <c r="I25" s="27">
        <v>105.2</v>
      </c>
      <c r="J25" s="11"/>
      <c r="K25" s="9" t="s">
        <v>40</v>
      </c>
      <c r="L25" s="27">
        <v>103.4</v>
      </c>
      <c r="M25" s="27">
        <v>103.8</v>
      </c>
      <c r="N25" s="27">
        <v>82.8</v>
      </c>
      <c r="O25" s="27">
        <v>107.2</v>
      </c>
      <c r="P25" s="27">
        <v>88</v>
      </c>
      <c r="Q25" s="27">
        <v>108.8</v>
      </c>
      <c r="R25" s="27">
        <v>103.5</v>
      </c>
      <c r="S25" s="27">
        <v>102.9</v>
      </c>
      <c r="T25" s="11"/>
      <c r="U25" s="9" t="s">
        <v>40</v>
      </c>
      <c r="V25" s="27">
        <v>99.9</v>
      </c>
      <c r="W25" s="27">
        <v>99.8</v>
      </c>
      <c r="X25" s="27">
        <v>99.2</v>
      </c>
      <c r="Y25" s="27">
        <v>100.2</v>
      </c>
      <c r="Z25" s="27">
        <v>99.6</v>
      </c>
      <c r="AA25" s="27">
        <v>99</v>
      </c>
      <c r="AB25" s="27">
        <v>103.6</v>
      </c>
      <c r="AC25" s="27">
        <v>99.9</v>
      </c>
    </row>
    <row r="26" spans="1:29" x14ac:dyDescent="0.3">
      <c r="A26" s="9" t="s">
        <v>41</v>
      </c>
      <c r="B26" s="7">
        <v>110.9</v>
      </c>
      <c r="C26" s="7">
        <v>105.7</v>
      </c>
      <c r="D26" s="7">
        <v>87.7</v>
      </c>
      <c r="E26" s="7">
        <v>115.6</v>
      </c>
      <c r="F26" s="7">
        <v>87.9</v>
      </c>
      <c r="G26" s="21">
        <v>113</v>
      </c>
      <c r="H26" s="7">
        <v>103.2</v>
      </c>
      <c r="I26" s="7">
        <v>105.4</v>
      </c>
      <c r="J26" s="11"/>
      <c r="K26" s="9" t="s">
        <v>41</v>
      </c>
      <c r="L26" s="7">
        <v>104</v>
      </c>
      <c r="M26" s="7">
        <v>103.4</v>
      </c>
      <c r="N26" s="7">
        <v>78</v>
      </c>
      <c r="O26" s="7">
        <v>107.4</v>
      </c>
      <c r="P26" s="7">
        <v>90.7</v>
      </c>
      <c r="Q26" s="21">
        <v>110.1</v>
      </c>
      <c r="R26" s="7">
        <v>103.6</v>
      </c>
      <c r="S26" s="7">
        <v>103.2</v>
      </c>
      <c r="T26" s="11"/>
      <c r="U26" s="9" t="s">
        <v>41</v>
      </c>
      <c r="V26" s="7">
        <v>100.9</v>
      </c>
      <c r="W26" s="7">
        <v>99.7</v>
      </c>
      <c r="X26" s="7">
        <v>96.6</v>
      </c>
      <c r="Y26" s="7">
        <v>100.3</v>
      </c>
      <c r="Z26" s="7">
        <v>102.4</v>
      </c>
      <c r="AA26" s="21">
        <v>103.8</v>
      </c>
      <c r="AB26" s="7">
        <v>96.3</v>
      </c>
      <c r="AC26" s="7">
        <v>100.2</v>
      </c>
    </row>
    <row r="27" spans="1:29" x14ac:dyDescent="0.3">
      <c r="A27" s="9" t="s">
        <v>42</v>
      </c>
      <c r="B27" s="7">
        <v>110.5</v>
      </c>
      <c r="C27" s="7">
        <v>106.4</v>
      </c>
      <c r="D27" s="7">
        <v>89.6</v>
      </c>
      <c r="E27" s="7">
        <v>115.6</v>
      </c>
      <c r="F27" s="7">
        <v>89.6</v>
      </c>
      <c r="G27" s="21">
        <v>114</v>
      </c>
      <c r="H27" s="7">
        <v>114.1</v>
      </c>
      <c r="I27" s="7">
        <v>105.5</v>
      </c>
      <c r="J27" s="24"/>
      <c r="K27" s="9" t="s">
        <v>42</v>
      </c>
      <c r="L27" s="7">
        <v>103.6</v>
      </c>
      <c r="M27" s="7">
        <v>104.1</v>
      </c>
      <c r="N27" s="7">
        <v>82.2</v>
      </c>
      <c r="O27" s="7">
        <v>107.1</v>
      </c>
      <c r="P27" s="7">
        <v>96</v>
      </c>
      <c r="Q27" s="21">
        <v>112.1</v>
      </c>
      <c r="R27" s="7">
        <v>106.4</v>
      </c>
      <c r="S27" s="7">
        <v>103.1</v>
      </c>
      <c r="T27" s="11"/>
      <c r="U27" s="9" t="s">
        <v>42</v>
      </c>
      <c r="V27" s="7">
        <v>99.6</v>
      </c>
      <c r="W27" s="7">
        <v>100.7</v>
      </c>
      <c r="X27" s="7">
        <v>102.2</v>
      </c>
      <c r="Y27" s="7">
        <v>100</v>
      </c>
      <c r="Z27" s="7">
        <v>101.9</v>
      </c>
      <c r="AA27" s="21">
        <v>100.9</v>
      </c>
      <c r="AB27" s="7">
        <v>110.6</v>
      </c>
      <c r="AC27" s="7">
        <v>100.1</v>
      </c>
    </row>
    <row r="28" spans="1:29" x14ac:dyDescent="0.3">
      <c r="A28" s="9" t="s">
        <v>43</v>
      </c>
      <c r="B28" s="7">
        <v>110.3</v>
      </c>
      <c r="C28" s="7">
        <v>106.3</v>
      </c>
      <c r="D28" s="7">
        <v>90.4</v>
      </c>
      <c r="E28" s="7">
        <v>115.1</v>
      </c>
      <c r="F28" s="7">
        <v>90.6</v>
      </c>
      <c r="G28" s="21">
        <v>116.3</v>
      </c>
      <c r="H28" s="7">
        <v>103.6</v>
      </c>
      <c r="I28" s="7">
        <v>105.6</v>
      </c>
      <c r="J28" s="24"/>
      <c r="K28" s="9" t="s">
        <v>43</v>
      </c>
      <c r="L28" s="7">
        <v>102.8</v>
      </c>
      <c r="M28" s="7">
        <v>103.5</v>
      </c>
      <c r="N28" s="7">
        <v>83.6</v>
      </c>
      <c r="O28" s="7">
        <v>106.3</v>
      </c>
      <c r="P28" s="7">
        <v>100.8</v>
      </c>
      <c r="Q28" s="21">
        <v>114.9</v>
      </c>
      <c r="R28" s="7">
        <v>102.4</v>
      </c>
      <c r="S28" s="7">
        <v>103</v>
      </c>
      <c r="T28" s="11"/>
      <c r="U28" s="9" t="s">
        <v>43</v>
      </c>
      <c r="V28" s="7">
        <v>99.8</v>
      </c>
      <c r="W28" s="7">
        <v>99.9</v>
      </c>
      <c r="X28" s="7">
        <v>100.9</v>
      </c>
      <c r="Y28" s="7">
        <v>99.6</v>
      </c>
      <c r="Z28" s="7">
        <v>101.1</v>
      </c>
      <c r="AA28" s="21">
        <v>102</v>
      </c>
      <c r="AB28" s="7">
        <v>90.7</v>
      </c>
      <c r="AC28" s="7">
        <v>100.1</v>
      </c>
    </row>
    <row r="29" spans="1:29" x14ac:dyDescent="0.3">
      <c r="A29" s="9" t="s">
        <v>44</v>
      </c>
      <c r="B29" s="7">
        <v>110.9</v>
      </c>
      <c r="C29" s="7">
        <v>107</v>
      </c>
      <c r="D29" s="7">
        <v>96.1</v>
      </c>
      <c r="E29" s="7">
        <v>114.8</v>
      </c>
      <c r="F29" s="7">
        <v>92</v>
      </c>
      <c r="G29" s="21">
        <v>119.9</v>
      </c>
      <c r="H29" s="7">
        <v>112.1</v>
      </c>
      <c r="I29" s="7">
        <v>105.7</v>
      </c>
      <c r="J29" s="24"/>
      <c r="K29" s="9" t="s">
        <v>44</v>
      </c>
      <c r="L29" s="7">
        <v>103</v>
      </c>
      <c r="M29" s="7">
        <v>103.9</v>
      </c>
      <c r="N29" s="7">
        <v>87.3</v>
      </c>
      <c r="O29" s="7">
        <v>105.7</v>
      </c>
      <c r="P29" s="7">
        <v>105.5</v>
      </c>
      <c r="Q29" s="21">
        <v>117.4</v>
      </c>
      <c r="R29" s="7">
        <v>106.3</v>
      </c>
      <c r="S29" s="7">
        <v>102.4</v>
      </c>
      <c r="T29" s="11"/>
      <c r="U29" s="9" t="s">
        <v>44</v>
      </c>
      <c r="V29" s="7">
        <v>100.5</v>
      </c>
      <c r="W29" s="7">
        <v>100.7</v>
      </c>
      <c r="X29" s="7">
        <v>106.3</v>
      </c>
      <c r="Y29" s="7">
        <v>99.7</v>
      </c>
      <c r="Z29" s="7">
        <v>101.5</v>
      </c>
      <c r="AA29" s="21">
        <v>103.1</v>
      </c>
      <c r="AB29" s="7">
        <v>108.3</v>
      </c>
      <c r="AC29" s="7">
        <v>100.1</v>
      </c>
    </row>
    <row r="30" spans="1:29" x14ac:dyDescent="0.3">
      <c r="A30" s="9" t="s">
        <v>45</v>
      </c>
      <c r="B30" s="7">
        <v>110.7</v>
      </c>
      <c r="C30" s="7">
        <v>107.7</v>
      </c>
      <c r="D30" s="7">
        <v>102.1</v>
      </c>
      <c r="E30" s="7">
        <v>116.2</v>
      </c>
      <c r="F30" s="7">
        <v>96.3</v>
      </c>
      <c r="G30" s="21">
        <v>126</v>
      </c>
      <c r="H30" s="7">
        <v>96.8</v>
      </c>
      <c r="I30" s="7">
        <v>107.1</v>
      </c>
      <c r="J30" s="24"/>
      <c r="K30" s="9" t="s">
        <v>45</v>
      </c>
      <c r="L30" s="7">
        <v>102.1</v>
      </c>
      <c r="M30" s="7">
        <v>102.8</v>
      </c>
      <c r="N30" s="7">
        <v>93.5</v>
      </c>
      <c r="O30" s="7">
        <v>106.2</v>
      </c>
      <c r="P30" s="7">
        <v>109.1</v>
      </c>
      <c r="Q30" s="21">
        <v>123.6</v>
      </c>
      <c r="R30" s="7">
        <v>103.5</v>
      </c>
      <c r="S30" s="7">
        <v>102.6</v>
      </c>
      <c r="T30" s="11"/>
      <c r="U30" s="9" t="s">
        <v>45</v>
      </c>
      <c r="V30" s="7">
        <v>99.8</v>
      </c>
      <c r="W30" s="7">
        <v>100.7</v>
      </c>
      <c r="X30" s="7">
        <v>106.2</v>
      </c>
      <c r="Y30" s="7">
        <v>101.2</v>
      </c>
      <c r="Z30" s="7">
        <v>104.7</v>
      </c>
      <c r="AA30" s="21">
        <v>105.1</v>
      </c>
      <c r="AB30" s="7">
        <v>86.3</v>
      </c>
      <c r="AC30" s="7">
        <v>101.3</v>
      </c>
    </row>
    <row r="31" spans="1:29" x14ac:dyDescent="0.3">
      <c r="A31" s="9" t="s">
        <v>46</v>
      </c>
      <c r="B31" s="68">
        <v>110.9</v>
      </c>
      <c r="C31" s="7">
        <v>109</v>
      </c>
      <c r="D31" s="7">
        <v>109</v>
      </c>
      <c r="E31" s="7">
        <v>116.5</v>
      </c>
      <c r="F31" s="7">
        <v>103.3</v>
      </c>
      <c r="G31" s="21">
        <v>130.19999999999999</v>
      </c>
      <c r="H31" s="7">
        <v>96.1</v>
      </c>
      <c r="I31" s="7">
        <v>107.6</v>
      </c>
      <c r="J31" s="11"/>
      <c r="K31" s="9" t="s">
        <v>46</v>
      </c>
      <c r="L31" s="7">
        <v>102.5</v>
      </c>
      <c r="M31" s="7">
        <v>104.2</v>
      </c>
      <c r="N31" s="7">
        <v>105.2</v>
      </c>
      <c r="O31" s="7">
        <v>105.6</v>
      </c>
      <c r="P31" s="7">
        <v>118</v>
      </c>
      <c r="Q31" s="21">
        <v>128.80000000000001</v>
      </c>
      <c r="R31" s="7">
        <v>101.1</v>
      </c>
      <c r="S31" s="7">
        <v>102.4</v>
      </c>
      <c r="T31" s="11"/>
      <c r="U31" s="9" t="s">
        <v>46</v>
      </c>
      <c r="V31" s="7">
        <v>100.2</v>
      </c>
      <c r="W31" s="7">
        <v>101.2</v>
      </c>
      <c r="X31" s="7">
        <v>106.8</v>
      </c>
      <c r="Y31" s="7">
        <v>100.3</v>
      </c>
      <c r="Z31" s="7">
        <v>107.3</v>
      </c>
      <c r="AA31" s="21">
        <v>103.3</v>
      </c>
      <c r="AB31" s="7">
        <v>99.3</v>
      </c>
      <c r="AC31" s="7">
        <v>100.5</v>
      </c>
    </row>
    <row r="32" spans="1:29" x14ac:dyDescent="0.3">
      <c r="A32" s="9" t="s">
        <v>47</v>
      </c>
      <c r="B32" s="7">
        <v>110.5</v>
      </c>
      <c r="C32" s="7">
        <v>108.8</v>
      </c>
      <c r="D32" s="7">
        <v>117.9</v>
      </c>
      <c r="E32" s="7">
        <v>117.1</v>
      </c>
      <c r="F32" s="7">
        <v>109.2</v>
      </c>
      <c r="G32" s="21">
        <v>137</v>
      </c>
      <c r="H32" s="7">
        <v>104.9</v>
      </c>
      <c r="I32" s="7">
        <v>108.7</v>
      </c>
      <c r="J32" s="11"/>
      <c r="K32" s="9" t="s">
        <v>47</v>
      </c>
      <c r="L32" s="7">
        <v>100.2</v>
      </c>
      <c r="M32" s="7">
        <v>103.9</v>
      </c>
      <c r="N32" s="7">
        <v>132.80000000000001</v>
      </c>
      <c r="O32" s="7">
        <v>103.6</v>
      </c>
      <c r="P32" s="7">
        <v>119.8</v>
      </c>
      <c r="Q32" s="21">
        <v>142.80000000000001</v>
      </c>
      <c r="R32" s="7">
        <v>105.1</v>
      </c>
      <c r="S32" s="7">
        <v>103.2</v>
      </c>
      <c r="T32" s="11"/>
      <c r="U32" s="9" t="s">
        <v>47</v>
      </c>
      <c r="V32" s="7">
        <v>99.6</v>
      </c>
      <c r="W32" s="7">
        <v>99.8</v>
      </c>
      <c r="X32" s="7">
        <v>108.2</v>
      </c>
      <c r="Y32" s="7">
        <v>100.5</v>
      </c>
      <c r="Z32" s="7">
        <v>105.7</v>
      </c>
      <c r="AA32" s="21">
        <v>105.2</v>
      </c>
      <c r="AB32" s="7">
        <v>109.2</v>
      </c>
      <c r="AC32" s="7">
        <v>101</v>
      </c>
    </row>
    <row r="33" spans="1:29" x14ac:dyDescent="0.3">
      <c r="A33" s="9" t="s">
        <v>48</v>
      </c>
      <c r="B33" s="7">
        <v>111.2</v>
      </c>
      <c r="C33" s="7">
        <v>109.1</v>
      </c>
      <c r="D33" s="7">
        <v>117.1</v>
      </c>
      <c r="E33" s="7">
        <v>119.2</v>
      </c>
      <c r="F33" s="7">
        <v>113.7</v>
      </c>
      <c r="G33" s="21">
        <v>139.9</v>
      </c>
      <c r="H33" s="7">
        <v>116.5</v>
      </c>
      <c r="I33" s="7">
        <v>109.6</v>
      </c>
      <c r="J33" s="11"/>
      <c r="K33" s="9" t="s">
        <v>48</v>
      </c>
      <c r="L33" s="7">
        <v>100.1</v>
      </c>
      <c r="M33" s="7">
        <v>103.6</v>
      </c>
      <c r="N33" s="7">
        <v>155.19999999999999</v>
      </c>
      <c r="O33" s="7">
        <v>103.6</v>
      </c>
      <c r="P33" s="7">
        <v>123.1</v>
      </c>
      <c r="Q33" s="21">
        <v>142.19999999999999</v>
      </c>
      <c r="R33" s="7">
        <v>109.3</v>
      </c>
      <c r="S33" s="7">
        <v>104.3</v>
      </c>
      <c r="T33" s="11"/>
      <c r="U33" s="9" t="s">
        <v>48</v>
      </c>
      <c r="V33" s="7">
        <v>100.6</v>
      </c>
      <c r="W33" s="7">
        <v>100.3</v>
      </c>
      <c r="X33" s="7">
        <v>99.3</v>
      </c>
      <c r="Y33" s="7">
        <v>101.8</v>
      </c>
      <c r="Z33" s="7">
        <v>104.1</v>
      </c>
      <c r="AA33" s="21">
        <v>102.1</v>
      </c>
      <c r="AB33" s="7">
        <v>111</v>
      </c>
      <c r="AC33" s="7">
        <v>100.8</v>
      </c>
    </row>
    <row r="34" spans="1:29" x14ac:dyDescent="0.3">
      <c r="A34" s="9" t="s">
        <v>49</v>
      </c>
      <c r="B34" s="7">
        <v>111.4</v>
      </c>
      <c r="C34" s="7">
        <v>109</v>
      </c>
      <c r="D34" s="7">
        <v>119.7</v>
      </c>
      <c r="E34" s="7">
        <v>119.4</v>
      </c>
      <c r="F34" s="7">
        <v>118.4</v>
      </c>
      <c r="G34" s="21">
        <v>145.5</v>
      </c>
      <c r="H34" s="7">
        <v>104.8</v>
      </c>
      <c r="I34" s="7">
        <v>109.9</v>
      </c>
      <c r="J34" s="11"/>
      <c r="K34" s="9" t="s">
        <v>49</v>
      </c>
      <c r="L34" s="7">
        <v>100.6</v>
      </c>
      <c r="M34" s="7">
        <v>103.3</v>
      </c>
      <c r="N34" s="7">
        <v>153.1</v>
      </c>
      <c r="O34" s="7">
        <v>103.1</v>
      </c>
      <c r="P34" s="7">
        <v>130.4</v>
      </c>
      <c r="Q34" s="21">
        <v>144.5</v>
      </c>
      <c r="R34" s="7">
        <v>107.6</v>
      </c>
      <c r="S34" s="7">
        <v>104.7</v>
      </c>
      <c r="T34" s="11"/>
      <c r="U34" s="9" t="s">
        <v>49</v>
      </c>
      <c r="V34" s="7">
        <v>100.2</v>
      </c>
      <c r="W34" s="7">
        <v>99.9</v>
      </c>
      <c r="X34" s="7">
        <v>102.2</v>
      </c>
      <c r="Y34" s="7">
        <v>100.2</v>
      </c>
      <c r="Z34" s="7">
        <v>104.1</v>
      </c>
      <c r="AA34" s="21">
        <v>104</v>
      </c>
      <c r="AB34" s="7">
        <v>90</v>
      </c>
      <c r="AC34" s="7">
        <v>100.3</v>
      </c>
    </row>
    <row r="35" spans="1:29" x14ac:dyDescent="0.3">
      <c r="A35" s="9" t="s">
        <v>50</v>
      </c>
      <c r="B35" s="7">
        <v>111.8</v>
      </c>
      <c r="C35" s="7">
        <v>110.6</v>
      </c>
      <c r="D35" s="7">
        <v>123.7</v>
      </c>
      <c r="E35" s="7">
        <v>119.3</v>
      </c>
      <c r="F35" s="7">
        <v>126.3</v>
      </c>
      <c r="G35" s="21">
        <v>141.30000000000001</v>
      </c>
      <c r="H35" s="7">
        <v>109</v>
      </c>
      <c r="I35" s="7">
        <v>110</v>
      </c>
      <c r="J35" s="11"/>
      <c r="K35" s="9" t="s">
        <v>50</v>
      </c>
      <c r="L35" s="7">
        <v>101</v>
      </c>
      <c r="M35" s="7">
        <v>104.3</v>
      </c>
      <c r="N35" s="7">
        <v>140.4</v>
      </c>
      <c r="O35" s="7">
        <v>103.6</v>
      </c>
      <c r="P35" s="7">
        <v>144.4</v>
      </c>
      <c r="Q35" s="21">
        <v>136.6</v>
      </c>
      <c r="R35" s="7">
        <v>106.6</v>
      </c>
      <c r="S35" s="7">
        <v>104.4</v>
      </c>
      <c r="T35" s="11"/>
      <c r="U35" s="9" t="s">
        <v>50</v>
      </c>
      <c r="V35" s="7">
        <v>100.4</v>
      </c>
      <c r="W35" s="7">
        <v>101.5</v>
      </c>
      <c r="X35" s="7">
        <v>103.3</v>
      </c>
      <c r="Y35" s="7">
        <v>99.9</v>
      </c>
      <c r="Z35" s="7">
        <v>106.7</v>
      </c>
      <c r="AA35" s="21">
        <v>97.1</v>
      </c>
      <c r="AB35" s="7">
        <v>104</v>
      </c>
      <c r="AC35" s="7">
        <v>100.1</v>
      </c>
    </row>
    <row r="36" spans="1:29" x14ac:dyDescent="0.3">
      <c r="A36" s="9" t="s">
        <v>51</v>
      </c>
      <c r="B36" s="7">
        <v>112.8</v>
      </c>
      <c r="C36" s="7">
        <v>111.9</v>
      </c>
      <c r="D36" s="7">
        <v>129.5</v>
      </c>
      <c r="E36" s="7">
        <v>119.9</v>
      </c>
      <c r="F36" s="7">
        <v>137.5</v>
      </c>
      <c r="G36" s="21">
        <v>143.30000000000001</v>
      </c>
      <c r="H36" s="7">
        <v>109.2</v>
      </c>
      <c r="I36" s="7">
        <v>110.4</v>
      </c>
      <c r="J36" s="11"/>
      <c r="K36" s="9" t="s">
        <v>51</v>
      </c>
      <c r="L36" s="7">
        <v>102.5</v>
      </c>
      <c r="M36" s="7">
        <v>105.7</v>
      </c>
      <c r="N36" s="7">
        <v>141.4</v>
      </c>
      <c r="O36" s="7">
        <v>104.3</v>
      </c>
      <c r="P36" s="7">
        <v>159.4</v>
      </c>
      <c r="Q36" s="21">
        <v>130.19999999999999</v>
      </c>
      <c r="R36" s="7">
        <v>105.5</v>
      </c>
      <c r="S36" s="7">
        <v>105</v>
      </c>
      <c r="T36" s="11"/>
      <c r="U36" s="9" t="s">
        <v>51</v>
      </c>
      <c r="V36" s="7">
        <v>100.9</v>
      </c>
      <c r="W36" s="7">
        <v>101.2</v>
      </c>
      <c r="X36" s="7">
        <v>104.7</v>
      </c>
      <c r="Y36" s="7">
        <v>100.5</v>
      </c>
      <c r="Z36" s="7">
        <v>108.9</v>
      </c>
      <c r="AA36" s="21">
        <v>101.4</v>
      </c>
      <c r="AB36" s="7">
        <v>100.2</v>
      </c>
      <c r="AC36" s="7">
        <v>100.4</v>
      </c>
    </row>
    <row r="37" spans="1:29" x14ac:dyDescent="0.3">
      <c r="A37" s="9" t="s">
        <v>52</v>
      </c>
      <c r="B37" s="7">
        <v>113.9</v>
      </c>
      <c r="C37" s="7">
        <v>112.2</v>
      </c>
      <c r="D37" s="7">
        <v>127.3</v>
      </c>
      <c r="E37" s="7">
        <v>120.6</v>
      </c>
      <c r="F37" s="7">
        <v>147.30000000000001</v>
      </c>
      <c r="G37" s="21">
        <v>144</v>
      </c>
      <c r="H37" s="7">
        <v>113.7</v>
      </c>
      <c r="I37" s="7">
        <v>110.7</v>
      </c>
      <c r="J37" s="11"/>
      <c r="K37" s="9" t="s">
        <v>52</v>
      </c>
      <c r="L37" s="7">
        <v>103.7</v>
      </c>
      <c r="M37" s="7">
        <v>106.2</v>
      </c>
      <c r="N37" s="7">
        <v>140.19999999999999</v>
      </c>
      <c r="O37" s="7">
        <v>104.7</v>
      </c>
      <c r="P37" s="7">
        <v>171.5</v>
      </c>
      <c r="Q37" s="21">
        <v>132.1</v>
      </c>
      <c r="R37" s="7">
        <v>106.1</v>
      </c>
      <c r="S37" s="7">
        <v>105.5</v>
      </c>
      <c r="T37" s="11"/>
      <c r="U37" s="9" t="s">
        <v>52</v>
      </c>
      <c r="V37" s="7">
        <v>101</v>
      </c>
      <c r="W37" s="7">
        <v>100.3</v>
      </c>
      <c r="X37" s="7">
        <v>98.3</v>
      </c>
      <c r="Y37" s="7">
        <v>100.6</v>
      </c>
      <c r="Z37" s="7">
        <v>107.1</v>
      </c>
      <c r="AA37" s="21">
        <v>100.5</v>
      </c>
      <c r="AB37" s="7">
        <v>104.1</v>
      </c>
      <c r="AC37" s="7">
        <v>100.3</v>
      </c>
    </row>
    <row r="38" spans="1:29" x14ac:dyDescent="0.3">
      <c r="A38" s="9" t="s">
        <v>53</v>
      </c>
      <c r="B38" s="7">
        <v>115</v>
      </c>
      <c r="C38" s="7">
        <v>114</v>
      </c>
      <c r="D38" s="7">
        <v>132.30000000000001</v>
      </c>
      <c r="E38" s="7">
        <v>120.8</v>
      </c>
      <c r="F38" s="7">
        <v>150</v>
      </c>
      <c r="G38" s="21">
        <v>143.30000000000001</v>
      </c>
      <c r="H38" s="7">
        <v>112.2</v>
      </c>
      <c r="I38" s="7">
        <v>111.5</v>
      </c>
      <c r="J38" s="11"/>
      <c r="K38" s="9" t="s">
        <v>53</v>
      </c>
      <c r="L38" s="7">
        <v>103.8</v>
      </c>
      <c r="M38" s="7">
        <v>108.2</v>
      </c>
      <c r="N38" s="7">
        <v>150.9</v>
      </c>
      <c r="O38" s="7">
        <v>104.6</v>
      </c>
      <c r="P38" s="7">
        <v>170.6</v>
      </c>
      <c r="Q38" s="21">
        <v>126.6</v>
      </c>
      <c r="R38" s="7">
        <v>108.7</v>
      </c>
      <c r="S38" s="7">
        <v>105.9</v>
      </c>
      <c r="T38" s="11"/>
      <c r="U38" s="9" t="s">
        <v>53</v>
      </c>
      <c r="V38" s="7">
        <v>101</v>
      </c>
      <c r="W38" s="7">
        <v>101.6</v>
      </c>
      <c r="X38" s="7">
        <v>103.9</v>
      </c>
      <c r="Y38" s="7">
        <v>100.2</v>
      </c>
      <c r="Z38" s="7">
        <v>101.8</v>
      </c>
      <c r="AA38" s="21">
        <v>99.5</v>
      </c>
      <c r="AB38" s="7">
        <v>98.7</v>
      </c>
      <c r="AC38" s="7">
        <v>100.7</v>
      </c>
    </row>
    <row r="39" spans="1:29" x14ac:dyDescent="0.3">
      <c r="A39" s="9" t="s">
        <v>54</v>
      </c>
      <c r="B39" s="7">
        <v>115.8</v>
      </c>
      <c r="C39" s="7">
        <v>117.2</v>
      </c>
      <c r="D39" s="7">
        <v>147.19999999999999</v>
      </c>
      <c r="E39" s="7">
        <v>121</v>
      </c>
      <c r="F39" s="7">
        <v>148.1</v>
      </c>
      <c r="G39" s="21">
        <v>153.5</v>
      </c>
      <c r="H39" s="7">
        <v>122.2</v>
      </c>
      <c r="I39" s="7">
        <v>112.7</v>
      </c>
      <c r="J39" s="11"/>
      <c r="K39" s="9" t="s">
        <v>54</v>
      </c>
      <c r="L39" s="7">
        <v>105</v>
      </c>
      <c r="M39" s="7">
        <v>110.4</v>
      </c>
      <c r="N39" s="7">
        <v>164.3</v>
      </c>
      <c r="O39" s="7">
        <v>104.8</v>
      </c>
      <c r="P39" s="7">
        <v>165.2</v>
      </c>
      <c r="Q39" s="21">
        <v>134.5</v>
      </c>
      <c r="R39" s="7">
        <v>107</v>
      </c>
      <c r="S39" s="7">
        <v>106.8</v>
      </c>
      <c r="T39" s="11"/>
      <c r="U39" s="9" t="s">
        <v>54</v>
      </c>
      <c r="V39" s="7">
        <v>100.7</v>
      </c>
      <c r="W39" s="7">
        <v>102.8</v>
      </c>
      <c r="X39" s="7">
        <v>111.3</v>
      </c>
      <c r="Y39" s="7">
        <v>100.2</v>
      </c>
      <c r="Z39" s="7">
        <v>98.7</v>
      </c>
      <c r="AA39" s="21">
        <v>107.1</v>
      </c>
      <c r="AB39" s="7">
        <v>108.9</v>
      </c>
      <c r="AC39" s="7">
        <v>101.1</v>
      </c>
    </row>
    <row r="40" spans="1:29" x14ac:dyDescent="0.3">
      <c r="A40" s="9" t="s">
        <v>55</v>
      </c>
      <c r="B40" s="7">
        <v>116.3</v>
      </c>
      <c r="C40" s="7">
        <v>120</v>
      </c>
      <c r="D40" s="7">
        <v>149.6</v>
      </c>
      <c r="E40" s="7">
        <v>121.8</v>
      </c>
      <c r="F40" s="7">
        <v>145.9</v>
      </c>
      <c r="G40" s="21">
        <v>158.69999999999999</v>
      </c>
      <c r="H40" s="7">
        <v>114.3</v>
      </c>
      <c r="I40" s="7">
        <v>113.8</v>
      </c>
      <c r="J40" s="11"/>
      <c r="K40" s="9" t="s">
        <v>55</v>
      </c>
      <c r="L40" s="7">
        <v>105.6</v>
      </c>
      <c r="M40" s="7">
        <v>113.2</v>
      </c>
      <c r="N40" s="7">
        <v>165.3</v>
      </c>
      <c r="O40" s="7">
        <v>106</v>
      </c>
      <c r="P40" s="7">
        <v>160.80000000000001</v>
      </c>
      <c r="Q40" s="21">
        <v>136.4</v>
      </c>
      <c r="R40" s="7">
        <v>110.3</v>
      </c>
      <c r="S40" s="7">
        <v>107.8</v>
      </c>
      <c r="T40" s="11"/>
      <c r="U40" s="9" t="s">
        <v>55</v>
      </c>
      <c r="V40" s="7">
        <v>100.4</v>
      </c>
      <c r="W40" s="7">
        <v>102.4</v>
      </c>
      <c r="X40" s="7">
        <v>101.6</v>
      </c>
      <c r="Y40" s="7">
        <v>100.7</v>
      </c>
      <c r="Z40" s="7">
        <v>98.5</v>
      </c>
      <c r="AA40" s="21">
        <v>103.4</v>
      </c>
      <c r="AB40" s="7">
        <v>93.5</v>
      </c>
      <c r="AC40" s="7">
        <v>101</v>
      </c>
    </row>
    <row r="41" spans="1:29" x14ac:dyDescent="0.3">
      <c r="A41" s="9" t="s">
        <v>56</v>
      </c>
      <c r="B41" s="8"/>
      <c r="C41" s="8"/>
      <c r="D41" s="8"/>
      <c r="E41" s="8"/>
      <c r="F41" s="8"/>
      <c r="H41" s="7">
        <v>121.7</v>
      </c>
      <c r="I41" s="7">
        <v>114.8</v>
      </c>
      <c r="J41" s="11"/>
      <c r="K41" s="9" t="s">
        <v>56</v>
      </c>
      <c r="L41" s="8"/>
      <c r="M41" s="8"/>
      <c r="N41" s="8"/>
      <c r="O41" s="8"/>
      <c r="P41" s="8"/>
      <c r="R41" s="7">
        <v>108.5</v>
      </c>
      <c r="S41" s="7">
        <v>108.6</v>
      </c>
      <c r="T41" s="11"/>
      <c r="U41" s="9" t="s">
        <v>56</v>
      </c>
      <c r="V41" s="8"/>
      <c r="W41" s="8"/>
      <c r="X41" s="8"/>
      <c r="Y41" s="8"/>
      <c r="Z41" s="8"/>
      <c r="AB41" s="7">
        <v>106.5</v>
      </c>
      <c r="AC41" s="7">
        <v>100.9</v>
      </c>
    </row>
    <row r="42" spans="1:29" x14ac:dyDescent="0.3">
      <c r="A42" s="10" t="s">
        <v>58</v>
      </c>
      <c r="J42" s="11"/>
      <c r="K42" s="10" t="s">
        <v>58</v>
      </c>
      <c r="T42" s="11"/>
      <c r="U42" s="10" t="s">
        <v>58</v>
      </c>
    </row>
    <row r="43" spans="1:29" x14ac:dyDescent="0.3">
      <c r="A43" s="10" t="s">
        <v>59</v>
      </c>
      <c r="J43" s="11"/>
      <c r="K43" s="10" t="s">
        <v>59</v>
      </c>
      <c r="T43" s="11"/>
      <c r="U43" s="10" t="s">
        <v>59</v>
      </c>
    </row>
    <row r="44" spans="1:29" x14ac:dyDescent="0.3">
      <c r="A44" s="10" t="s">
        <v>60</v>
      </c>
      <c r="J44" s="11"/>
      <c r="K44" s="10" t="s">
        <v>60</v>
      </c>
      <c r="T44" s="11"/>
      <c r="U44" s="10" t="s">
        <v>60</v>
      </c>
    </row>
    <row r="45" spans="1:29" x14ac:dyDescent="0.3">
      <c r="A45" s="10" t="s">
        <v>62</v>
      </c>
      <c r="J45" s="11"/>
      <c r="K45" s="10" t="s">
        <v>62</v>
      </c>
      <c r="T45" s="11"/>
      <c r="U45" s="10" t="s">
        <v>62</v>
      </c>
    </row>
    <row r="46" spans="1:29" x14ac:dyDescent="0.3">
      <c r="A46" s="10" t="s">
        <v>63</v>
      </c>
      <c r="J46" s="11"/>
      <c r="K46" s="10" t="s">
        <v>63</v>
      </c>
      <c r="T46" s="11"/>
      <c r="U46" s="10" t="s">
        <v>63</v>
      </c>
    </row>
    <row r="47" spans="1:29" x14ac:dyDescent="0.3">
      <c r="A47" s="10" t="s">
        <v>61</v>
      </c>
      <c r="J47" s="11"/>
      <c r="K47" s="10" t="s">
        <v>61</v>
      </c>
      <c r="T47" s="11"/>
      <c r="U47" s="10" t="s">
        <v>61</v>
      </c>
    </row>
    <row r="48" spans="1:29" x14ac:dyDescent="0.3">
      <c r="A48" s="10" t="s">
        <v>64</v>
      </c>
      <c r="J48" s="11"/>
      <c r="K48" s="10" t="s">
        <v>64</v>
      </c>
      <c r="T48" s="11"/>
      <c r="U48" s="10" t="s">
        <v>64</v>
      </c>
    </row>
    <row r="49" spans="1:21" x14ac:dyDescent="0.3">
      <c r="A49" s="10" t="s">
        <v>65</v>
      </c>
      <c r="J49" s="11"/>
      <c r="K49" s="10" t="s">
        <v>65</v>
      </c>
      <c r="T49" s="11"/>
      <c r="U49" s="10" t="s">
        <v>65</v>
      </c>
    </row>
    <row r="50" spans="1:21" x14ac:dyDescent="0.3">
      <c r="A50" s="10" t="s">
        <v>66</v>
      </c>
      <c r="J50" s="11"/>
      <c r="K50" s="10" t="s">
        <v>66</v>
      </c>
      <c r="T50" s="11"/>
      <c r="U50" s="10" t="s">
        <v>66</v>
      </c>
    </row>
    <row r="51" spans="1:21" x14ac:dyDescent="0.3">
      <c r="A51" s="10" t="s">
        <v>67</v>
      </c>
      <c r="J51" s="11"/>
      <c r="K51" s="10" t="s">
        <v>67</v>
      </c>
      <c r="T51" s="11"/>
      <c r="U51" s="10" t="s">
        <v>67</v>
      </c>
    </row>
    <row r="52" spans="1:21" x14ac:dyDescent="0.3">
      <c r="A52" s="10" t="s">
        <v>68</v>
      </c>
      <c r="J52" s="11"/>
      <c r="K52" s="10" t="s">
        <v>68</v>
      </c>
      <c r="T52" s="11"/>
      <c r="U52" s="10" t="s">
        <v>68</v>
      </c>
    </row>
    <row r="53" spans="1:21" x14ac:dyDescent="0.3">
      <c r="A53" s="10" t="s">
        <v>69</v>
      </c>
      <c r="J53" s="11"/>
      <c r="K53" s="10" t="s">
        <v>69</v>
      </c>
      <c r="T53" s="11"/>
      <c r="U53" s="10" t="s">
        <v>69</v>
      </c>
    </row>
    <row r="54" spans="1:21" x14ac:dyDescent="0.3">
      <c r="T54" s="11"/>
      <c r="U54" s="1"/>
    </row>
    <row r="55" spans="1:21" x14ac:dyDescent="0.3">
      <c r="T55" s="11"/>
      <c r="U55" s="1"/>
    </row>
    <row r="56" spans="1:21" x14ac:dyDescent="0.3">
      <c r="T56" s="11"/>
      <c r="U56" s="1"/>
    </row>
  </sheetData>
  <mergeCells count="34">
    <mergeCell ref="A3:A4"/>
    <mergeCell ref="A1:C1"/>
    <mergeCell ref="L2:P2"/>
    <mergeCell ref="H3:H4"/>
    <mergeCell ref="I3:I4"/>
    <mergeCell ref="F3:F4"/>
    <mergeCell ref="E3:E4"/>
    <mergeCell ref="D3:D4"/>
    <mergeCell ref="C3:C4"/>
    <mergeCell ref="B3:B4"/>
    <mergeCell ref="B2:F2"/>
    <mergeCell ref="V1:W1"/>
    <mergeCell ref="X1:AC1"/>
    <mergeCell ref="U3:U4"/>
    <mergeCell ref="L1:S1"/>
    <mergeCell ref="V2:Z2"/>
    <mergeCell ref="V3:V4"/>
    <mergeCell ref="W3:W4"/>
    <mergeCell ref="X3:X4"/>
    <mergeCell ref="Y3:Y4"/>
    <mergeCell ref="Z3:Z4"/>
    <mergeCell ref="S3:S4"/>
    <mergeCell ref="L3:L4"/>
    <mergeCell ref="M3:M4"/>
    <mergeCell ref="N3:N4"/>
    <mergeCell ref="O3:O4"/>
    <mergeCell ref="P3:P4"/>
    <mergeCell ref="G3:G4"/>
    <mergeCell ref="Q3:Q4"/>
    <mergeCell ref="AA3:AA4"/>
    <mergeCell ref="AB3:AB4"/>
    <mergeCell ref="AC3:AC4"/>
    <mergeCell ref="K3:K4"/>
    <mergeCell ref="R3:R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E9E3-1DF1-4D90-8182-DF673DD79E03}">
  <dimension ref="A6:P23"/>
  <sheetViews>
    <sheetView tabSelected="1" topLeftCell="E11" zoomScaleNormal="100" workbookViewId="0">
      <selection activeCell="L14" sqref="L14"/>
    </sheetView>
  </sheetViews>
  <sheetFormatPr defaultRowHeight="14.4" x14ac:dyDescent="0.3"/>
  <cols>
    <col min="5" max="5" width="19.6640625" customWidth="1"/>
    <col min="6" max="6" width="18.5546875" customWidth="1"/>
    <col min="7" max="7" width="13.109375" customWidth="1"/>
    <col min="8" max="8" width="33.33203125" customWidth="1"/>
    <col min="9" max="9" width="21.44140625" customWidth="1"/>
    <col min="11" max="11" width="10.109375" bestFit="1" customWidth="1"/>
    <col min="12" max="12" width="10.109375" customWidth="1"/>
    <col min="13" max="14" width="11.21875" style="42" bestFit="1" customWidth="1"/>
    <col min="15" max="15" width="9.44140625" bestFit="1" customWidth="1"/>
  </cols>
  <sheetData>
    <row r="6" spans="1:16" x14ac:dyDescent="0.3">
      <c r="A6" s="62" t="s">
        <v>110</v>
      </c>
      <c r="B6" s="62"/>
      <c r="C6" s="62"/>
      <c r="D6" s="43"/>
      <c r="E6" s="61"/>
      <c r="F6" s="61"/>
      <c r="G6" s="61"/>
      <c r="H6" s="61"/>
      <c r="I6" s="61"/>
      <c r="J6" s="61"/>
      <c r="K6" s="61"/>
      <c r="L6" s="45"/>
    </row>
    <row r="7" spans="1:16" x14ac:dyDescent="0.3">
      <c r="A7" s="62" t="s">
        <v>111</v>
      </c>
      <c r="B7" s="62"/>
      <c r="C7" s="62"/>
      <c r="D7" s="43"/>
      <c r="E7" s="61"/>
      <c r="F7" s="61"/>
      <c r="G7" s="61"/>
      <c r="H7" s="61"/>
      <c r="I7" s="61"/>
      <c r="J7" s="61"/>
      <c r="K7" s="61"/>
      <c r="L7" s="45"/>
    </row>
    <row r="8" spans="1:16" ht="20.399999999999999" x14ac:dyDescent="0.3">
      <c r="A8" s="62" t="s">
        <v>112</v>
      </c>
      <c r="B8" s="62"/>
      <c r="C8" s="62"/>
      <c r="D8" s="62"/>
      <c r="E8" s="45"/>
      <c r="F8" s="61"/>
      <c r="G8" s="61"/>
      <c r="H8" s="61"/>
      <c r="I8" s="59" t="s">
        <v>114</v>
      </c>
      <c r="J8" s="43"/>
      <c r="K8" s="43"/>
      <c r="L8" s="43"/>
    </row>
    <row r="9" spans="1:16" ht="22.2" x14ac:dyDescent="0.3">
      <c r="A9" s="64" t="s">
        <v>113</v>
      </c>
      <c r="B9" s="64"/>
      <c r="C9" s="64"/>
      <c r="D9" s="64"/>
      <c r="E9" s="64"/>
      <c r="F9" s="63">
        <v>102.9474</v>
      </c>
      <c r="G9" s="63"/>
      <c r="H9" s="63" t="s">
        <v>115</v>
      </c>
      <c r="I9" s="63"/>
      <c r="J9" s="43"/>
      <c r="K9" s="43"/>
      <c r="L9" s="43"/>
    </row>
    <row r="10" spans="1:16" ht="15" thickBot="1" x14ac:dyDescent="0.35">
      <c r="A10" s="61"/>
      <c r="B10" s="61"/>
      <c r="C10" s="61"/>
      <c r="D10" s="60"/>
      <c r="E10" s="60"/>
      <c r="F10" s="60"/>
      <c r="G10" s="60"/>
      <c r="H10" s="60"/>
      <c r="I10" s="60"/>
      <c r="J10" s="60"/>
      <c r="K10" s="60"/>
      <c r="L10" s="60"/>
    </row>
    <row r="11" spans="1:16" ht="60.6" customHeight="1" thickBot="1" x14ac:dyDescent="0.35">
      <c r="A11" s="61"/>
      <c r="B11" s="61"/>
      <c r="C11" s="61"/>
      <c r="D11" s="60"/>
      <c r="E11" s="50" t="s">
        <v>87</v>
      </c>
      <c r="F11" s="50" t="s">
        <v>88</v>
      </c>
      <c r="G11" s="52" t="s">
        <v>89</v>
      </c>
      <c r="H11" s="53"/>
      <c r="I11" s="44" t="s">
        <v>90</v>
      </c>
      <c r="J11" s="44" t="s">
        <v>91</v>
      </c>
      <c r="K11" s="44" t="s">
        <v>92</v>
      </c>
      <c r="L11" s="72"/>
    </row>
    <row r="12" spans="1:16" ht="21" thickBot="1" x14ac:dyDescent="0.35">
      <c r="A12" s="61"/>
      <c r="B12" s="61"/>
      <c r="C12" s="61"/>
      <c r="D12" s="60"/>
      <c r="E12" s="51"/>
      <c r="F12" s="51"/>
      <c r="G12" s="44" t="s">
        <v>93</v>
      </c>
      <c r="H12" s="44" t="s">
        <v>94</v>
      </c>
      <c r="I12" s="44" t="s">
        <v>95</v>
      </c>
      <c r="J12" s="44" t="s">
        <v>95</v>
      </c>
      <c r="K12" s="44" t="s">
        <v>96</v>
      </c>
      <c r="L12" s="72"/>
    </row>
    <row r="13" spans="1:16" ht="15" thickBot="1" x14ac:dyDescent="0.35">
      <c r="A13" s="61"/>
      <c r="B13" s="61"/>
      <c r="C13" s="61"/>
      <c r="D13" s="60"/>
      <c r="E13" s="46" t="s">
        <v>97</v>
      </c>
      <c r="F13" s="47" t="s">
        <v>86</v>
      </c>
      <c r="G13" s="47" t="s">
        <v>98</v>
      </c>
      <c r="H13" s="47" t="s">
        <v>98</v>
      </c>
      <c r="I13" s="47" t="s">
        <v>98</v>
      </c>
      <c r="J13" s="47" t="s">
        <v>98</v>
      </c>
      <c r="K13" s="47" t="s">
        <v>98</v>
      </c>
      <c r="L13" s="57"/>
      <c r="M13" s="42">
        <v>0.5</v>
      </c>
      <c r="N13" s="42">
        <v>0.5</v>
      </c>
      <c r="O13">
        <v>0.5</v>
      </c>
      <c r="P13" t="s">
        <v>86</v>
      </c>
    </row>
    <row r="14" spans="1:16" ht="15" thickBot="1" x14ac:dyDescent="0.35">
      <c r="A14" s="61"/>
      <c r="B14" s="61"/>
      <c r="C14" s="61"/>
      <c r="D14" s="60"/>
      <c r="E14" s="54" t="s">
        <v>99</v>
      </c>
      <c r="F14" s="47" t="s">
        <v>100</v>
      </c>
      <c r="G14" s="48">
        <v>44569</v>
      </c>
      <c r="H14" s="49" t="s">
        <v>101</v>
      </c>
      <c r="I14" s="69">
        <v>110.9</v>
      </c>
      <c r="J14" s="70">
        <v>110</v>
      </c>
      <c r="K14" s="47">
        <v>100.82</v>
      </c>
      <c r="L14" s="57">
        <f>I14/J14*100</f>
        <v>100.81818181818183</v>
      </c>
      <c r="M14" s="65">
        <v>0.13</v>
      </c>
      <c r="N14" s="42">
        <f>M14*K14</f>
        <v>13.1066</v>
      </c>
      <c r="O14" s="66">
        <f>N14/100</f>
        <v>0.13106600000000002</v>
      </c>
    </row>
    <row r="15" spans="1:16" ht="31.2" thickBot="1" x14ac:dyDescent="0.35">
      <c r="A15" s="61"/>
      <c r="B15" s="61"/>
      <c r="C15" s="61"/>
      <c r="D15" s="60"/>
      <c r="E15" s="55"/>
      <c r="F15" s="47" t="s">
        <v>102</v>
      </c>
      <c r="G15" s="48">
        <v>44611</v>
      </c>
      <c r="H15" s="49" t="s">
        <v>103</v>
      </c>
      <c r="I15" s="47">
        <v>109</v>
      </c>
      <c r="J15" s="47">
        <v>91.5</v>
      </c>
      <c r="K15" s="47">
        <v>119.13</v>
      </c>
      <c r="L15" s="57">
        <f t="shared" ref="L15:L20" si="0">I15/J15*100</f>
        <v>119.12568306010928</v>
      </c>
      <c r="M15" s="42">
        <v>0.04</v>
      </c>
      <c r="N15" s="42">
        <f t="shared" ref="N15:N20" si="1">M15*K15</f>
        <v>4.7652000000000001</v>
      </c>
      <c r="O15" s="66">
        <f t="shared" ref="O15:O20" si="2">N15/100</f>
        <v>4.7652E-2</v>
      </c>
    </row>
    <row r="16" spans="1:16" ht="15" thickBot="1" x14ac:dyDescent="0.35">
      <c r="A16" s="61"/>
      <c r="B16" s="61"/>
      <c r="C16" s="61"/>
      <c r="D16" s="60"/>
      <c r="E16" s="55"/>
      <c r="F16" s="47" t="s">
        <v>104</v>
      </c>
      <c r="G16" s="48">
        <v>44704</v>
      </c>
      <c r="H16" s="49" t="s">
        <v>105</v>
      </c>
      <c r="I16" s="47">
        <v>116.5</v>
      </c>
      <c r="J16" s="47">
        <v>115.1</v>
      </c>
      <c r="K16" s="47">
        <v>101.22</v>
      </c>
      <c r="L16" s="57">
        <f t="shared" si="0"/>
        <v>101.21633362293659</v>
      </c>
      <c r="M16" s="42">
        <v>0.01</v>
      </c>
      <c r="N16" s="42">
        <f t="shared" si="1"/>
        <v>1.0122</v>
      </c>
      <c r="O16" s="66">
        <f t="shared" si="2"/>
        <v>1.0121999999999999E-2</v>
      </c>
    </row>
    <row r="17" spans="1:15" ht="15" thickBot="1" x14ac:dyDescent="0.35">
      <c r="A17" s="61"/>
      <c r="B17" s="61"/>
      <c r="C17" s="61"/>
      <c r="D17" s="60"/>
      <c r="E17" s="55"/>
      <c r="F17" s="47" t="s">
        <v>106</v>
      </c>
      <c r="G17" s="48">
        <v>44585</v>
      </c>
      <c r="H17" s="49" t="s">
        <v>107</v>
      </c>
      <c r="I17" s="47">
        <v>103.3</v>
      </c>
      <c r="J17" s="47">
        <v>86.1</v>
      </c>
      <c r="K17" s="47">
        <v>119.98</v>
      </c>
      <c r="L17" s="57">
        <f t="shared" si="0"/>
        <v>119.97677119628341</v>
      </c>
      <c r="M17" s="42">
        <v>0.09</v>
      </c>
      <c r="N17" s="42">
        <f t="shared" si="1"/>
        <v>10.7982</v>
      </c>
      <c r="O17" s="66">
        <f t="shared" si="2"/>
        <v>0.10798199999999999</v>
      </c>
    </row>
    <row r="18" spans="1:15" ht="52.8" customHeight="1" thickBot="1" x14ac:dyDescent="0.35">
      <c r="A18" s="61"/>
      <c r="B18" s="61"/>
      <c r="C18" s="61"/>
      <c r="D18" s="60"/>
      <c r="E18" s="56"/>
      <c r="F18" s="47" t="s">
        <v>108</v>
      </c>
      <c r="G18" s="48">
        <v>44675</v>
      </c>
      <c r="H18" s="49" t="s">
        <v>109</v>
      </c>
      <c r="I18" s="47">
        <v>130.19999999999999</v>
      </c>
      <c r="J18" s="47">
        <v>110</v>
      </c>
      <c r="K18" s="47">
        <v>118.36</v>
      </c>
      <c r="L18" s="57">
        <f t="shared" si="0"/>
        <v>118.36363636363636</v>
      </c>
      <c r="M18" s="42">
        <v>0.02</v>
      </c>
      <c r="N18" s="42">
        <f t="shared" si="1"/>
        <v>2.3672</v>
      </c>
      <c r="O18" s="66">
        <f t="shared" si="2"/>
        <v>2.3671999999999999E-2</v>
      </c>
    </row>
    <row r="19" spans="1:15" ht="42.6" customHeight="1" thickBot="1" x14ac:dyDescent="0.35">
      <c r="A19" s="61"/>
      <c r="B19" s="61"/>
      <c r="C19" s="61"/>
      <c r="D19" s="60"/>
      <c r="E19" s="46" t="s">
        <v>116</v>
      </c>
      <c r="F19" s="47" t="s">
        <v>75</v>
      </c>
      <c r="G19" s="47" t="s">
        <v>11</v>
      </c>
      <c r="H19" s="49" t="s">
        <v>117</v>
      </c>
      <c r="I19" s="47">
        <v>107.6</v>
      </c>
      <c r="J19" s="47">
        <v>105.3</v>
      </c>
      <c r="K19" s="47">
        <v>102.18</v>
      </c>
      <c r="L19" s="57">
        <f t="shared" si="0"/>
        <v>102.18423551756885</v>
      </c>
      <c r="M19" s="42">
        <v>0.15</v>
      </c>
      <c r="N19" s="42">
        <f t="shared" si="1"/>
        <v>15.327</v>
      </c>
      <c r="O19" s="66">
        <f t="shared" si="2"/>
        <v>0.15326999999999999</v>
      </c>
    </row>
    <row r="20" spans="1:15" ht="31.2" thickBot="1" x14ac:dyDescent="0.35">
      <c r="E20" s="46" t="s">
        <v>118</v>
      </c>
      <c r="F20" s="47" t="s">
        <v>76</v>
      </c>
      <c r="G20" s="47" t="s">
        <v>10</v>
      </c>
      <c r="H20" s="49" t="s">
        <v>119</v>
      </c>
      <c r="I20" s="47">
        <v>96.1</v>
      </c>
      <c r="J20" s="47">
        <v>103.5</v>
      </c>
      <c r="K20" s="47">
        <v>92.85</v>
      </c>
      <c r="L20" s="57">
        <f t="shared" si="0"/>
        <v>92.850241545893724</v>
      </c>
      <c r="M20" s="47">
        <v>0.06</v>
      </c>
      <c r="N20" s="42">
        <f t="shared" si="1"/>
        <v>5.5709999999999997</v>
      </c>
      <c r="O20" s="66">
        <f t="shared" si="2"/>
        <v>5.5709999999999996E-2</v>
      </c>
    </row>
    <row r="21" spans="1:15" x14ac:dyDescent="0.3">
      <c r="O21" s="67">
        <f>SUM(O13:O20)</f>
        <v>1.029474</v>
      </c>
    </row>
    <row r="23" spans="1:15" x14ac:dyDescent="0.3">
      <c r="J23" t="s">
        <v>120</v>
      </c>
      <c r="K23" s="58">
        <v>100000</v>
      </c>
      <c r="L23" s="58"/>
      <c r="M23" s="42">
        <f>K23*O21</f>
        <v>102947.4</v>
      </c>
    </row>
  </sheetData>
  <mergeCells count="14">
    <mergeCell ref="A10:A19"/>
    <mergeCell ref="B10:C19"/>
    <mergeCell ref="A6:C6"/>
    <mergeCell ref="A7:C7"/>
    <mergeCell ref="A8:D8"/>
    <mergeCell ref="F9:G9"/>
    <mergeCell ref="A9:E9"/>
    <mergeCell ref="G11:H11"/>
    <mergeCell ref="E14:E18"/>
    <mergeCell ref="E6:K7"/>
    <mergeCell ref="F8:H8"/>
    <mergeCell ref="H9:I9"/>
    <mergeCell ref="E11:E12"/>
    <mergeCell ref="F11:F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5069-F06E-48B6-9936-A3B302027FFD}">
  <dimension ref="A10:T33"/>
  <sheetViews>
    <sheetView topLeftCell="A51" workbookViewId="0">
      <selection activeCell="B86" sqref="B86"/>
    </sheetView>
  </sheetViews>
  <sheetFormatPr defaultRowHeight="14.4" x14ac:dyDescent="0.3"/>
  <cols>
    <col min="8" max="8" width="9.44140625" bestFit="1" customWidth="1"/>
  </cols>
  <sheetData>
    <row r="10" spans="1:10" x14ac:dyDescent="0.3">
      <c r="F10" s="25"/>
      <c r="H10" s="25"/>
      <c r="J10" s="25"/>
    </row>
    <row r="11" spans="1:10" x14ac:dyDescent="0.3">
      <c r="F11" s="25"/>
      <c r="H11" s="25"/>
      <c r="J11" s="25"/>
    </row>
    <row r="12" spans="1:10" x14ac:dyDescent="0.3">
      <c r="F12" s="25"/>
      <c r="H12" s="25"/>
      <c r="J12" s="25"/>
    </row>
    <row r="13" spans="1:10" x14ac:dyDescent="0.3">
      <c r="A13" t="s">
        <v>82</v>
      </c>
      <c r="B13" t="s">
        <v>83</v>
      </c>
      <c r="C13" t="s">
        <v>74</v>
      </c>
      <c r="F13" s="25"/>
      <c r="H13" s="25"/>
      <c r="J13" s="25"/>
    </row>
    <row r="14" spans="1:10" x14ac:dyDescent="0.3">
      <c r="A14" t="s">
        <v>75</v>
      </c>
      <c r="C14">
        <v>15</v>
      </c>
      <c r="F14" s="25"/>
      <c r="H14" s="25"/>
      <c r="J14" s="25"/>
    </row>
    <row r="15" spans="1:10" x14ac:dyDescent="0.3">
      <c r="A15" t="s">
        <v>76</v>
      </c>
      <c r="C15">
        <v>6</v>
      </c>
      <c r="F15" s="25"/>
      <c r="H15" s="25"/>
      <c r="J15" s="25"/>
    </row>
    <row r="16" spans="1:10" x14ac:dyDescent="0.3">
      <c r="A16" s="25" t="s">
        <v>77</v>
      </c>
      <c r="B16">
        <v>19.2</v>
      </c>
      <c r="C16">
        <v>4</v>
      </c>
      <c r="F16" s="25"/>
      <c r="H16" s="25"/>
      <c r="J16" s="25"/>
    </row>
    <row r="17" spans="1:20" x14ac:dyDescent="0.3">
      <c r="A17" t="s">
        <v>78</v>
      </c>
      <c r="B17">
        <v>23.5</v>
      </c>
      <c r="C17">
        <v>1</v>
      </c>
      <c r="H17" s="26"/>
    </row>
    <row r="18" spans="1:20" x14ac:dyDescent="0.3">
      <c r="A18" t="s">
        <v>79</v>
      </c>
      <c r="B18" s="25">
        <v>24.1</v>
      </c>
      <c r="C18">
        <v>9</v>
      </c>
      <c r="H18" s="25"/>
    </row>
    <row r="19" spans="1:20" x14ac:dyDescent="0.3">
      <c r="A19" t="s">
        <v>80</v>
      </c>
      <c r="B19">
        <v>8.1</v>
      </c>
      <c r="C19">
        <v>13</v>
      </c>
    </row>
    <row r="20" spans="1:20" ht="14.4" customHeight="1" x14ac:dyDescent="0.3">
      <c r="A20" t="s">
        <v>81</v>
      </c>
      <c r="B20" s="25">
        <v>24.4</v>
      </c>
      <c r="C20">
        <v>2</v>
      </c>
      <c r="H20" s="25"/>
      <c r="J20" s="41" t="s">
        <v>84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1:20" x14ac:dyDescent="0.3"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1:20" x14ac:dyDescent="0.3"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0" x14ac:dyDescent="0.3"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0" x14ac:dyDescent="0.3"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0" x14ac:dyDescent="0.3"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0" x14ac:dyDescent="0.3"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0" x14ac:dyDescent="0.3"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30" spans="1:20" ht="14.4" customHeight="1" x14ac:dyDescent="0.3">
      <c r="J30" s="41" t="s">
        <v>85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0" x14ac:dyDescent="0.3"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0" x14ac:dyDescent="0.3"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10:20" x14ac:dyDescent="0.3"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</sheetData>
  <mergeCells count="2">
    <mergeCell ref="J20:T27"/>
    <mergeCell ref="J30:T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drogówka 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Małgorzata Urbańska</cp:lastModifiedBy>
  <dcterms:created xsi:type="dcterms:W3CDTF">2022-02-09T18:13:09Z</dcterms:created>
  <dcterms:modified xsi:type="dcterms:W3CDTF">2022-02-13T12:33:44Z</dcterms:modified>
</cp:coreProperties>
</file>